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200" windowHeight="11595" firstSheet="3" activeTab="3"/>
  </bookViews>
  <sheets>
    <sheet name="SUB. DISEÑO Y ANALISIS ESTRATEG" sheetId="1" state="hidden" r:id="rId1"/>
    <sheet name="DATOS" sheetId="20" state="hidden" r:id="rId2"/>
    <sheet name="COMPARATIVO_31DIC2018_30ABR2019" sheetId="36" state="hidden" r:id="rId3"/>
    <sheet name="ESTADÍSTICAS" sheetId="33" r:id="rId4"/>
    <sheet name="OAC" sheetId="11" r:id="rId5"/>
    <sheet name="SESEC" sheetId="26" r:id="rId6"/>
    <sheet name="SFE" sheetId="21" r:id="rId7"/>
    <sheet name="SGRSI" sheetId="24" r:id="rId8"/>
    <sheet name="SJC" sheetId="32" r:id="rId9"/>
    <sheet name="SAF" sheetId="22" r:id="rId10"/>
    <sheet name="SDAE" sheetId="31" r:id="rId11"/>
    <sheet name="ANULADOS" sheetId="38" r:id="rId12"/>
    <sheet name="SUB. ADMINISTRATIVA Y FINANCIER" sheetId="2" state="hidden" r:id="rId13"/>
    <sheet name="SUBD. GESTIÓN REDES E INFORMALI" sheetId="3" state="hidden" r:id="rId14"/>
    <sheet name="SUB JURÍDICA Y CONTRATACIÓN " sheetId="4" state="hidden" r:id="rId15"/>
    <sheet name="SUB EMPRENDIMIENTO Y SERVICIOS " sheetId="5" state="hidden" r:id="rId16"/>
    <sheet name="SUB. FORMACIÓN Y EMPLEABILIDAD " sheetId="6" state="hidden" r:id="rId17"/>
    <sheet name="OFICINA ASESORA COMUNICACIONES" sheetId="7" state="hidden" r:id="rId18"/>
  </sheets>
  <definedNames>
    <definedName name="_xlnm._FilterDatabase" localSheetId="11" hidden="1">ANULADOS!$A$5:$Q$111</definedName>
    <definedName name="_xlnm._FilterDatabase" localSheetId="4" hidden="1">OAC!$A$6:$BD$6</definedName>
    <definedName name="_xlnm._FilterDatabase" localSheetId="17" hidden="1">'OFICINA ASESORA COMUNICACIONES'!$A$6:$W$20</definedName>
    <definedName name="_xlnm._FilterDatabase" localSheetId="9" hidden="1">SAF!$A$6:$CT$540</definedName>
    <definedName name="_xlnm._FilterDatabase" localSheetId="10" hidden="1">SDAE!$A$5:$AC$171</definedName>
    <definedName name="_xlnm._FilterDatabase" localSheetId="5" hidden="1">SESEC!$A$6:$AC$100</definedName>
    <definedName name="_xlnm._FilterDatabase" localSheetId="6" hidden="1">SFE!$A$6:$AB$6</definedName>
    <definedName name="_xlnm._FilterDatabase" localSheetId="7" hidden="1">SGRSI!$A$6:$CT$58</definedName>
    <definedName name="_xlnm._FilterDatabase" localSheetId="8" hidden="1">SJC!$A$6:$AC$82</definedName>
    <definedName name="_xlnm._FilterDatabase" localSheetId="15" hidden="1">'SUB EMPRENDIMIENTO Y SERVICIOS '!$A$6:$AA$56</definedName>
    <definedName name="_xlnm._FilterDatabase" localSheetId="14" hidden="1">'SUB JURÍDICA Y CONTRATACIÓN '!$A$6:$AA$68</definedName>
    <definedName name="_xlnm._FilterDatabase" localSheetId="12" hidden="1">'SUB. ADMINISTRATIVA Y FINANCIER'!$A$6:$AA$268</definedName>
    <definedName name="_xlnm._FilterDatabase" localSheetId="0" hidden="1">'SUB. DISEÑO Y ANALISIS ESTRATEG'!$A$6:$AA$88</definedName>
    <definedName name="_xlnm._FilterDatabase" localSheetId="16" hidden="1">'SUB. FORMACIÓN Y EMPLEABILIDAD '!$A$6:$AA$12</definedName>
    <definedName name="_xlnm._FilterDatabase" localSheetId="13" hidden="1">'SUBD. GESTIÓN REDES E INFORMALI'!$A$6:$AA$25</definedName>
    <definedName name="_xlnm.Print_Area" localSheetId="9">SAF!$A$3:$X$479</definedName>
    <definedName name="_xlnm.Print_Titles" localSheetId="9">SAF!$3:$6</definedName>
  </definedNames>
  <calcPr calcId="144525"/>
  <fileRecoveryPr autoRecover="0"/>
</workbook>
</file>

<file path=xl/calcChain.xml><?xml version="1.0" encoding="utf-8"?>
<calcChain xmlns="http://schemas.openxmlformats.org/spreadsheetml/2006/main">
  <c r="C87" i="33" l="1"/>
  <c r="C88" i="33" l="1"/>
  <c r="D88" i="33" l="1"/>
  <c r="C50" i="33"/>
  <c r="C48" i="33" l="1"/>
  <c r="C86" i="33"/>
  <c r="C83" i="33"/>
  <c r="C64" i="33" l="1"/>
  <c r="C62" i="33"/>
  <c r="C16" i="33"/>
  <c r="D16" i="33"/>
  <c r="E16" i="33"/>
  <c r="C29" i="33"/>
  <c r="D29" i="33"/>
  <c r="E29" i="33"/>
  <c r="AC2" i="22" l="1"/>
  <c r="AC1" i="22" l="1"/>
  <c r="J15" i="36" l="1"/>
  <c r="K15" i="36"/>
  <c r="C100" i="33"/>
  <c r="C101" i="33"/>
  <c r="I27" i="36"/>
  <c r="I28" i="36"/>
  <c r="I29" i="36"/>
  <c r="I31" i="36"/>
  <c r="I32" i="36"/>
  <c r="I33" i="36"/>
  <c r="I34" i="36"/>
  <c r="I35" i="36"/>
  <c r="I36" i="36"/>
  <c r="I37" i="36"/>
  <c r="I38" i="36"/>
  <c r="I39" i="36"/>
  <c r="I40" i="36"/>
  <c r="G41" i="36"/>
  <c r="H41" i="36"/>
  <c r="C89" i="33"/>
  <c r="D89" i="33"/>
  <c r="E89" i="33"/>
  <c r="M8" i="36"/>
  <c r="M9" i="36"/>
  <c r="M10" i="36"/>
  <c r="M11" i="36"/>
  <c r="M12" i="36"/>
  <c r="M13" i="36"/>
  <c r="M14" i="36"/>
  <c r="H15" i="36"/>
  <c r="I15" i="36"/>
  <c r="L15" i="36"/>
  <c r="C107" i="33" l="1"/>
  <c r="I41" i="36"/>
  <c r="M15" i="36"/>
  <c r="G118" i="33"/>
  <c r="G119" i="33"/>
  <c r="G120" i="33"/>
  <c r="G121" i="33"/>
  <c r="G117" i="33"/>
  <c r="C106" i="33"/>
  <c r="C105" i="33"/>
  <c r="C104" i="33"/>
  <c r="C103" i="33"/>
  <c r="C102" i="33"/>
  <c r="C68" i="33"/>
  <c r="C67" i="33"/>
  <c r="C66" i="33"/>
  <c r="C65" i="33"/>
  <c r="C63" i="33"/>
  <c r="C15" i="36" l="1"/>
  <c r="D15" i="36"/>
  <c r="E15" i="36" l="1"/>
  <c r="G122" i="33" l="1"/>
  <c r="D51" i="33" l="1"/>
  <c r="C122" i="33"/>
  <c r="D122" i="33"/>
  <c r="H122" i="33"/>
  <c r="C51" i="33" l="1"/>
  <c r="C69" i="33" s="1"/>
  <c r="G5" i="20" l="1"/>
  <c r="C5" i="20"/>
  <c r="D5" i="20" s="1"/>
  <c r="G9" i="20"/>
  <c r="H9" i="20" s="1"/>
  <c r="C9" i="20"/>
  <c r="D9" i="20" s="1"/>
  <c r="D24" i="20"/>
  <c r="D20" i="20"/>
  <c r="D25" i="20"/>
  <c r="D22" i="20"/>
  <c r="D10" i="20"/>
  <c r="E10" i="20" s="1"/>
  <c r="B26" i="20"/>
  <c r="C21" i="20" s="1"/>
  <c r="C23" i="20"/>
  <c r="C24" i="20"/>
  <c r="L4" i="20"/>
  <c r="M4" i="20" s="1"/>
  <c r="H5" i="20"/>
  <c r="I5" i="20" s="1"/>
  <c r="H6" i="20"/>
  <c r="I6" i="20" s="1"/>
  <c r="H7" i="20"/>
  <c r="I7" i="20" s="1"/>
  <c r="H8" i="20"/>
  <c r="I8" i="20" s="1"/>
  <c r="H10" i="20"/>
  <c r="I10" i="20" s="1"/>
  <c r="F11" i="20"/>
  <c r="H4" i="20"/>
  <c r="I4" i="20" s="1"/>
  <c r="D6" i="20"/>
  <c r="E6" i="20" s="1"/>
  <c r="D7" i="20"/>
  <c r="E7" i="20" s="1"/>
  <c r="D8" i="20"/>
  <c r="E8" i="20" s="1"/>
  <c r="D4" i="20"/>
  <c r="E4" i="20"/>
  <c r="B11" i="20"/>
  <c r="D21" i="20"/>
  <c r="D23" i="20"/>
  <c r="K11" i="20"/>
  <c r="J11" i="20"/>
  <c r="L6" i="20"/>
  <c r="M6" i="20" s="1"/>
  <c r="L5" i="20"/>
  <c r="M5" i="20" s="1"/>
  <c r="L7" i="20"/>
  <c r="M7" i="20" s="1"/>
  <c r="L8" i="20"/>
  <c r="M8" i="20" s="1"/>
  <c r="L9" i="20"/>
  <c r="M9" i="20" s="1"/>
  <c r="L10" i="20"/>
  <c r="M10" i="20" s="1"/>
  <c r="N11" i="20"/>
  <c r="O5" i="20" s="1"/>
  <c r="C22" i="20" l="1"/>
  <c r="C19" i="20"/>
  <c r="L11" i="20"/>
  <c r="M11" i="20" s="1"/>
  <c r="C20" i="20"/>
  <c r="I9" i="20"/>
  <c r="O6" i="20"/>
  <c r="O9" i="20"/>
  <c r="D26" i="20"/>
  <c r="O10" i="20"/>
  <c r="G11" i="20"/>
  <c r="H11" i="20" s="1"/>
  <c r="I11" i="20" s="1"/>
  <c r="C25" i="20"/>
  <c r="E5" i="20"/>
  <c r="D11" i="20"/>
  <c r="O8" i="20"/>
  <c r="O4" i="20"/>
  <c r="O7" i="20"/>
  <c r="C11" i="20"/>
  <c r="E9" i="20"/>
  <c r="C26" i="20" l="1"/>
  <c r="E11" i="20"/>
</calcChain>
</file>

<file path=xl/sharedStrings.xml><?xml version="1.0" encoding="utf-8"?>
<sst xmlns="http://schemas.openxmlformats.org/spreadsheetml/2006/main" count="17898" uniqueCount="2982">
  <si>
    <t>FORMATO</t>
  </si>
  <si>
    <t>PLAN DE MEJORAMIENTO INSTITUCIONAL</t>
  </si>
  <si>
    <t>VIGENCIA</t>
  </si>
  <si>
    <t>ORIGEN</t>
  </si>
  <si>
    <t xml:space="preserve">PROCESO </t>
  </si>
  <si>
    <t xml:space="preserve">DESCRIPCION DEL HALLAZGO </t>
  </si>
  <si>
    <t xml:space="preserve">FECHA COMUNICACIÓN </t>
  </si>
  <si>
    <t>ACCIONES FORMULADAS</t>
  </si>
  <si>
    <t>DEPENDENCIA RESPONSABLE</t>
  </si>
  <si>
    <t>FECHA IMPLEMENTACIÓN</t>
  </si>
  <si>
    <t>FECHA REPROGRAMACIÓN</t>
  </si>
  <si>
    <t>SEGUIMIENTO A LA ACCIÓN</t>
  </si>
  <si>
    <t>PRIMER SEGUIMIENTO</t>
  </si>
  <si>
    <t>SEGUNDO SEGUIMIENTO</t>
  </si>
  <si>
    <t>TERCER SEGUIMIENTO</t>
  </si>
  <si>
    <t>CUARTO SEGUIMIENTO</t>
  </si>
  <si>
    <t>FECHA</t>
  </si>
  <si>
    <t xml:space="preserve">RESULTADOS DEL SEGUIMIENTO </t>
  </si>
  <si>
    <t>ESTADO</t>
  </si>
  <si>
    <t>Abierto / Cerrado</t>
  </si>
  <si>
    <t>2014 y 2015</t>
  </si>
  <si>
    <t>AUDITORIA INTERNA</t>
  </si>
  <si>
    <t>AUDITORIA INTERNA  Y EXTERNA</t>
  </si>
  <si>
    <t xml:space="preserve">1.Afectación de los aportes del IPES para la realización del proyecto de San Victorino que se destinará a la relocalización de 270 vendedores informales firmantes del pacto Santafé dentro del Convenio 1725 de 2007 con la ERU, toda vez que esta última no ha dado cumplimiento a la ejecución del acuerdo. </t>
  </si>
  <si>
    <t>1.Se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t>
  </si>
  <si>
    <t>REALIZAR MESAS TRIMESTRALES DE SEGUIMIENTO E INFORMES DE SUPERVISIÓN DEL CONVENIO.</t>
  </si>
  <si>
    <t>La Política de Administración del Riesgo fue revisada y aprobada por el Comité Institucional de Coordinación de Control Interno mediante acta No. 2 del 30 de enero de 2018 y se publicó en la Carpeta Compartidos a la cual tienen acceso todos los servidores y contratistas de la entidad. Adicionalmente, fue revisada por los Subdirectores y Jefes de Oficina mediante reuniones realizadas y se dejó evidenciado en actas y listas de asistencia. La política de Administración del Riesgo, fue ajustada y publicada nuevamente en la Carpeta Compartidos, dando origen a su versión 4.</t>
  </si>
  <si>
    <t>SDAE</t>
  </si>
  <si>
    <t>SAF</t>
  </si>
  <si>
    <t xml:space="preserve">A través de las evidencias aportadas se puede dar cierre a la observación: Política de Administración del Riesgo revisada y aprobada por el Comité Institucional de Coordinación de Control Interno mediante acta No. 2 del 30 de enero de 2018, Se evidencia en loa ruta X:\1.Sistema Integrado De Gestion\3. Documentación procesos SIG\1. PLANEACIÓN ESTRATÉGICA Y TÁCTICA\POLÍTICAS \DE-002 POLITICA DE ADMINISTRACIÓN DEL RIESGO. </t>
  </si>
  <si>
    <t>CERRADO</t>
  </si>
  <si>
    <t>Se realizó seguimiento en la Subdirección de Diseño y análisis Estratégico, se encuentra en estado: ABIERTO en el Plan de Mejoramiento de la Contraloría de Bogotá, CORRESPONDE AL HALLAZGO 2.1.3.7 , VIG. AUDITORIA 2017, COD. AUDITORIA 3, ACCIÓN 1.</t>
  </si>
  <si>
    <t>ABIERTO</t>
  </si>
  <si>
    <t xml:space="preserve">HALLAZGO 1.3.1: Al comprar el plazo y valor de los contratos, se evidencia que incluidas las adiciones el Contrato No. 345-2013 comprendió 14 meses por valor de $282.744.533, mientras que el Contrato No. 262-2014 está previsto para 9 meses por valor de $307.610.000.
Lo anterior, evidencia un mayor valor ($24.865.467 más) respecto al contrato del 2013, por un periodo menor (5 meses menos)
HALLAZGO 1.4.1: A finales del 2014, se evidencia la entrega de 82 bonos navideños para los funcionarios de planta que tienen hijos hasta de 13 años, cuyo valor individual fue de $140.000, para un valor total de $11.480.000, como lo describe el Contrato No. 543 de 2014.
De acuerdo con lo anterior, el valor por bono debió estar representado en $123.200, para un  total de $10.102.400, es decir, se realizó un mayor valor de $1.377.600 en total. La anterior acción pudo haberse prevenido sí la Entidad hubiese aceptado la recomendación realizada por esta Asesoría el pasado 11 de diciembre de 2014 (RAD. 00110-817-005729), en el que se estableció: 
­ A 31 de diciembre del año en curso sean menores de 13 años. 
­ El valor máximo es de seis (6) salarios mínimos diarios legales vigentes.
­ El beneficio se podrá extender para los hijos e hijas mayores de 13 años y menores de 18 años que se encuentren en condición de discapacidad y que dependan económicamente de sus padres, siempre que se cuente con los recursos presupuestales.
Se evidencio en el  pago de facturas, pago de intereses en las facturas de aseo, así:
Cuenta 10101181 Avda. 19, fecha de pago 14/04/2014
Cuenta 11443250 Rotonda Santafé, fecha de pago 14/04/2014 
Se evidencia el pago inoportuno de citadas facturas  que representaron $1.178.125 en intereses al acumular las facturas verificadas.
Al respecto, se evidenció según comprobantes de egresos Nos. 7713 del 8 de Abril de 2014, la cancelación de las facturas de las cuentas 10101181 de AV 19 y  11443250 de Rotonda Santa Fe, evidenciando un posible detrimento patrimonial.
Respecto de las otras dos cuentas referencia 11441680, referentes al punto comercial Caravana no se evidencia el pago correspondiente, ocasionando posiblemente nuevos intereses de mora y posible mayor detrimento patrimonial.
</t>
  </si>
  <si>
    <t xml:space="preserve">1.2.5. Implementar controles operacionales para evitar multas o pagos de servicios públicos urgentes: Está documentado el PR 126 y se encuentra operativisado por medio de cuadro de control de servicios públicos en Compartidos/Almacén.
Actualización del Procedimiento PR-052 MANEJO DE CAJA MENOR. En el procedimiento PR 052 Manejo de Caja Menor versión 2 del 19/09/2016 se establecieron las condiciones para el manejo y gestión de las cajas menores de la entidad y los parámetros de gestión de cuentas relacionadas con las mismas                                              
</t>
  </si>
  <si>
    <t>Se evidenció que se utilizó el mismo objeto para realizar los pagos en las 2 cajas menores de la Entidad. (ver anexo 2)</t>
  </si>
  <si>
    <t>Actualización del Procedimiento PR-052 MANEJO DE CAJA MENOR. En el procedimiento PR 052 Manejo de Caja Menor versión 2 del 19/09/2016 se establecieron las condiciones para el manejo y gestión de las cajas menores de la entidad y los parámetros de gestión de cuentas relacionadas con las mismas</t>
  </si>
  <si>
    <t>1-    De acuerdo con el contrato No 1499 firmado entre el IPES y la Firma ITGOPS, el módulo de cartera debió haberse terminado, sin embargo no se evidenció el desarrollo de mencionado modulo. Lo anterior, no ha permitido  la integración del área de cartera con la de contabilidad, generando atrasos en la generación de la Facturación para el cobro de la cartera y en el registro de las obligaciones de terceros en la contabilidad.</t>
  </si>
  <si>
    <t>Vigencia 2017 11.Se observa la existencia del documento “DE-002 POLÍTICA DE RIESGO” versión 2 del 13 de febrero de 2016, , sin embargo no se observa en dicho documento el contenido mencionado por la “Guía para la administración del Riesgo-2011” emitida por el Departamento Administrativo de la Función Pública –DAFP, según la cual la política debe contener los siguientes aspectos: “…  Los objetivos que se esperan lograr.  Las estrategias para establecer cómo se van a desarrollar las política, a largo, mediano y corto plazo.  Los riesgos que se van a controlar.  Las acciones a desarrollar contemplando el tiempo, los recursos, los responsables y el talento humano requerido.  El seguimiento y evaluación a la implementación y efectividad de las políticas.” (sic) Así mismo, la Guía para la Gestión del Riesgo de Corrupción en su numeral 3.1 menciona la existencia de una Política de Administración del Riesgo de Corrupción y establece los aspectos a tener en cuenta dentro de esta política. 12.Los controles no se encuentran documentados, ni establecen en su redacción la manera como se debe realizar el control, los responsables y periodicidad de su ejecución, esto argumentado en el hecho de que: • El 84,3% de los controles de riesgos de corrupción NO está documentado. • El 83,3% de la muestra de los controles de gestión (por procesos) NO está documentado. Es importante recordar, que ninguno de los controles establecidos en la Entidad es suficiente en su redacción como para garantizar la aplicación del mismo.</t>
  </si>
  <si>
    <t xml:space="preserve">El contrato 1499 de 2012 se liquidó mediante acta del 28 de abril de 2016 de la siguiente manera:
Valor del Contrato: $77.256.000
Pagos efectuados $28.636.000
Valor no ejecutado a favor del IPES: $48.720.000
Valor Final ejecutado: $28.536.000
</t>
  </si>
  <si>
    <t>Durante el desarrollo de la Auditoría al grupo de cartera se evidencio Incumplimiento del objetivo mismo del cobro persuasivo, existen  falencias en el desarrollo de cada una de las fases o etapas y no se evidencia la Eficacia y Eficiencia definidas como parámetro de  cumplimiento del objeto mismo del cobro persuasivo. En términos generales la gestión de recuperación de cartera no avanza de manera que sea perceptible el cumplimiento normatividad vigente. Se encontró que algunas de las causas se relacionan principalmente con la no disponibilidad de los documentos necesarios que permitan la configuración de obligaciones claras y  expresas, para que puedan hacerse exigibles. Por otra parte, se evidenció que la organización administrativa implementada, la división del trabajo adoptada al interior del grupo de cartera; así como, la definida por SESEC –Subdirección con la que comparte su responsabilidad-, no es la más adecuada para avanzar en el cumplimiento de las exigencias legales. Por lo anterior, los resultados de la gestión de recuperación de cartera durante el periodo comprendido entre el 30/09/2015 y 30/11/2016 son de muy bajo impacto. Así mismo ponen en riesgo el cumplimiento de la normatividad establecida para adelantar procesos de Depuración de Cartera. Todo lo anterior, imposibilita que la Entidad conozca con certeza la información financiera de sus activos y ponga en riesgo de pérdida la existencia de los mismos. (Ver detalle numeral 3.1.3. ; 3.1.4. ; 3.1.5. ; 3.1.7. ; 3.1.8.)
Se evidenció que la Entidad no dispone de un Plan Formalizado para adelantar de manera organizada y sincronizada el desarrollo de las actividades de recuperación y  depuración de cartera. Por lo anterior, se observa el desarrollo de esfuerzos aislados y  acciones no integradas ni  sostenidas en el tiempo, con bajos resultados. (Ver detalle numeral  3.2.1.; 3.3.3.; 3.3.4.)</t>
  </si>
  <si>
    <t>13.No se evidenció la realización de monitoreo y revisión periódica por parte de los líderes de los procesos, ni planeación para realización de la misma.</t>
  </si>
  <si>
    <t>2. Se evidenció que la totalidad de los procesos no han reportado el seguimiento  a la ejecución del plan de acción  a  la Subdirección de Diseño y Análisis Estratégico con corte a junio 30 de 2014.</t>
  </si>
  <si>
    <t>Se indica la ruta en carpeta compatidos donde se encuentran los Procedimientos de :
PR-042 PLANEACIÓN ESTRATÉGICA Y OPERATIVA
PR-122 FORMULACIÓN SEGUIMIENTO Y EVALUACION A LOS PROYECTOS DE INVERSIÓN
X:\1.Sistema Integrado De Gestion\3. Documentación procesos SIG\1. PLANEACIÓN ESTRATÉGICA Y TÁCTICA\DOCUMENTOS ASOCIADOS</t>
  </si>
  <si>
    <t>Se verifico los procedimientos: PR-042 PLANEACIÓN ESTRATÉGICA Y OPERATIVA
PR-122 FORMULACIÓN SEGUIMIENTO Y EVALUACION A LOS PROYECTOS DE INVERSIÓN.  En la ruta X:\1.Sistema Integrado De Gestion\3. Documentación procesos SIG\1. PLANEACIÓN ESTRATÉGICA Y TÁCTICA\DOCUMENTOS ASOCIADOS</t>
  </si>
  <si>
    <t xml:space="preserve">Al verificar la publicación del Plan Anual de Adquisiciones vigencias 2014 y 2015 del Instituto para la Economía Social - IPES, se evidenció que la Entidad no cumplió con lo señalado en el artículo 6 del Decreto 1510 de 2013 dado que se desconoció la forma que para el efecto dispuso Colombia Compra Eficiente según numeral 5 de la Circular Externa No 2 de 16 de agosto de 2013, mediante la cual estableció que “las entidades del Estado deben publicar el Plan Anual de Adquisiciones en el SECOP a más tardar el 31 de enero de cada año, identificando los bienes y servicios con el Clasificador de Bienes y Servicios de Naciones Unidas (UNSPSC)” (subrayado nuestro). </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</si>
  <si>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asi mismo se realiza un muestreo de actas de jornadas de visista de cobro persuasivo de los meses Mayo, Octubre y Diciembre de 2017 y de los meses de Febrero y Marzo de 2018.
*Se evidenció un archivo documental de acuerdos de pago del cual se toma muestra 5 acuerdos de los meses correspondientes a 06/2017, 11/2017 y 02/2018;  así mismo se lleva una base de datos en excel semaforizada con las siguentes caracteristicas:
Color gris: para radicar a jurídica.
Amarillo: Para notificar al beneficiario.
Rojo: Tiene Acuerdo de Pago
Verde: Acuerdo de PAgo aprobado y notificado
Azul: al día
Morado: Acuerdo cancelado pagado en su totalidad
Verde Agua MArina: Cobro coactivo.
Rosado: desiste de la solicitud de acuerdo de pago
Naranja Acuerdo de pago rechazado.
Verde Olivo: Acuerdo de pago repetido.
Rojo oscuro: Acuerdo anulado
Morado Oscuro: Stand Bye solicitudes de acuerdo de pago pendientes pro llegada de documentos</t>
  </si>
  <si>
    <t>1. Formular el acto administrativo a traves del cual se definen los roles y responsabildiades respecto a la publicación de la página web. 2. Proyectar Circular para asignar responsables.</t>
  </si>
  <si>
    <t>SDAE - SJC - SAF</t>
  </si>
  <si>
    <t>Se hizo verificación en página web de las publicaciones de los planes anuales de adquisición del IPES vigencias,  2016, 2017 y 2018, ( soportes adjuntos en word, comprobándose que fueron realizadas en término.  Por lo tanto este hallazgo aplica para cierre. También se encuentran publicados en www.secop.gov.co.</t>
  </si>
  <si>
    <t>1- De acuerdo con la información suministrada por la Subdirección de Gestión de Redes Sociales e Informalidad, la información enviada por el área de cartera con respecto a los kisocos se evidencia que en el mes de Febrero se recaudó el 6,5%. Al respecto, se evidencia una baja gestión de cobro de cartera, lo que repercute en el no pago de los usuarios y en el deterioro de la cartera. 
2. Luego del análisis de la cartera mayor de 360 días vencida y  tomándose como referencia febrero de 2013 a febrero 2014, esta presenta un incremento del 38%, evidenciando un posible deterioro al pago de la misma.</t>
  </si>
  <si>
    <t>1.El cronograma de mantenimiento para las plazas se está incumpliendo; si hay ajustes deben ser soportados teniendo en cuenta la priorización de  necesidades de mantenimiento relacionadas en el memorando 00110-817-003471 del 24/08/2015 enviado de la SESEC a la SDAE.  (ver detalle numeral 1.5)</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</si>
  <si>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asi mismo se realiza un muestreo de actas de jornadas de visista de cobro persuasivo de los meses Mayo, Octubre y Diciembre de 2017 y de los meses de Febrero y Marzo de 2018.
Las jornmadas de recaudo de cartera se implementaron para plazas de mercado y puntos comerciales desde el mes de Junio de 2016; por estrategia de la SAF este dinero recaudado se aplica a la cartera de fecha mas antigua con el objeto de interrumpir la prescripción de la misma.</t>
  </si>
  <si>
    <t>*En la evaluación de la  base de datos de cartera para la facturación de las plazas se encontraron inconsistencias como los mismos nombres del tercero diferentes, terceros con locales registrados en dos y hasta tres plazas y  números de cédulas inexistentes o con series totalmente erradas  (ver detalle numeral 1.4.)
*Se está incumpliendo el Plan de Gestión de Cartera –Proyecto 704 en relación a los siguientes aspectos:  
-No existe el Acto administrativo de conformación del grupo interno de trabajo. 
- Existe incumplimiento  sobre la implementación y capacitación módulo de cartera del plan de gestión. 
- No se ha terminado la depuración de la base de datos (Comparar la base de datos de cartera contra los usuarios que ocupan el espacio), la cual estaba programada entregar el 30 de Agosto de 2015.
- Se evidencia que el aplicativo SIAFI no se ha implementado en su totalidad el módulo de “Cartera”,  por tal motivo no se ha cumplido con la Clasificación y Calificación de la Cartera del mismo; estaba programado para entrega el 01 de Julio de 2015.
- No se encuentran acciones correctivas acertadas respecto del control de advertencia formulado por la Contraloría de Bogotá en auditoría especial a las 19 plazas de mercado del Distrito – vigencia 2007-2011, ciclo PAD 201”2; formulado al Instituto para la Economía Social – IPES- 10000-11016 del 25/05/201, tendientes a obtener el documento soporte de las cuentas de orden reportadas y poder realizar su cobro. (Ver detalle numeral 1.8) 
*La Entidad  proyecto las actividades de  Recaudo y Cobro Persuasivo a través del Procedimiento PR-060  teniendo como base la Resolución 291 de 19 de agosto de 2014, sin embargo, hace falta su socialización con los coordinadores y gestores de plazas, quienes expresaron la necesidad de definir los parámetros para realizar el cobro de cartera. Por otra parte, se conoció que no pueden enterarse de  todos los pagos realizados en un mes debido a que el consolidado que envía cartera llega entre 1 y 2 meses después. Frente a ésta situación algunos coordinadores y gestores han diseñado registros (provisionales) para hacer seguimientos a la realización de pagos mensuales a través del registro de colillas y/o de registros en Excel. Por lo anterior, se evidencian dificultades para conocer el estado actual de  cartera y la falta de instrumentos adecuados para la gestión de cobro y su control.</t>
  </si>
  <si>
    <t xml:space="preserve">Planeamiento Físico de la SDAE manifiesta que se hacen seguimientos semanales a la ejecución de obras, como prueba de ello se entrega como muestra el reporte de obra semanal de interventoría contrato 482 de 2017 al contrato de obra No. 467 de 2017 del 25 de enero de 2018 al 31 de enero de 2018 y el de l 20 de diciembre de 2017 al 26 de diciembre de 2017. Estos informes permiten llevar un control, tanto de la ejecución de las obras como del presupuesto del mismas y las modificaciones. </t>
  </si>
  <si>
    <t xml:space="preserve">El techo y puertas del archivo de la entidad no están construidos con materiales ignifugos (Ver Anexo 1 Ilustración 36)
</t>
  </si>
  <si>
    <t xml:space="preserve">A partir de la vigencia 2018 el IPES cambió su sede de operación. Vale la pena aclarar que el mantenimiento de la sede de la entidad hace parte del contrato de arrendamiento No. 297 de 2018 del cual es supervisor la Subdirección Administrativa y Financiera. Por lo tanto se cierra este hallazgo, teniendo en cuenta que el contrato de arrendamiento de la Sede de la Carrera 10 se dió por terminado.  </t>
  </si>
  <si>
    <t>1.Se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
2.Se evidenció que las solicitudes presentadas por los usuarios de las plazas de mercado radicadas ante el IPES, tardaron entre CINCO Y TRECE MESES para ser tratadas en la celebración del Comité de plazas respectivo. En Acta de Comité de Plazas  de Kennedy  de agosto 10 de 2016 se evidenció que de 40 solicitudes de asignación de módulos, 12  usuarios desistieron de su solicitud llegado el momento de la celebración del Comité. Debido a los plazos demasiados amplios para la celebración del comité, en donde de daría respuesta a las solicitudes presentadas por los usuarios ante el IPES  se configura el desistimiento de éstos. Por otra parte, se evidenció un bajo o nulo seguimiento a los temas tratados en los Comités. Esta situación riñe con la intención que tiene la Entidad  de incrementar la ocupación de las plazas. Así, en el Plan Operativo de la vigencia 2016 para el primer semestre  se plantearon dos actividades cuyo éxito dependía del desarrollo de dichos Comités: a) Formalizar y legalizar la relación de los comerciantes que ocupan hoy los espacios en las plazas de mercado administradas y b) Asignar  los espacios nuevos en plazas de mercado distritales. El incumplimiento de estas dos actividades afecta los objetivos organizacionales  y materializa los siguientes  riesgos: de a) pérdida de ingresos por bajo índice de ocupación de espacios en las plazas y b) incremento de cuentas de Orden de cartera por ocupación de hecho. 4.Al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estipulado.Suscripción de Adición y Prorroga sin fecha de suscripción del documento (CPS 082 de 2016 Prorroga y Adicción 1)</t>
  </si>
  <si>
    <t xml:space="preserve">*No se evidencia publicación del programa de gestión documental en la página WEB del IPES.
Responsable: Subdirección Administrativa y Financiera
*No se evidenció publicación de las tablas de retención en la página WEB del IPES.
Responsable: Subdirección Administrativa y Financiera
*No se evidenció la publicación de Los costos de reproducción de la información pública, con su respectiva motivación. 
Responsables: Subdirección Administrativa y Financiera; Subdirección Jurídica y de Contratación.
*No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
Responsables: Subdirección Jurídica y de Contratación.
*No se evidenció publicación del presupuesto asignado para la vigencia 2016.
Responsable: Subdirección Administrativa y Financiera
</t>
  </si>
  <si>
    <t>SAF - SJC - SESEC</t>
  </si>
  <si>
    <t>Es importante hacer claridad que el control de las Actas de Comités corresponde a cada una de la subdirecciones mencionadas en el hallazgo, que para este caso Cartera: SAF, Plazas de Mercado: SESEC, Contratación: SJC., por lo tanto es importante considerar el re direccionamiento de este hallazgo puesto que no es competencia de la Subdirección de Diseño y Análisis Estratégico.</t>
  </si>
  <si>
    <t xml:space="preserve">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t>
  </si>
  <si>
    <t xml:space="preserve">*Se evidencia la existencia de la TRD y el PGD en la carpeta X/compartidos/ Sistema Integrado de Gestión sin que se encuentre publicado en la web, sera publicado durante el mes de Abril de 2018.
*Se encuentra en proceso la actualización de la Resolución de Costos de Reproducción para su posterior publicación.
*Se realizó trabajo inicial por parte de la SAF en relación a elaboración de caracterización documental de la Entidad, haciendo falta las mesas de trabajo con la SDAE para emitir y publicar el Indice de información Clasificada y Reservada.
*Será publicado durante el mes de Abril de 2018.
*Se encuentra en proceso y en coordinación entre SAF y SDAE se realizara la gestión para dar cumplimiento.
*Se encuentra en proceso, toda vez que requiere de coordinación entre el Archivo Distrital, la Secretaría General de la Alcaldís  y el desarrollo de la Alta consejería de las TIC para su implementación.
*A travez de oficio se solicitará la información de atención de las Plazas de Mercado y Puntos de Encuentro para su poSterior publicación.
</t>
  </si>
  <si>
    <t xml:space="preserve">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El presente hallazgo contiene los hallazgo 1, 2 y 3 formulados en el informe 5336 de 2016, (ver observación 3.5.1 del presente informe). 
</t>
  </si>
  <si>
    <t>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Publicación de datos abiertos en www.datosabiertos.gov.co.</t>
  </si>
  <si>
    <t>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Metas y objetivos de las unidades administrativas de conformidad con sus programas operativos y seguimiento a los mismos.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t>
  </si>
  <si>
    <t xml:space="preserve">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Desarrollar y publicar el formulario electrónico de solicitud de información pública, de acuerdo a los requisitos generales y campos mínimos señalados en el anexo 2 de la resolución 3564 de 2015. Información publicada de forma incompleta. </t>
  </si>
  <si>
    <t xml:space="preserve">
Se tomó pantallazo del formulario de registro de peticionario en la ruta: sdqs.bogota.gov.co/sdqs/publico/registrarpeticionario/?languaje=es, sin embargo es necesario realizar la respectiva verificación con los campos de requisistos señalados en la Resolción 3564 de 2015. </t>
  </si>
  <si>
    <t xml:space="preserve">1.Verificado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Indicadores de desempeño y seguimiento a los mismos. </t>
  </si>
  <si>
    <t>Se encuentra en proceso.</t>
  </si>
  <si>
    <t>Teniendo en cuenta que el IPES contrato con la firma IT-GOP la construcción del módulo que facilitará el proceso de liquidación de la nómina, y de acuerdo con lo verificado durante la auditoria, esta se liquida manualmente por cuanto el modulo no se encuentra en funcionamiento, caso que fue expuesto en el informe de auditoría al contrato con la firma IT-GOP el cual no había cumplido con la entrega de diferentes Módulos.</t>
  </si>
  <si>
    <t xml:space="preserve">El procedimiento No. PR-019 Versión 3 del 26 de octubre de 2015 carece en su contenido de lo establecido en la Resolución 000314 de 2009 respecto a los siguientes aspectos:
*En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
*En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Según el procedimiento PR-019 de Ingresos de Tesorería, el coordinador de la plaza de mercado Samper Mendoza  debe reportar y entregar diariamente por ventanilla en la tesorería, los dineros recibidos el día anterior, soportados con la planilla detallada del recaudo y con el visto bueno del grupo de trabajo de cartera. De conformidad con el soporte  de recaudos presentado por tesorería, se pudo evidenciar que en los siguientes casos el coordinador demoró la entrega del recaudo:   a) desde el día jueves 18 de febrero hasta el día lunes 22 de febrero, b) desde el 26 de febrero hasta el 29 de febrero,  c) desde el día viernes 11 de marzo hasta el día 14 de marzo, d) desde el día  viernes 18 de marzo hasta el día martes 22 de marzo, e) desde el día viernes 15 a lunes 18 de abril, f) desde el día viernes  29 de abril hasta el lunes 2 de mayo, g) desde el viernes 27 de mayo hasta el martes 31 de mayo, h) desde el jueves 23 de junio hasta el lunes 27 de junio, i)   desde el día martes 5 de julio hasta día 11 de julio, b) desde el día jueves 21 de julio hasta el día lunes 25 de julio. 
De acuerdo con la actividad de arqueo de caja que realizó esta Auditoría se encontraron los siguientes hallazgos:   
 Bolsa plástica transparente con papel pequeño escrito a mano  en donde se indica que el uso de la  chequera se inicia el 17 de diciembre de 2011. 
 Se  encuentran cheques en blanco del banco Davivienda cuenta No. 930065188672  según control del banco los cheques van del 93848-0 al 93947-4. Respecto del cheque 93849-4 girado a Rosa María Mesa Alonso por  concepto de pasivo exigible por $ 206.314, se encuentra la colilla o comprobante más no el cheque anulado ni el soporte explicativo de su anulación.
 Se encuentra bolsa plástica con cheques del banco  Davivienda 930064660317 del cheque 8505 al 8604. Según carpeta de control aportada se encuentran soportes de colillas de pago del 8505, 8506, 8507 y el 8508 esta anulado para pago estampilla de Universidad  Pedagógica con fecha de junio de 2016 por $ 29.000 y no se encuentra el  soporte  motivo de anulación del mismo. 
Se encuentra colilla del cheque 8509 en blanco y con sello de anulado pero el cheque no se anexa. Igual situación de presenta con la colilla del 8510 el cual fue anulado y se había girado a Marta Lucero Jaimes Silva por $ 1.000.000 y con fecha del 28 de julio de 2016 para gastos de curaduría, no se encuentra el soporte de anulación ni el cheque mismo. 
 Se encuentra talonario de cheques del Banco de Bogotá de W1728601 a W1728700  cuenta corriente No.  851022905, indica 851 CORABASTOS BODEGA 40 LOCAL 14. Total 100 cheques sin estrenar y/o usar. Chequera de septiembre 3 de 2010.
 Respecto al numeral 4.2.3 Arqueos de cheques no se evidencia que se esté cumpliendo con este protocolo, toda vez que se encontraron chequeras en blanco de las vigencias 2010 y 2011.
 Teniendo en cuenta que en el numeral 4.2.4 se habla de la realización de arqueos diarios y al cierre de cada mes sobre títulos valores, esta Auditoría no evidenció los arqueos respectivos teniendo en cuenta que en la caja fuerte reposan títulos valores de  octubre de 2008; abril y julio de 2016.
BANCOS
 Se evidencia que la realización de conciliaciones bancarias de las cuentas de ahorro 9800121007 y 0998-00131329 del banco Davivienda correspondiente a saldos de los años 2008 a 2012 fueron cruzadas por valores y no por identificación de terceros; situación que afecta la razonabilidad en grupos del balance como Efectivo – Depósitos en Instituciones Financieras, Deudores – Subcuenta Otros Deudores. 
 Teniendo como referencia los contratos de fuente 20 y 12 registrados en la subcuenta 147090 Otros Deudores en el cual se hace referencia a contratos citados en las observaciones numeral 3.3.11 correspondientes a Convenios fuente 20 y 12 (contratos de prestación de servicios 1251,1347 y 654 de 2010  y 991 de 2011; 1251 /2010; 1347/2010; 991/2010 y 654/2010) a los que ya no se les adeuda ningún concepto según lo confirmado por la Subdirección de Formación y empleabilidad; sin embargo, a la fecha en la información contable aún presenta saldos por amortizar.  
 De otra parte, lo visto en la conciliación realizada con egresos por concepto “PAGO MB LIQUIDACIONES + NOMINA CORTE  20/02/08  de febrero de 2008” cruzados con (4) transferencias de la cuenta bancaria 1329 del 22 de agosto de 2008, lo  que permite entender que el cruce de estas 42 partidas fue realizado sin confirmar si correspondían al tercero al que se estaban aplicando los valores. Estas situaciones reflejan la no razonabilidad de la información contable debido a la falta de ajustes y a la no conciliación entre las áre+B8as de Tesorería y Contabilidad, afectando directamente la liquidación de los contratos y a su vez los convenios de los que hacen parte, dando continuidad  a pasivos exigibles que presupuestalmente es posible que ya no existan. Así como el mal proceder al realizar las conciliaciones bancarias de las cuentas de ahorro números 0098 0012100 7 y  0098 0013132 9 de la entidad financiera Davivienda desde la vigencia 2008.
 La forma como se ha venido realizando el trabajo de conciliación de partidas bancarias pendientes desde el año 2008 y subsiguientes, evidencia reproceso del trabajo de conciliaciones bancarias.
</t>
  </si>
  <si>
    <t>En el Procedimeinto PR 019  actualizado a fecha 29/09/2017 se estableció que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t>
  </si>
  <si>
    <t xml:space="preserve">"Realizar consulta a la SHD para determinar el alcance de la norma frente a la necesidad de implentar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t>
  </si>
  <si>
    <t xml:space="preserve">*La oficina de Tesorería cuenta con sistema de camara de seguridad que registra la caja fuerte.
*Se verifica Acta de anulación de cheques número 3 con fecha 30 de junio de 2016 en la que se registra el cheque número 93849-4, dicha anulación está registrada en SIAFI mediante nota crédito 999 del 30 de junio de 2016.
*El cheque número 8508 no es un cheque anulado, sin embargo en la colilla se le colocó el sello de anulado por error, por lo tanto se anexa la copia del cheque  girado a nombre de la Dirección Distrital de Tesorería con fecha Julio 11 de 2016.
*Se verifica Acta de anulación de cheques número 5 con fecha 28 de julio de 2016 en la que se registra el cheque número 8509-9 y 8510-6.
*Con correo electrónico de fecha 31/01/2018 el Banco de Bogotá certifica que la cuenta 851022905  se encuentra inactiva; por tal razón los cheques del talonario en mención se encuentran en disponibilidad hasta tanto la cuenta se active nuevamente, esta chequera esta en custodia de tesoreria en caja fuerte. </t>
  </si>
  <si>
    <t>Cheque anulado No. 8509-07 sin acta de anulación.</t>
  </si>
  <si>
    <t xml:space="preserve">Se verifica cheque anulado #8509-7. No se aporta Acta de anulación. </t>
  </si>
  <si>
    <t xml:space="preserve">Se evidenció la existencia de un procedimiento que pretende actualizar la información contenida en el PR- 021 Versión 1 de Fecha 12/04/2008 denominado “Tramite de cuentas de contratistas y proveedores”  radicado en SDAE para su validación con SIG. Este procedimiento no cuenta con actividades conjuntas que interrelacionen los componentes de orden presupuestal, contable, de tesorería, así como de otras áreas o instancias que también participan en su desarrollo; por lo tanto, su proyección no atiende a una gestión basada en el Enfoque por procesos. 
Se evidenció  la  expedición de Circulares proferidas  por SAF y SJC, que inciden en la definición de actividades del procedimiento de pago a proveedores y contratistas y que no atienden a los lineamientos establecidos para la implementación de los Sistemas Integrales de Gestión-Enfoque por Procesos. La reglamentación de los temas no es concertada previamente entre las Subdirecciones, lo que trae  como consecuencia la disgregación de lineamientos  que afectan el desarrollo y conformación del procedimiento de pagos a contratistas y proveedores, su estructuración y la gestión documental  que gira a su alrededor.
</t>
  </si>
  <si>
    <t>En los l procedimeintosa 021 publicado en la carpeta X/Compartidos/Sistema Integrado de Gestión con fecha 13/02/2018 y 067 de fecha 04/12/2017 se observo la actualización de los documentos acorde a las recomendaciones dadas en los informes de auditoría de años 2016 y 2017</t>
  </si>
  <si>
    <t xml:space="preserve">*En el seguimiento realizado al informe de la secretaria distrital de hacienda en cuanto a la baja ejecución del PAC durante el periodo de enero a abril de 2017
Se pudo establecer que una de las razones de la baja ejecución es la devolución de cuentas finalizando los plazos establecidos en la circular de cuentas finalizando los plazos establecidos en la circular 003 de 13 de febrero de 2017 emitida por la  subdirección jurídica y de contratación.
Revisado el procedimiento PR-021 TRAMITE DE CUENTAS se evidencio requerimientos de soportes innecesarios para el formato FO-082 INFORME EJECUCION CONTRATOS Y CONVENIOS en la radicación de la primera cuenta los cuales pueden ser consultados y obtenidos en el SIAFI al momento de la revisión 
*En el seguimiento realizado al informe de la secretaria distrital de hacienda en cuanto a la baja ejecución del PAC durante el periodo de enero a abril de 2017
Teniendo en cuenta lo manifestado por los supervisores de contratos uno de los motivos de la baja ejecución del PAC es la devolución de cuentas por la causal de mal registro en la categoría del módulo SIAFI al realizar el acta establecida en el numeral 6 del procedimiento PR-067 la cual debe ser validada por el profesional o técnico de almacén según numeral 7 del mismo procedimiento para generar el alta en almacén esto para los casos de proveedores de elementos
Por lo anterior no es procedente que sean devueltas las cuentas por este motivo teniendo en cuenta que el área de almacén hace parte de SAF y si se incurre en algún error respecto al registro de categorías de los bienes es  responsabilidad del profesional o técnico del área de almacén y por ende le corresponde la subsanación del error y no puede ser motivo de devolución del supervisor, contratista y/o proveedor de un bien.
</t>
  </si>
  <si>
    <t xml:space="preserve">1. Dar cumplimiento a las siguientes disposiciones: 1. Numeral 36 del artículo 34 de la Ley 734 de 2002, en relación con los deberes de los servidores públicos establece:“(…) Publicar mensualmente en las dependencias de la respectiva entidad, en lugar visible y público, los informes de gestión, resultados, financieros y contables que se determinen por autoridad competente, para efectos del control social de que trata la Ley 489 de 1998 y demás normas vigentes”
2. El numeral 1º del Capítulo II, del Título III, del Manual de Procedimientos del Régimen de Contabilidad Pública  determina: “(…) Los estados contables de períodos intermedios corresponden a los que se preparan durante el transcurso del período contable, sin que esto signifique el cierre de las operaciones. Para este propósito, se deben usar métodos alternativos que permitan calcular los resultados y que no alteren la razonabilidad de los mismos.” (Subrayado nuestro)
El numeral 7º del Capítulo II, del Título III, del Manual estipula respecto de la publicación lo siguiente: (…) Lo anterior, sin perjuicio de que las entidades contables públicas, de acuerdo con las disposiciones legales, deban publicar mensualmente estados contables intermedios, que para  este efecto se trata del Balance General y el Estado de Actividad Financiera, Económica, Social y Ambiental”  “(…) Los funcionarios responsables por el cumplimiento de las obligaciones relacionadas con la preparación y presentación de los estados contables básicos son el representante legal y el contador público a cuyo cargo esté la contabilidad de la entidad contable pública. Así mismo, estos funcionarios deben certificar los mencionados estados, conforme lo indican las normas técnicas” 
El numeral 5º del Capítulo II, del Título III, del Manual, específica sobre la certificación: “(…) consiste en un escrito que contenga la declaración expresa y breve de que los saldos fueron tomados fielmente de los libros de contabilidad, que la contabilidad se elaboró conforme a la normativa señalada en el Régimen de Contabilidad Pública, y que la información revelada refleja en forma fidedigna la situación financiera, económica, social y ambiental de la entidad contable pública, además de que se han verificado las afirmaciones contenidas en los estados contables básicos (…)”  Así mismo determina que “(…) la certificación se afectará cuando los estados contables sean modificados por decisión de la asamblea de accionistas o junta directiva de la entidad contable pública, o por las autoridades gubernamentales, y en consecuencia deben certificarse nuevamente. La certificación de los estados contables básicos debe estar firmada por el representante legal de la entidad contable pública, y por el contador público con el número de tarjeta profesional” 
De acuerdo con lo anterior y lo establecido en el numeral 6º del Capítulo II, del Título III del Manual, “(…) los estados contables básicos deben estar firmados por el representante legal y el contador, anteponiendo la expresión “Ver certificación anexa”. Para el efecto deben escribirse, en forma legible, los nombres y apellidos de los responsables, cargo y el número de la tarjeta profesional del contador” 
Para su publicación, es requisito sine qua non ya que el numeral 7º del Capítulo II, del Título III del Manual, d
etermina que “(…) el representante legal debe garantizar la publicación de los estados contables básicos certificados, junto con la declaración de la certificación, en las dependencias de la respectiva entidad, en un lugar visible y público” 
</t>
  </si>
  <si>
    <t>No se observó la publicación de estados financieros hasta el año 2017 de forma mensual en cumplimiento de los procedimientos contables marco normativo precedente y la ley 734 de 2002.</t>
  </si>
  <si>
    <t xml:space="preserve">Vigencia 2016
Publicación de Estados Financieros: De acuerdo a verificación de la página web en la cual se confirmó publicación (realizada el 16 de agosto de 2016) de estados financieros de marzo y junio de 2016 y en cartelera ubicada a la entrada de la entidad se evidenció la publicación de los estados financieros con corte a abril, junio y julio, confirmándose las fechas de publicación por medio de los soportes de “ODENES DE SERVICIO Y/O APOYO” que la SAF solicitó a la OAC; las cuales no se hicieron mensualmente.  
Vigencia 2016
Se evidenció la publicación de los Estados Contables correspondientes a la vigencia 2014 en la página web de la Entidad. Sin embargo, de acuerdo con el Régimen de Contabilidad Pública/Manual de Procedimientos Contables 2008, “el representante legal debe garantizar la publicación de los estados contables básicos certificados, junto con la declaración de la certificación, en las dependencias de la respectiva entidad, en un lugar visible y público.”
</t>
  </si>
  <si>
    <t xml:space="preserve">Vigencia 2017 
Publicación de estados financieros
De la verificación realizada a la página web con corte a 15 de mayo y 21 de junio de 2017 se encontró lo siguiente:
• No se observa la publicación de Estados Financieros correspondiente al primer semestre del año 2017, incumpliendo lo establecido por la contaduría general de la nación “1.3. LAS ENTIDADES DE GOBIERNO SUJETAS AL AMBITO DE LA REOLUCION 533 DE 2015 Y SUS MODIFICACIONES QUE REPORTAN INFORMACION BAJO EL CATALOGO GENERAL DE CUENTAS ESTABLECIDO EN EL ANEXO DE LA RESOLUCION 365 DE 2007
La fecha límite para el reporte oportuno del primer trimestre del 2017 es el día 30 de abril de 2017
• La publicación de estados financieros del trimestre a diciembre de 2016 se observa fallida hasta el 22 de junio de 2016
• Al ingresar al contenido  de la publicación de estados financieros con corte a septiembre 30 de 2016 la información no es legible, infringiendo el propósito de transparencia en el cual se especifica que “implica prácticas, procesos y decisiones ajustadas a los principios de la función administrativa disponiendo de una información contable publica con criterios de confiabilidad, relevancia y comprensibilidad”, así como el objetivo de divulgación y características cualitativas de verificabilidad, relevancia, compresibilidad y consistencia, principio de revelación contenidos en el régimen de contabilidad pública. En lo que respecta a lo consagrado en la ley 1712 artículo 3”Otros principios de la transparencia y acceso a la información pública. “ En la interpretación del derecho de acceso a la información se deberá adoptar un criterio de razonabilidad y proporcionalidad, así como aplicar los principios de la calidad de la información y de la divulgación proactiva de la información
• No se evidencio reporte de notas contables  del año 2016 en el sistema de información CHIP, lo que indica incumplimiento a lo establecido  por la contaduría general de la nación en el parágrafo 1 del artículo 1 de la Resolución 375 de 2007 con el cual se modificaron los artículos 10 y 11 de la resolución 248 de 2007 respecto a los plazos de reporte de la información contable 
De la verificación realizada por parte de SAF a OAC de ORDENES DE SERVICIO Y/O APOYO se evidenciaron solicitudes únicamente para los meses de noviembre de 2016 para la publicación de estados financieros  correspondientes a septiembre y octubre; y del 22 de febrero de 2017 para la publicación de estados financieros noviembre y diciembre; de esta forma se confirma que no se hicieron solicitudes para dar cumplimiento a la publicación mensual.
</t>
  </si>
  <si>
    <t>*Se evidenció falta de reclasificación de cuentas 161501 Construcciones en curso – Edificaciones.</t>
  </si>
  <si>
    <t xml:space="preserve">Hallazgo cerrado con memorando 4013 del 17 de febrero de 2015 de un informe de auditoria página 4 en el numeral 2. SEGUIMIENTO HALLAZGOS DETECTADOS EN AUDITORIAS ANTERIORES. </t>
  </si>
  <si>
    <t>Se evidencia falta de seguimiento cuenta 160505 Terrenos de uso permanente sin contraprestación donde existe un registro por valor de  $10.017.000 el cual hace referencia a “suministro de elementos”.</t>
  </si>
  <si>
    <t>Mediante nota de contabilidad 506 del 2 de mayo de 2016 se efectúo la depuración de esta partida, sin embargo se debe buscar en archivo físico las conciliaciones para justificar con los soportes.</t>
  </si>
  <si>
    <t>Se evidencia falta de seguimiento cuenta 14709014 Cuentas por Cobrar Funcionarios de Planta Corresponde a John Arciniegas desde 31/12/2012.</t>
  </si>
  <si>
    <t xml:space="preserve">Este hallazgo fue retomado en el informe de auditoría Informe  Gestion del Talento Humano Rad. 00110-817-005719 del 25/09/2017 de esta observacion es necesario dar traslado a la oficina de Control disciplinario. </t>
  </si>
  <si>
    <t>Se evidencia falta de seguimiento a la cuenta 14709029 Proveedores: corresponde a hurto de portátil, hecho que data desde el 21/09/2010 y cuyo valor es de $2.799.785. Al respecto, se evidenció que en la notas a los Estados Financieros se precisa que está en “trámite”, sin embargo no se evidencia documentación del “trámite”, y han transcurrido 4 años.</t>
  </si>
  <si>
    <t xml:space="preserve">Pese a diferentes solicitudes mediante memorandos el último con fecha del 10 de enero de 2018 Rad. 0094 se solicitó al almacenista los soportes para la depuración de esta partida. </t>
  </si>
  <si>
    <t>No se realizó la reclasificación de la cuenta 161501 Construcciones en curso – Edificaciones: por valor de $172.490.516, teniendo en cuenta que fue entregada la obra. Así mismo, se observa un saldo de $6.798.244 en almacén bajo el código 1.3.2.4 (pasaje 20 de julio).</t>
  </si>
  <si>
    <t xml:space="preserve">Se realizó la reclasificación mediante los comprobante 695 del 31 de diciembre de 2017 en el cual se incluye el registro por $6.798.244, en el comprobante 1305 del 30 de diciembre de 2016 se reclasificó el valor por $172,490,516 teniendo en cuenta que las obras ya estaban terminadas  </t>
  </si>
  <si>
    <t>Mediante nota de contabilidad 1261 del 30 de noviembre de 2016 se efectúo la depuración de esta partida, sin embargo, se debe buscar en archivo físico las conciliaciones para allegar los soportes.</t>
  </si>
  <si>
    <t xml:space="preserve">Al revisar la cuenta 245301 Recursos recibidos en Administración, no se evidencia control y conciliación en cada uno de los convenios registrados donde no se precisa cuáles y cuantos convenios están asociados al saldo registrado en la cuenta. </t>
  </si>
  <si>
    <t>En el último seguimiento de auditoría este hallazgo se encuentra cerrado para lo cual justificaron lo siguiente: "Se evidenció que el área contable realiza seguimiento para la recepción oportuna de información relacionada  con la ejecución de los convenios, que se envía mensualmente a las diferentes Subdirecciones y Oficinas para que den cumplimiento a las circulares 04 de 2012, 140 de 2012, 02 de 2013. Teniendo en cuenta que el procedimiento de conciliaciones, depuración de la cuenta  2453 Recursos recibidos en Administración es permanente  y a que refleja un progreso significativo  a través de la circularizaciòn e implementación de los formatos FO-323  y FO-324 y atendiendo a que se dio cumplimiento con la Acción correctiva formulada para  el Hallazgo 2.5.1. del INFORME DE AUDITORÍA GUBERNAMENTAL CON ENFOQUE INTEGRAL - MODALIDAD REGULAR, PERIODO AUDITADO 2012 - PAD 2013 y que a este  hallazgo, la asesoría de Control interno solicitó el cierre correspondiente, y considerando que a su vez la Contralorìa cerro tal hallazgo  se considera pertinenete  cerrar el hallazgo pues se cuenta con los instrumentos suficientes para no recaer en la misma No conformidad."</t>
  </si>
  <si>
    <t>Al realizar la revisión se evidencia en la cuenta 290590 Otros recaudos a favor de Terceros, en el registra los rendimientos financieros, se evidenció el registro de dos órdenes de pago 2627 y 2628 del contrato 2072/2013 por valores de $1.563.609 y $1.607.604.</t>
  </si>
  <si>
    <t>En el último seguimiento de auditoría este hallazgo se encuentra cerrado para lo cual justificaron lo siguiente: "Con Radicado  5355 de 20/11/2015 que informò el avance de las Acciones Correctivas a cargo del àrea, se sustentò el cumplimiento de la Acciòn Correctiva aportando las Notas de Contabilidad 406  y 407 del 28/11/2014. Lo anterior atendiendo a la Resoluciòn SDH 143/13. Por lo anterior, esta auditorìa considera pertinenete cerrar el presente hallazgo.  Ver soportes en carpeta digital del hallazgo. Estos valores corrresponden al 5% contribucion Especial que por manejo de descuentos de transferencias se registraban en la cuenta 290590 y luego reclasificaban a la 1424"</t>
  </si>
  <si>
    <t xml:space="preserve">No existe una política de prácticas contables documentadas.
</t>
  </si>
  <si>
    <t>En cumplimiento del Nuevo marco normativo contable Resolución 533 de 2015 se aprobaron 12 políticas contables las cuales se encuentran publicadas en la ruta: X/1:Sistema Integrado de Gestión/ 3, Documentación del SIG/11. Gestión de Recursos Financieros/ Politicas Contables.</t>
  </si>
  <si>
    <t xml:space="preserve">No existe un sistema de indicadores para analizar e interpretar la realidad financiera.
</t>
  </si>
  <si>
    <t xml:space="preserve">Con el marco normativo precendente amparados en el concepto 2013EE204 emitido por la Dirección Distrital de Contabilidad no realizaban indicadores financieros, sin embargo con la implementación del Nuevo Marco Normativo Contable se hace obligatorio la formulación de indicadores. </t>
  </si>
  <si>
    <t xml:space="preserve">No se evidencia durante las vigencias 2013-2014 el método de actualización de avalúos de los bienes inmuebles.
</t>
  </si>
  <si>
    <t xml:space="preserve">Se celebró el contrato 338 del 17 de noviembre de 2015 con el cual se realizaron los avalúos de los bienes inmuebles el cual ya fue ejecutado y liquidado. </t>
  </si>
  <si>
    <t>Se reitera la inoportuna publicación de los estados contables por parte del IPES, ya que la Entidad prepara informes solo para efectos de cumplir con la presentación a la Contaduría General de la Nación y organismos de inspección, vigilancia y control, información que se requirió corregir según radicado 00110-817-004029 de fecha 20/08/2014.</t>
  </si>
  <si>
    <t>No se observaron Publicaciones de estados financieros de forma mensual</t>
  </si>
  <si>
    <t xml:space="preserve">Se reitera la falta de certificación de los Estados Financieros, ya que la Entidad prepara informes solo para efectos de cumplir con la presentación a la Contaduría General de la Nación y organismos de inspección, vigilancia y control, información que se requirió corregir según radicado 00110-817-004029 de fecha 20/08/2014.
</t>
  </si>
  <si>
    <t>Este hallazgo fue cerrado de acuerdo al último seguimiento de Plan de Auditoría Institucional publicado en compartidos SIG con el siguiente argumento: "De acuerdo con lo planteado en la Auditorìa del seguimiento del 22/01/2015 con Radicado 0421 en la cual  se evidenció la publicación de los Estados Contables correspondientes a la vigencia 2014 en la página web de la Entidad. Sin embargo, de acuerdo con el Régimen de Contabilidad Pública/Manual de Procedimientos Contables 2008, “el representante legal debe garantizar la publicación de los estados contables básicos certificados, junto con la declaración de la certificación, en las dependencias de la respectiva entidad, en un lugar visible y público.” ; paràmetro èste que no se cumplia.
Dada la situaciòn anterior, se evidencia, en la Pàgina Web de la Entidad la publicaciòn de los Estados Finnacieros con corte a 31 de diciembre de 2015 con su respectiva  declaraciòn de Certificaciòn firmada por el Representante Legal. Por lo anterior, se considera pertinente cerrar los  presentes  dos  (2) Hallazgos."</t>
  </si>
  <si>
    <t xml:space="preserve">Inoportuna gestión en la labor de conciliación entre Almacén y Contabilidad.  </t>
  </si>
  <si>
    <t xml:space="preserve">Se han realizado las conciliaciones entre contabilidad y almacén (Se aportan las realizadas de enero a diciembre de 2017) </t>
  </si>
  <si>
    <t>*Se evidencia falta de seguimiento cuenta 14709013 Cuentas por cobrar pago a contratistas, donde existen pendientes por cobrar desde el año 2009, por pagos dobles y liquidación incorrecta de impuestos. 
*Se debe realizar seguimiento a la cuenta 147079 Deudores / Indemnizaciones:
Registro a nombre de Bernardo Laverde Laverde Nit. 2905626 registró por $70.000 desde el año 2006, se debe realizar seguimiento y depurar y sanear la cuenta.
Registro a nombre de Julio Enrique Trujillo Duran Nit. 19119952 registró por $1.963.113 desde el año 2006, se debe realizar seguimiento y depurar y sanear la cuenta.
*Se evidencia en cuenta 142003 / Anticipos sobre convenios un saldo a favor de la Promotora de Servicios para el Desarrollo    $63.400.000, saldo que no se ha legalizado desde 2014
SAF - SESEC.
*Se debe realizar seguimiento a la cuenta 142402 Recursos Entregados en Administración:
14240203 En Administración / Banco Agrario y Minuto de Dios $5.583.291.791, Al respecto es importante iniciar un proceso de depuración del saldo. SESEC Y SAF
14240204 En Administración / Consorcio Mantenimiento Bogotá $1.677.017.253, al respecto es importante iniciar un proceso de depuración del saldo. SDAE Y SAF
* 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</si>
  <si>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Respecto a soportar la depuración de la cuenta 14709013 Cuentas por cobrar pago a contratistas: 
1. Búsqueda de los soportes en el archivo documental que soporten la depuración y conciliación reflejada en la nota contable 506 del 2 de mayo de 2016.</t>
  </si>
  <si>
    <t xml:space="preserve">*Se debe realizar seguimiento a la cuenta 147084 – Otros Deudores / Responsabilidades Fiscales:
• Registro a nombre de Orjuela Guerrero Cesar Elías Nit.19449229 por valor de $34.990.094.21 desde el año 2006.
• Registro a nombre de José Aristóbulo Cortes Gomez Nit.10211300 por valor de $172.819.845 desde el año 2012.
• Registro a nombre de Luis Mariano Caballero Camargo Nit.2941927 por valor de $48.481.611.95 desde el año 2009.
• Registro a nombre de Roa Mendoza Álvaro Nit.19011093 por valor de $28.862.166.22 desde el año 2007.
• Registro a nombre de Martha Eugenia Cardona Zapata Nit.35465793 por valor de $172.819.845 desde el año 2012.
Se debe verificar el estado del proceso realizado por jurídica. SAF-SJC
</t>
  </si>
  <si>
    <t>Memorando Oficina Jurídica y Nota de contailidad 1125 del 1 de agosto de 2016. , Buscar el documento soporte, esto es, el memorando de la Oficina Jurídica que genera  el ajuste respectivo</t>
  </si>
  <si>
    <t>Se evidencia en cuenta 142003 / Anticipos sobre convenios un saldo a favor de la Promotora de Servicios para el Desarrollo    $63.400.000, saldo que no se ha legalizado desde 2014</t>
  </si>
  <si>
    <t xml:space="preserve">Este hallazgo fue cerrado de conformidad con el  ultimo seguimiento al plan de auditoria interna con el siguiente argumento: " De acuerdo con el seguimiento de 22/01/2016  el convenio aún se encontraba en ejecución y el valor numérico corresponde a saldo por anticipo, por lo que de acuerdo con la dinámica de ejecución contractual de la Entidad, es normal esta situación, en razón a que la Entidad entrega los montos pactados o amortizaciones de acuerdo con los porcentajes de ejecución de los  convenios.  Una vez se termine su ejecución y se reciba información sobre su liquidación, se procederá a la actualización de la información. Se evidenció el cumplimiento de la accion correctiva mediante la Orden de pago  1425 de 15/05/2014; 2425 de 20/08/2014 y 2776 de 09/10/2014. Se legalizo el saldo del anticipo pendiente quedando en ceros. </t>
  </si>
  <si>
    <t xml:space="preserve">En el último seguimiento al Plan de Mejoramiento de  Auditorías Internas, se cerró este hallazgo para lo cual justificaron los siguiente:  El convenio 180  con Banco Agrario se liquido el 29/12/2015 y se efectuó la devolución de los recursos no ejecutados con la Nota Credito 747 del 30/12/15. Respecto del Convenio Consorcio Mantenimiento IPES tambien fue liquidado. Se expidio la orden de pago 2898 de 10/11/15 para pago del saldo final. 
El convenio 1137 Corporacion Minuto de Dios se encuentra en ejecución y con saldo depurado de conformidad con los soportes  que allega SESEC. Por lo anterior, se cierra el presente hallazgo. </t>
  </si>
  <si>
    <t>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</si>
  <si>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El Tercero María Esperanza Rodríguez refleja el saldo del anticipo legalizado mediante orden de pago 2505 de  fecha 02/10/2015  y respecto del saldo de $ 6.597.835 con orden de pago 2806 de 2016 a favor de SOCODA, se legalizo el anticipo por valor de 6,597,835 que era el saldo final de esta partida. A diciembre 31 de 2017, no existen anticipos por legalizar y la cuenta relfeja saldo cero</t>
  </si>
  <si>
    <t>se debe realizar seguimiento a la cuenta 147084 – Otros Deudores / Responsabilidades Fiscales:
• Registro a nombre de Orjuela Guerrero Cesar Elías Nit.19449229 por valor de $34.990.094.21 desde el año 2006.
• Registro a nombre de José Aristóbulo Cortes Gomez Nit.10211300 por valor de $172.819.845 desde el año 2012.
• Registro a nombre de Luis Mariano Caballero Camargo Nit.2941927 por valor de $48.481.611.95 desde el año 2009.
• Registro a nombre de Roa Mendoza Álvaro Nit.19011093 por valor de $28.862.166.22 desde el año 2007.
• Registro a nombre de Martha Eugenia Cardona Zapata Nit.35465793 por valor de $172.819.845 desde el año 2012.
Se debe verificar el estado del proceso realizado por jurídica. SAF-SJC</t>
  </si>
  <si>
    <t>Con oficios 8755 de julio de 2017 y 1135 de enero de 2018, se registraron las responsabilidades fiscales de conformidad con seguimiento efectuado en la vigencia 2017. registros efectuados con nota de contabilidad 428 de septiembre de 2017 con corte a septiembre y 675 676 y 677 de diciembre de 2017. En la actualidad el saldo contable registrado no presenta ninguna diferencia con el reporte de la Contraloría de Bogotá</t>
  </si>
  <si>
    <t xml:space="preserve">Se debe realizar seguimiento a la cuenta 161501- Construcciones en Curso – Edificaciones:
Registro del CPS 2593 de 2009 a nombre de Socoda, se debe realizar seguimiento ya que tiene un saldo a la fecha por valor de $165.692.271 SDAE-SAF
Registro del CPS 1892-2010 Y 1300-2011 a nombre de Nolher Rodolfo Orjuela, se debe realizar seguimiento un saldo a la fecha por valor de $13.596.489. SDAE-SAF.
Tabla de retención en la fuente 2018
Twittear
CONCEPTO
NORMA
BASE UVT
BASE PESOS
TARIFA
RENTAS DE TRABAJO
Pagos gravables efectuados a personas naturales originados en la relación laboral, o legal y reglamentaria.
E.T. arts.103, 383 y 388
 DUR. 1625/2016, arts. 1.2.4.1.3, 1.2.4.1.6  y 1.2.4.1.17
&gt; 95 UVT
(Ver tabla art. 383 E.T.)
&gt; $ 3.150.000
Pagos o abonos en cuenta por concepto de honorarios y/o  compensación por servicios personales obtenidos por las personas que informen que no han contratado o vinculado dos (2) o más trabajadores asociados a la actividad.
E.T. arts. 103, 340, 383 y 388
&gt; 95 UVT
(Ver tabla art. 383 E.T.)
&gt; $ 3.150.000
Indemnizaciones por despido injustificado:
Trabajadores que devenguen ingresos superiores a 204 UVT, derivadas de una relación laboral o legal y reglamentaria, sobre el 100% de la indemnización, sin perjuicio de la parte exenta señalada en el numeral 10 del artículo 206 del E.T. Se calcula la retención en forma independiente de los otros pagos laborales.
E.T., arts. 206 númeral 10,
401-3; DUR. 1625/2016, art. 1.2.4.1.8; DIAN, Conc. 76716, oct. 20/2005; DIAN, Conc. 30573, nov. 9/2015
&gt; 204 UVT
&gt; $ 6.764.000
20%
Bonificaciones por retiro definitivo del trabajador.
E.T., arts. 206 númeral 10; DUR. 1625/2016, art. 1.2.4.1.8; DIAN, Conc. 76716, oct. 20/2005; DIAN, Conc. 30573, nov. 9/2015
&gt; 95 UVT
(Ver tabla art. 383 E.T.)
&gt; $ 3.150.000
Por emolumentos eclesiásticos efectuados a personas naturales obligadas a declarar renta.
E.T. arts. 103, 401;
DUR. 1625/2016,
arts. 1.2.4.10.8. a  1.2.4.10.10
&gt;= 27
&gt;= $ 895.000
4%
Por emolumentos eclesiásticos efectuados a personas naturales no obligadas a declarar renta.
E.T. arts. 103, 401;
DUR. 1625/2016,
arts. 1.2.4.10.8. a  1.2.4.10.10
&gt;= 27
&gt;= $ 895.000
3,5%
HONORARIOS
Honorarios y comisiones percibidos por los contribuyentes no obligados a presentar declaración de renta y complementario.
E.T., art. 392;
DUR. 1625/2016,
art. 1.2.4.3.1
No aplica
1
10%
Persona natural beneficiaria del pago o abono en cuenta, cuando del contrato se desprenda que los ingresos que obtendrá superan en el año gravable el valor de 3.300 UVT  ($109.415.000 para el año 2018).
No aplica
1
11%
Persona natural beneficiaria del pago o abono en cuenta, cuando los pagos o abonos en cuenta realizados durante el ejercicio gravable por un mismo agente retenedor superen en el año gravable el valor de 3.300 UVT ($109.415.000 para el año 2018) a partir del momento en que se exceda al valor mencionado.
E.T., art. 392;
DUR. 1625/2016,
art. 1.2.4.3.1
&gt;3.300
($109,415,001)
1
11%
Persona jurídica beneficiaria del pago.
No aplica
1
11%
Consultoría en obras públicas (contratos con entidades públicas en las que el Estado tenga una participación del 90% en el capital social) cuya remuneración se efectúe con base en el método del factor multiplicador.
DUR. 1625/2016,
art. 1.2.4.10.1.
No aplica
1
2%
Actividades de análisis, diseño, desarrollo, implementación, mantenimiento, ajustes, pruebas, suministro y documentación, fases necesarias en la elaboración de programas de informática, sean o no personalizados, así como el diseño de páginas web y consultoría en programas de informática.
Retención en la fuente de acuerdo a lo siguiente:
Cuando el beneficiario del pago o abono en cuenta sea un contribuyente con residencia en Colombia obligado a presentar declaración del impuesto sobre renta y complementario.
DUR. 1625/2016,
art. 1.2.4.3.1
No aplica
1
3,5%
Cuando el beneficiario del pago o abono en cuenta  sea  residente en Colombia , obligado a presentar declaración del impuesto sobre renta y complementario.
No aplica
1
10,0%
Persona natural beneficiaria del pago o abono en cuenta, cuando del contrato se desprenda que los ingresos que obtendrá superan en el año gravable el valor de 3.300 UVT  ($109.415.000 para el año 2018).
No aplica
1
3,5%
Persona natural beneficiaria del pago o abono en cuenta, cuando los pagos o abonos en cuenta realizados durante el ejercicio gravable por un mismo agente retenedor superen en el año gravable el valor de 3.300 UVT ($109.415.000 para el año 2018) a partir del momento en que se exceda al valor mencionado.
&gt;3.300
($109,415,001)
1
3,5%
Otros contratos de consultoría, de acuerdo a lo siguiente:
Persona natural  contratista beneficiaria del pago o abono en cuenta.
DUR. 1625/2016,
arts. 1.2.4.10.2
No aplica
1
10%
Persona jurídica contratista beneficiaria del pago o abono en cuenta.
No aplica
1
11%
Persona natural contratista cuando del contrato se desprenda que los ingresos que obtendrá, directamente o como miembro del consorcio o unión temporal beneficiario del pago o abono en cuenta, superan en el año gravable el valor de 3.300 UVT**: $ 109.415.000 para el año 2018.
DUR. 1625/2016,
arts. 1.2.4.10.2
&gt;3.300
($109,415,001)
1
11%
Persona natural contratista cuando los pagos o abonos en cuenta realizados durante el ejercicio gravable por un mismo agente retenedor, directamente o como miembro de un consorcio o unión temporal, superan en el año gravable el valor de 3.300 UVT para 2018, a partir del momento en que supere este monto.
&gt;3.300
($109,415,001)
$109,415,001
11%
Pagos o abonos en cuenta por actividades de estudio de mercados y la realización de encuestas de opinión se efectúen a las personas jurídicas, las sociedades de hecho y las demás entidades será del cuatro por ciento.
DUR. 1625/2016,
art. 1.2.4.3.1.
No aplica
1
4%
COMISIONES
Comisiones en general.
 E.T., art. 392;
DUR. 1625/2016,
art. 1.2.4.3.1.
No aplica
1
10%
Cuando el beneficiario de la comisión sea una persona jurídica.
No aplica
1
11%
Cuando del contrato se desprenda que los ingresos que obtendrá superan en el año gravable el valor de 3.300 UVT, $ 109.415.000 para el año 2018.
No aplica
1
11%
Persona natural contratista cuando los pagos o abonos en cuenta realizados durante el ejercicio gravable por un mismo agente retenedor, directamente o como miembro de un consorcio o unión temporal, superan en el año gravable el valor de 3.300 UVT para 2018, a partir del momento en que supere este monto.
&gt;3.300
($109,415,001)
$109,415,001
11%
Comisiones en el sector financiero.
DUR. 1625/2016,
art.  1.2.4.3.3
No aplica
1
11%
Comisiones por operaciones realizadas en bolsa de valores.
DUR. 1625/2016,
art.  1.2.4.3.3
No aplica
1
3%
SERVICIOS
Pagos o abonos en cuenta por transporte nacional  de carga terrestre,  aéreo y marítimo.
DUR. 1625/2016,
arts. 1.2.4.4.6 y 1.2.4.4.8
&gt;= 4
&gt;= $ 133.000
1%
Transporte nacional  de pasajeros  terrestre (Pagos o abonos en cuenta percibidos por contribuyentes no obligados a presentar declaración de renta).
DUR. 1625/2016,
art.  1.2.4.9.1
&gt;= 27
&gt;= $ 895.000
3,5%
Transporte nacional  de pasajeros  aéreo y marítimo.
DUR. 1625/2016,
art.  1.2.4.4.6
&gt;= 4
&gt;= $ 133.000
1,0%
Transporte internacional de carga terrestre.
DUR. 1625/2016, art.  1.2.4.4.8
&gt;= 4
&gt;= $ 133.000
1%
Transporte internacional de carga aéreo y marítimo.
L. 1819/2016, art. 128
&gt;= 4
&gt;= $ 133.000
5%
Transporte internacional  de pasajeros  terrestre (Pagos o abonos en cuenta percibidos por contribuyentes no obligados a presentar declaración de renta).
DUR. 1625/2016,
art.  1.2.4.10.6 y 1.2.1.23.4
&gt;= 27
&gt;= $ 895.000
3,5%
Transporte internacional de pasajeros aéreo y marítimo.
L. 1819/2016, art. 128
&gt;= 4
&gt;= $ 133.000
5%
Aseo y vigilancia (la base será el 100% del A.I.U. siempre que sea mayor o igual a 4 UVT).
DUR. 1625/2016, art.  1.2.4.4.10
&gt;= 4
&gt;= $ 133.000
2%
Servicios integrales de laboratorio clínico, radiología o imágenes diagnósticas.
E.T., art. 392;
DUR. 1625/2016,
art. 1.2.4.4.12
No aplica
1
2%
Temporales de empleo (la base será el 100% del A.I.U. siempre que sea mayor o igual a 4 UVT).
DUR. 1625/2016, art.  1.2.4.4.10
&gt;= 4
&gt;= $ 133.000
1%
Hoteles, restaurantes y hospedajes para obligados a declarar renta.
DUR. 1625/2016, art.  1.2.4.10.6.
&gt;= 4
&gt;= $ 133.000
3,5%
Servicios en general prestados por contribuyentes del impuesto sobre la renta, obligados a presentar declaración del impuesto sobre la renta y complementario.
E.T. 392,
DUR. 1625/2016,
art.  1.2.4.4.14
&gt;= 4
&gt;= $ 133.000
4%
Servicios en general prestados por contribuyentes no obligados a presentar declaración del impuesto sobre la renta y complementario.
E.T. art. 392
&gt;= 4
&gt;= $ 133.000
6%
Servicios en general prestados por personas naturales no obligadas a declarar renta, que cumplan las siguientes condiciones: a) que los ingresos provenientes del contrato superen en el año gravable 3.300 UVT y b) a los pagos que exceden de 3.300 UVT durante el ejercicio gravable, efectuados por un mismo agente retenedor.
DUR. 1625/2016, art.  1.2.4.4.15
&gt; 3.300 UVT
$109,415,001
4%
Servicios de sísmica para el sector de hidrocarburos en favor de personas naturales, jurídicas y obligados a presentar declaración del impuesto de renta y complementario.
DUR. 1625/2016, art.  1.2.4.4.13
No aplica
1
6%
RENDIMIENTOS FINANCIEROS E INTERESES
Rendimientos financieros provenientes de títulos con intereses y/o descuentos o generados en sus enajenaciones.
DUR. 1625/2016, art.  1.2.4.2.83
No aplica
1
4%
Los ingresos provenientes de rendimientos financieros de las entidades sin ánimo de lucro que se encuentren en el régimen tributario especial del impuesto sobre la renta y complementario.
DUR. 1625/2016, art.   1.2.1.5.1.2 y 1.2.4.2.88
No aplica
1
0%
ARRENDAMIENTOS MUEBLES O INMUEBLES
Bienes muebles.
E.T. Arts. 392, 401.
DUR. 1625/2016, art.  1.2.4.4.10
No aplica
1
4%
Bienes raíces.
E.T., art. 401;
DUR. 1625/2016,
art. 1.2.4.10.6
&gt;= 27
&gt;= $ 895.000
3,5%
Maquinaria para construcción, mantenimiento, o reparación de obras civiles en desarrollo de contratos que hayan sido objeto de licitaciones públicas internacionales.
E.T., art. 248, 406 y 414
No aplica
1
2,0%
DIVIDENDOS Y PARTICIPACIONES
Dividendos o participaciones recibidas por personas naturales residentes  que se repartan con cargo a utilidades generadas a partir del año gravable 2017, en calidad de ingresos no gravados.
E.T., arts. 49 númeral 3°,
242 y 245. Ley 1819/2016, art. 2.
DUR. 1625/2016, art.1.2.4.7.1
Aplicar tabla E.T. art. 242
Dividendos recibidos por personas naturales residentes  que se repartan con cargo a utilidades gravadas generadas a partir del año gravable 2017.
E.T., 242, 245, 246, 246-1, 5.
Ley 1819/2016,
art. 2.
DUR. 1625/2016, art.1.2.4.7.1
35%
COMPRAS
Compras cuando el beneficiario del pago es declarante de renta.
E.T., art. 401
DUR.1625/2016, art. 1.2.4.9.1 y 1.2.4.9.2
&gt;= 27
&gt;= $ 895.000
2,5%
Compras cuando el beneficiario del pago NO es declarante de renta.
DUR.1625/2016,
art. 1.2.4.9.2
   parágrafo 3º
E.T., art. 401
&gt;= 27
&gt;= $ 895.000
3,5%
Adquisición de Bienes Raíces para uso diferente a vivienda de habitación (Cuando el vendedor sea una persona jurídica, sociedad de hecho o persona natural considerado agente de retención en la fuente).
DUR. 1625/2016,
art. 1.2.4.9.1
&gt;= 27
&gt;= $ 895.000
2,5%
Adquisición de Bienes Raíces para vivienda de habitación por las primeras 20.000 UVT.
DUR. 1625/2016,
art. 1.2.4.9.1
Hasta 20.000
Hasta
$ 663.120.000
1%
Adquisición de Bienes Raíces para vivienda de habitación sobre el exceso de las primeras 20.000 UVT (Las primeras 20.000 UVT estarán sujetas a tarifa del 1%).
DUR. 1625/2016,
art. 1.2.4.9.1
+ de 20.000
Desde
$ 663.120.001
2,5%
Café pergamino o cereza.
DUR. 1625/2016, art.  1.2.4.6.8.
&gt; 160
&gt; $ 5.305.000
0,5%
Productos  agrícolas o pecuarios sin procesamiento industrial o  café pergamino tipo federación.
DUR. 1625/2016, art.  1.2.4.6.7.
&gt; 92
&gt; $ 3.050.001
1,5%
Combustibles derivados del petróleo.
DUR. 1625/2016, art.  1.2.4.10.5.
No aplica
1
0,1%
Adquisición de vehículos.
DUR. 1625/2016, art. 1.2.4.9.1
&gt;= 27
&gt;= $ 895.000
1%
CONTRATOS DE CONTRUCCION
Cuando el pago o abono en cuenta corresponda a contratos de construcción, urbanización y en general de confección de obra material de bien inmueble.
DUR. 1625/2016, art. 1.2.4.4.9
No aplica
1
2%
CONTRATOS DE CONTRUCCION POR EL SISTEMA DE ADMINISTRACIÓN DELEGADA
Cuando el beneficiario del pago o abono en cuenta sea una persona natural contratista.
E.T., art. 392;
DUR. 1625/2016,
arts. 1.2.4.3.1., 1.2.4.4.9 y 1.2.4.10.2.
No aplica
1
10%
Persona jurídica y asimiladas beneficiaria del pago o abono en cuenta.
No aplica
1
11%
Persona natural contratista beneficiaria del pago o abono en cuenta, cuando del contrato se desprenda que los ingresos que obtendrá superan en el año gravable el valor de 3.300 UVT para el año 2018.
No aplica
1
11%
Persona natural contratista beneficiaria del pago o abono en cuenta, cuando los pagos o abonos en cuenta realizados durante el ejercicio gravable por un mismo agente retenedor superen en el año gravable el valor de 3.300 UVT, a partir del momento en que se exceda al valor mencionado.
&gt;3.300
$109,415,001
11%
ENAJENACION DE ACTIVOS FIJOS DE PERSONAS NATURALES
Enajenación de activos fijos donde el vendedor sea una persona natural no agente de retención. En este caso, la persona natural que enajena el bien, consignará las retenciones, ante: el notario, tratándose de bienes raíces; las oficinas de tránsito, en el caso de automotores; y las entidades autorizadas para recaudar, en los demás casos.
E.T., arts. 398 y 606, par. 4º,
DUR. 1625/2016,
art.  1.2.4.5.1
No aplica
1
1%
PAGOS AL EXTERIOR
Pago al exterior por arrendamiento de maquinaria para construcción, reparación y mantenimiento de obras civiles.
E.T., art. 248, 414.
No aplica
1
2%
Intereses, comisiones, honorarios, regalías, arrendamientos, compensaciones por servicios personales, o explotación de toda especie de propiedad industrial o del know-how, prestación de servicios técnicos o de asistencia técnica, beneficios o regalías provenientes de la propiedad literaria, artística y científica. Beneficiarios del pago que sean personas no residentes en el país, empresas extranjeras y Personas naturales sin residencia en Colombia; o sucesiones ilíquidas de personas que no eran residentes en Colombia.
 E.T., arts. 406 y 408;
DUR. 1625/2016,
art. 1.2.1.2.3.
No aplica
1
15%
OTROS PAGOS SUJETOS A RETENCION
Compra de oro por las sociedades de comercialización internacional.
 DUR. 1625/2016, art. 1.2.4.6.9
No aplica
1
1%
Exportación de productos mineros, incluido el oro.
 DUR. 1625/2016,
art. 1.2.4.6.9 y 1.2.4.10.12
No aplica
1
1%
 Exportaciones de hidrocarburos.
 DUR. 1625/2016, art.  1.2.4.10.12
No aplica
1
1,5%
Ingresos provenientes de operaciones realizadas a través de instrumentos financieros y derivados.
DUR. 1625/2016,
art. 1.2.4.2.84
No aplica
1
2,5%
Intereses originados en operaciones activas de crédito u operaciones de mutuo comercial.
DUR. 1625/2016,
art. 1.2.4.2.85
No aplica
1
2,5%
Retención en colocación independiente de juegos de suerte y azar.
E.T. art. 401-1
&gt; 5
&gt; $ 166.000
3%
Loterías, rifas, apuestas y similares.
E.T. arts. 306, 317,
402 a  404-1
&gt; 48
&gt; $ 1.591.000
20%
Otros Artículos
Nueva reforma tributaria, Ley 1739 del 2014
Expedidas las Normas de Auditoría y Aseguramiento de la Información (NAI)
Este es el proyecto de Ley para la Reforma Tributaria 2014
Concepto 65791 de 2013 - DIAN
NIIF en Colombia
Agregar comentario
Normas destacadas
Archivo en pdfDIAN Concepto unificado GMF 1466 del 29 de diciembre del 2017
Archivo en pdfDecreto 2250 del 29 de diciembre del 2017 Renta Personas Naturales
Archivo en pdfDecreto 2270 del 30 de diciembre del 2017 Auxilio de transporte 2018
Archivo en pdfDecreto 2170 del 22 de diciembre del 2017 Mod. Marco técnico inf. financiera y aseguramiento
Archivo en pdfDecreto 2169 del 22 de diciembre del 2017 Costo de Activos para efectos fiscales
Eventos destacados
  Seminario taller: Aplique la NIIF 15 de forma práctica, elabore su política y revelaciones
Fecha: 25 de Abril de 2018
Lugar: LEGIS, Avenida El Dorado N°. 82-70 primer piso. Organizado por Ap Legis. Evento con costo.
Hora: 8:00 A.M. a 12:30 P.M.
Ver más información
Ver todos los eventos
</t>
  </si>
  <si>
    <t xml:space="preserve">*Verificados los comprobantes de contabilidad:
-N° 641 del 2 de diciembre de 2008 con el cual registran según detalle “entrada por reposición de las partes del equipo según salida 100150” acreditando las subcuentas 14709029, 83909002 y debitando las subcuentas 163710, 89159005 por $3.166.800
-N°125 del 3 de abril de 2017 según detalle del documento “Reversión registro cuentas de orden ya que según comprobante de contabilidad N° 641/2008 ya hubo reposición del bien” Con el cual se debita la subcuenta 89159005 perdida en propiedad planta y equipo por $3.166.800
Así mismo, en el registro según reporte SIAFI – Libro diario se observa la entrada de almacén por $3.166.800 del 2 de Diciembre  de 2008 en la subcuenta 163710 Equipo de comunicación y computación
Teniendo en cuenta lo anterior, el registro realizado desde el 2 de diciembre de 2008 del ingreso a almacén del equipo de cómputo del cual se obtuvo reposición por parte de la empresa unión temporal vigilancia santafereña para esa época conforma el alta por parte del área del almacén en el módulo de inventarios de SIAFI; así las cosas, no hay sentido en el registro en las cuentas de orden 83909002 y 89159005 permaneciera desde esa fecha el 3 de abril de 2017, lo que indica incumplimiento a las características de la información contable en el contexto de la sostenibilidad mencionada en la resolución 119 de 2006 numeral 2.1 razonabilidad específicamente el 2.1.4 ajuste a valores reales en el cual se habla de que es deber adelantar las respectivas actualizaciones de la información contable.
De igual forma se observa que no se están realizando conciliaciones entre las áreas de gestión con el área contable.
</t>
  </si>
  <si>
    <t>Con nota de contabilidad 125  del 3 de abril de 2017 se ajustó el registro de estas cuentas de orden producto de la depuración de la información contable, subsanando esta observación</t>
  </si>
  <si>
    <t>En seguimiento realizado al plan de mejoramiento interno respecto a la observación plasmada en informe según radicado SIAFI: 4029, 5625,5013 (correspondencia interna 2014)
Observación N° 4:”Se evidencia falta de seguimiento cuenta 14709014 Cuentas por cobrar funcionarios de planta corresponde a John Arciniegas desde 31/12/2012
El 29 de abril de 2016 con nota de contabilidad N° 498 se registró la “Cancelación  cuenta por cobrar funcionarios de planta según documentos aportado por el área de talento humano y jurídica” por $1.590.041del funcionario de planta Jhon Rodríguez Arciniegas, se debita la subcuenta520290 Otros sueldos y salarios por $1.590.041 y se acredita la subcuenta 14709014 cuentas por cobrar a funcionarios de planta acreditando $1.590.041.
Lo anterior evidencia que a la fecha no se han agotado los procedimientos administrativos y legales respecto a este pago de lo no adeudado</t>
  </si>
  <si>
    <t xml:space="preserve">Este hallazgo fue retomado en el informe de auditoría de gestión del talento humano 00110-817-005719 del 25/09/2017, es necesario dar traslado a disciplinario. </t>
  </si>
  <si>
    <t>*Analizado lo dicho en el acta 001 del 18 de Julio de 2016 pagina 4 respecto a:” Se aclaró que el comité opera como un comité asesor de la dirección por lo tanto realiza recomendaciones a la dirección y es esta quien toma la decisión mediante acto administrativo realizar la depuración”
Lo anterior, contradice lo establecido en la resolución 119 de 2006 de la Contaduría General de la Nación numeral 2.1.10”(…) el comité técnico de sostenibilidad del sistema contable es una instancia Asesora del área contable y financiera de las entidades”(…) sin perjuicio de las responsabilidades y autonomía que caracterizan el ejercicio profesional del contador público”
Así las cosas, es una instancia asesora del área contable mas no de la Dirección</t>
  </si>
  <si>
    <t xml:space="preserve">El comité de sostenibilidad contable en la entidad se encuentra operando como instancia asesora cuando amerita reunirse para tratar casos de depuración contable. </t>
  </si>
  <si>
    <t xml:space="preserve">*Pese a la solicitud realizada mediante comunicación 00110-817-002567-19 del 17 de mayo de 2017 con el cual se solicitó a la SAF “Aportar copias de las conciliaciones entre la subdirección jurídica y el área de contabilidad de las responsabilidades contingentes: Acreedoras de control y acreedoras por el contrario realizadas durante los meses de enero, febrero, marzo y abril del 2017.
En respuesta la subdirección  administrativa y financiera suministro oficio con radicado 00110-817-002391 del 17 de mayo de 2017, con el cual la subdirectora jurídica y de contratación hace devolución del informe de procesos judiciales reportados a SIPROJ
Si bien es cierto, los reportes al aplicativo SIPROJ se realizan de forma trimestral, así como el procedimiento de conciliación de estos saldos entre la SJC y SAF. No se cumplió con el instructivo IN-067 CONCILIACION SIPROJ del IPES, puesto que no se recibió en respuesta a la solicitud 00110-817-002567-19 las conciliaciones de saldos que deben realizarse con el formato FO-575 CONCILIACION INFORMACION DEPENDENCIAS por parte de las dos subdirecciones 
</t>
  </si>
  <si>
    <t>Con comprobantes de contabilidad 226,366,670y 111 fueron registrados los procesos de co nformidad con los reportes Siproj con cortes a marzo junio septeimbre y diciembre de 2017. Así mismo, se presentaron las conciliaciones entre Jurídica y contabilidad y actas de conciliación a diciembre entre las dos áreas. Se solicita ciere de este hallazgo y se adjuntan soportes que se habian allegado, reflejándose en las gestiones de mejora de la Subdirección durante la vigenica 2017 en Informe de control Interno contable vigencia 2017</t>
  </si>
  <si>
    <t>No se evidencia cumplimiento del Decreto 397 de 2011 y la Resolución 021 de 2017 del IPES capítulo 4 numeral 4.1 en lo correspondiente al tiempo indicado para el cobro persuasivo, teniendo en cuenta que se observó cartera en esta etapa que supera los cuatro (4) meses establecidos para este proceso.</t>
  </si>
  <si>
    <t xml:space="preserve">Ineficacia e ineficiencia en la realización del cobro persuasivo durante las vigencias 2016 y 2017, teniendo en cuenta que con corte a 30 de junio de 2017 no se observa recuperación e ingresos desde el año 2015 de 2.659 obligaciones lo que equivale al 69% de un total de 3864 obligaciones de Proyectos Comerciales, y de obligaciones de Plazas de mercado de 221.252 obligaciones 115.817 lo que corresponde al 52%.
</t>
  </si>
  <si>
    <t xml:space="preserve">Teniendo en cuenta que con corte a 30 de junio de 2017 el 69% de obligaciones de proyectos comerciales y el 52% de Plazas de mercado se encuentran en cobro persuasivo sin ingresos desde el año 2015; confirmando de esta forma la ineficiencia e ineficacia en los resultados de las acciones ejecutadas durante el año 2017 de las comunicaciones escritas y telefónicas en cumplimiento del numeral 4.3.2 de la Resolución IPES 021 de 2017, teniendo en cuenta que después de ser notificado por escrito el deudor tiene un plazo de diez (10) días para cancelar la obligación; pese a esto, no se observa celeridad en  cuanto  al inicio de acciones permitidas como  la terminación del contrato,  dar inicio a procesos de cobro coactivo  y la recuperación del espacio.  </t>
  </si>
  <si>
    <t xml:space="preserve">En las pruebas realizadas en situ de las jornadas de cartera se observó que la mayor parte de ingresos percibidos es recaudo de beneficiarios que se encuentran sin cartera vencida, más no recuperación de cartera mayor a 90 días, siendo éste el fin de estas jornadas, adicionalmente, se está generando la cultura en los beneficiarios del no uso de las entidades financieras, puesto que esperan estos eventos para realizar los pagos en efectivo. </t>
  </si>
  <si>
    <t>Se evidencian riesgos en la ejecución de las Jornadas de Recuperación de cartera, si bien es cierto la entidad cuenta con una póliza de manejo; el personal de tesorería está siendo expuesto a ocurrencia de situaciones que atentan contra su vida, teniendo en cuenta que en los trayectos de traslado de los recintos como puntos comerciales o plazas de mercado hacia los vehículos que esperan en las vías públicas no hay garantías para la seguridad de este personal.</t>
  </si>
  <si>
    <t xml:space="preserve">De acuerdo al arqueo realizado a la caja fuerte que se encuentra ubicada en la Tesorería del IPES se encontró en custodia CDT con fecha de constitución del 8 de octubre de 2008, vencimiento al 8 de enero de 2009 endosado por la empresa ANDISEC LTDA al IPES por $23.272.537,98.
Según solicitud realizada por la SAF al Banco GNB SUDAMERIS sobre el estado actual de este título, esta entidad manifestó este título fue cobrado en su momento por el titular ADINSEC LDTA desde el 11 de enero de 2013. 
Insuficiencia en las gestiones por parte de la Tesorería para el cobro del CDT 0006538, la empresa ANDISEC tiene cartera con el IPES que a la fecha asciende a $17.831.358.
</t>
  </si>
  <si>
    <r>
      <rPr>
        <b/>
        <sz val="11"/>
        <rFont val="Calibri"/>
        <family val="2"/>
      </rPr>
      <t>3</t>
    </r>
    <r>
      <rPr>
        <sz val="11"/>
        <color rgb="FF000000"/>
        <rFont val="Calibri"/>
        <family val="2"/>
      </rPr>
      <t xml:space="preserve">.Al verificar las actas del Comité de Contratación, no se evidenciaron las secciones del Comité de los meses de Abril, Junio, Julio y Octubre de 2016, así como las de Marzo y Abril de 2017 por lo que se incumplió con lo estipulado en la Resolución IPES 570 de 2012 Artículo Séptimo. “… El comité de contratación sesionara en forma ordinaria mínimo una vez al mes y extraordinariamente a solicitud del Director General del IPES o su delegado.” Las Actas del Comité de Contratación de los meses de febrero, Septiembre y Octubre de 2016 se observa que se citaron el mismo día de su celebración como consta en las actas por lo que se incumplió la Resolución IPES 570 de 2012 Artículo Séptimo Parágrafo que indica que se debe convocar para las secciones ordinarias con 4 días hábiles de antelación y para las secciones extraordinarias con mínimo un día hábil. Las Actas del Comité de Contratación de los meses de Enero y Febrero de 2017  no cumplen con los requisitos mínimos que exige la Resolución IPES 570 de 2012 Artículo Octavo (Hora de finalización de la sección, deliberaciones, recomendaciones, compromisos y decisiones adoptadas y relación de las constancias que se hubieren presentado) </t>
    </r>
    <r>
      <rPr>
        <b/>
        <sz val="11"/>
        <rFont val="Calibri"/>
        <family val="2"/>
      </rPr>
      <t>4.</t>
    </r>
    <r>
      <rPr>
        <sz val="11"/>
        <color rgb="FF000000"/>
        <rFont val="Calibri"/>
        <family val="2"/>
      </rPr>
      <t>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estipulado.Suscripción de Adición y Prorroga sin fecha de suscripción del documento (CPS 082 de 2016 Prorroga y Adicción 1)</t>
    </r>
  </si>
  <si>
    <t>SJC</t>
  </si>
  <si>
    <t xml:space="preserve">AUDITORIA INTERNA  </t>
  </si>
  <si>
    <t xml:space="preserve">2.Se evidenció que las solicitudes presentadas por los usuarios de las plazas de mercado radicadas ante el IPES, tardaron entre CINCO Y TRECE MESES para ser tratadas en la celebración del Comité de plazas respectivo. En Acta de Comité de Plazas  de Kennedy  de agosto 10 de 2016 se evidenció que de 40 solicitudes de asignación de módulos, 12  usuarios desistieron de su solicitud llegado el momento de la celebración del Comité. Debido a los plazos demasiados amplios para la celebración del comité, en donde de daría respuesta a las solicitudes presentadas por los usuarios ante el IPES  se configura el desistimiento de éstos. Por otra parte, se evidenció un bajo o nulo seguimiento a los temas tratados en los Comités. Esta situación riñe con la intención que tiene la Entidad  de incrementar la ocupación de las plazas. Así, en el Plan Operativo de la vigencia 2016 para el primer semestre  se plantearon dos actividades cuyo éxito dependía del desarrollo de dichos Comités: a) Formalizar y legalizar la relación de los comerciantes que ocupan hoy los espacios en las plazas de mercado administradas y b) Asignar  los espacios nuevos en plazas de mercado distritales. El incumplimiento de estas dos actividades afecta los objetivos organizacionales  y materializa los siguientes  riesgos: de a) pérdida de ingresos por bajo índice de ocupación de espacios en las plazas y b) incremento de cuentas de Orden de cartera por ocupación de hecho. </t>
  </si>
  <si>
    <t>SESEC</t>
  </si>
  <si>
    <t xml:space="preserve">5.  No se evidencian acciones correctivas por denuncias del posible sub arrendamiento  de locales comerciales  de la plaza de mercado  Boyacá Real.   
</t>
  </si>
  <si>
    <t>En la Plaza de mercado Boyacá Real se enmcuentran ubicadas cinco comerciantes, quienes han tenido contrato de uso y aprovechamiento económico quienes estan ubicados desde el años, a partir del 2007, a la fecha no hay subarriendos.</t>
  </si>
  <si>
    <t xml:space="preserve">6. No se aplicado acciones  correctivas por denuncias del posible usufructuó de  $317.474 pesos M/C.  dinero que  recaudo  la señora MONICA CARDONA  administradora de la plaza de mercado Santander, funcionaria de  contrato de prestación de servicios quien recauda el dinero  de la señora MARIA ELVIA NOVOA por el módulo 185.
</t>
  </si>
  <si>
    <t xml:space="preserve">Los comerciantes que fueron afectadas no hicieron denuncias ante las entidades pertinentes. Actualmente existe el procedimiento PR-019, VERSIÓN 4, del 29 de septiembre de 2017; Resolución 021 de 2017 por el cual se aprueba el manual de administración y cobro de cartera del IPES; así mismmo se realizan jornadas de recaudo de cartea por personal de cartera y tesorería - SAF de acuerdo a cronograma emitido por la SAF y la Resolución 018 del 31 de enero de 2017 Reglamento Administrativo, Operativo, y de Mantenimiento de las Plazas de Mercado del Distrito Capital de Bogotá.   </t>
  </si>
  <si>
    <t xml:space="preserve">7. Se evidencia que en  las plazas de mercado  los Luceros,  Boyacá Real, Perseverancia, Siete de Agosto, Samper Mendoza, hay puestos asignados son utilizados como bodegas.
</t>
  </si>
  <si>
    <t>En las Plazas de mercado se hacen contratos de Uso y Aprovechamiento Económico de bodegas de acuerdo a las mismas actividades de la plaza de mercado, mencionados así: cuartos frios, restaurantes, miscelaneos.  Mediante la Resolución 018 del 31 de enero de 2017 Reglamento Administrativo, Operativo, y de Mantenimiento de las Plazas de Mercado del Distrito Capital de Bogotá, así mismo en la Resolución 021 de 2017 se aprueba el manual de administración y cobro de cartera del IPES; en las cuales se establecen controles a tener en cuenta en y aprovechamiento de los espacios públicos asignados por el IPES y cartera del IPES.</t>
  </si>
  <si>
    <t>11. Se verificó el contrato No 1858 de 2013 entre el IPES y Juan Sebastián Reyes quien es el coordinador de la plaza del Samper Mendoza y los dos (2) auxiliares,  quienes hacen el recaudo de los pagos  que hacen los vendedores itinerantes de las hierbas por el uso y aprovechamiento económico puestos de trabajo , si bien cierto no presenta una póliza que ampare los dineros que estos  contratistas recauda, también es cierto que estos contratistas dentro de sus funciones no puede recaudar  ni administrar dineros provenientes al uso y aprovechamiento de los módulos de la plaza , por la cual se puede generar una posible pérdida de estos recursos.</t>
  </si>
  <si>
    <t>En la plaza de mercado Samper mendoza se hace el recaudo a través de ua cuenta en Davivienda, en el procedimiento 019- Ingresos de Tesorería actualizado el 29 de septiembre de 2017 se estableció "•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 las cuales el personal de tesorería verifica contra el extracto bancario con el fin de hacer el correspondiente registro en el sistema de información financiera SIAFI. Una vez realizado el registro, las consignaciones deben ser archivadas en el movimiento del correspondiente día en que se registró."</t>
  </si>
  <si>
    <t xml:space="preserve">Se evidencia una caseta al costado norte exterior, que fue utilizada en una época para ubicar  los señores del mercado de  verduras mientras hacían mantenimiento a las instalaciones y con el tiempo abandonada, hoy en día duermen los habitantes de la calle en esta caseta y el IPES no ha ido a desmontarla  y se está generando  un foco de delincuencia en este lugar.  </t>
  </si>
  <si>
    <t xml:space="preserve">No presentaron soportes que justificaran el cierre de este hallazgo, ni se propuesieron acciones de mejora para " En la Plaza Samper Mendoza se evidencia una caseta al costado norte exterior, que fue utilizada en una época para ubicar  los señores del mercado de  verduras mientras hacían mantenimiento a las instalaciones y con el tiempo abandonada, hoy en día duermen los habitantes de la calle en esta caseta y el IPES no ha ido a desmontarla  y se está generando  un foco de delincuencia en este lugar. " </t>
  </si>
  <si>
    <t xml:space="preserve">*No se estableció ninguna priorización a los requerimientos de Salud pública hechos a las diferentes plazas de mercado exponiendo a la Entidad a sanciones, multas o hasta el  cierre de las plazas. (ver detalle numeral 1.7).
</t>
  </si>
  <si>
    <t xml:space="preserve">*Se realiza reporte mensual de la cantidad de residuos generados y aprovechables.  Adjunto reporte 2018. Se realiza seguimiento al diagnóstico de priorización en cuanto a los requerimientos de salud pública a realizar a las diferentes plazas de mercado para los años 2016 al 2019. APLICA PARA CIERRE.
</t>
  </si>
  <si>
    <t xml:space="preserve">*En la totalidad de las plazas visitadas los planes de saneamiento básico estás desactualizados (ver detalle numeral 1.7)
</t>
  </si>
  <si>
    <t xml:space="preserve">* Se aportó documentos nombrados como PLANES DE SANEAMIENTO BÁSICO DE 14 Plazas de mercardo: 20 de julio, Ferias, Cruces, San Benito, Fontibon, 12 de Octubre, Kenedy, Concordia, Santander, Trinidad Galán, Samper Mendoza, Trinidad Galán, Siete de Agosto y San Carlos, sin embargo, estos documentos no tienen fecha de aprobación de acuerdo al sistema intetegrado de gestión de calidad. PENDIENTE DE APROBACIÓN - ABIERTA. </t>
  </si>
  <si>
    <t xml:space="preserve">*No hay unificación de reportes para residuos sólidos, orgánicos y reciclajes generados en las plazas y en algunos casos no se están llevando. (ver detalle numeral 1.7)
*No se está recogiendo el reciclaje por personas u organizaciones autorizadas en cumplimiento a los requisitos legales, y tampoco se está llevando el registro respectivo.  (ver detalle 1.7.5.2)
</t>
  </si>
  <si>
    <t xml:space="preserve">*A partir del año 2017 se celebraron los siguientes contratos: 380 del 21 de diciembre de 2016 con fecha final del 21 de septiembre de 2017, con el objeto de:Recolección y aprovechamiento de los residuos que son generados en 6 plazas de mercado distritales y el contrato 529 de 2017 con acta de inicio del 29 de diciembre de 2017 hasta el 28 de octubre de 2018 con el consorcio IIA - Bosque Primario. APLICA PARA CIERRE.
</t>
  </si>
  <si>
    <t xml:space="preserve">*No se evidenciaron estrategias o acciones concretas en cumplimiento al Acuerdo  489 de 2012 sobre el plan de abastecimiento y seguridad alimentaria. (ver detalle numeral 1.7).
</t>
  </si>
  <si>
    <t>*Se aportaron soportes de estrategias en cumplimiento del Convenio UTF 095 suscrito entre la Secretaría de Desarrollo Económico. APLICA PARA CIERRE.</t>
  </si>
  <si>
    <t>SFE</t>
  </si>
  <si>
    <t>Vigencia 2016
Aunque se cumplió con la obligación de seleccionar y remitir los listados de beneficiarios, la Entidad no realizó un minucioso filtro para la escogencia de las víctimas, no realizó un ranking de prioridades encontrándose beneficiarios con inhabilidades.</t>
  </si>
  <si>
    <r>
      <t xml:space="preserve">Dentro de los criterios de ingreso a las Plazas de Mercado no se verifica si las personas tiene condición de victimas.  Los documentos que se tiene en cuenta son: Certificado de contraloría de Bogotá, Certificado de anteceddentes disciplinarios, Certificado de Procuradurái General, antecedentes de Policia y certificado de estar afiliado al Regimén de salud.  Sin embargo, la SDAE está proyectando un documento en el cual se establecerá el índice de vulnerabilidad para tener en cuenta al seleccionar la población beneciaria del IPES. </t>
    </r>
    <r>
      <rPr>
        <b/>
        <sz val="11"/>
        <rFont val="Calibri"/>
        <family val="2"/>
      </rPr>
      <t>No se propueso acción de Mejora.</t>
    </r>
    <r>
      <rPr>
        <sz val="11"/>
        <color rgb="FF000000"/>
        <rFont val="Calibri"/>
        <family val="2"/>
      </rPr>
      <t xml:space="preserve"> </t>
    </r>
  </si>
  <si>
    <t xml:space="preserve">Se evidenció incumplimiento de los términos definidos para la implementación de la Resolución 290 de agosto 19 de 2014, con el consecuente inició  de labores de acompañamiento y apoyo para la conformación de los Comités  de Plazas y Comités de Desarrollo Integral, en las Plazas de Mercado de Fontibón, San Carlos, San Benito y el Carmen hasta el segundo semestre de 2016. Situación que materializó entre otros, el riesgo de incumplimiento de la actividad de Plan Operativo “Fortalecer las instancias de participación de los comerciantes de todas las plazas (Comités de Plazas y Comités de Desarrollo ntegral), mediante capacitación y asistencia técnica. Esta situación, generó  además pérdida de credibilidad y desgaste administrativo relacionado con el desarrollo de la  convocatoria y conformación tardía del Comité de Plazas de Fontibón, San Carlos, San Benito y el Carmen, 
</t>
  </si>
  <si>
    <t xml:space="preserve">De acuerdo a la Resolución 018 de 2017, se debe conformar el Comité de Desarrollo Integral de las plazas de Fontibóin, San Carlos, San Benito, y el Carmen.  Entre los meses de febrero y marzo de 2018 se conformaron de acuerdo a lo estipulado en la Resolución.  se hicieron actas de cada uno de las reuniones de conformación. Se aportaron soportes respecto a la conformacion de Comités de Convivencia de Fontibón y San Carlos, no obstante no se aportó lo correspondiente al comité de convivencia de San Benito y el Carmen. </t>
  </si>
  <si>
    <t xml:space="preserve">ABIERTO </t>
  </si>
  <si>
    <t>No se evidencia avance de actualización en las siguientes caracterizaciones:
1. Gestión para  la formación
2. Apoyo seguridad y soberanía alimentaria
3. Gestión jurídica
4. Gestión de recursos financieros</t>
  </si>
  <si>
    <t>Sobre los hallazgos de la vigencia 2014 a esta subdirección le corresponde el numeral 2° relacionado con la caracterización del proceso de Apoyo seguridad y soberanía alimentaría contemplado en el procedimiento de Adminsitración de Plazas de mercado públicado en la carpeta de compartidos del SIG, identificado con el código PR - 013, versión 2, del 13/09/2017.APLICA PARA CIERRE</t>
  </si>
  <si>
    <t xml:space="preserve">La ruta selectiva de las 4 plazas iniciales,  se suspendió desde el 24/07/2016. Por ausencia de formalización de contrato.
</t>
  </si>
  <si>
    <t>A partir del año 2017 se celebraron los siguientes contratos: 380 del 21 de diciembre de 2016 con fecha final del 21 de septiembre de 2017, con el objeto de:Recolección y aprovechamiento de los residuos que son generados en 6 plazas de mercado distritales y el contrato 529 de 2017 con acta de inicio del 29 de diciembre de 2017 hasta el 28 de octubre de 2018 con el consorcio IIA - Bosque Primario.</t>
  </si>
  <si>
    <t xml:space="preserve">*Los compactadores  adquiridos por el IPES con el contrato No. 554 de 2014, se encuentran almacenados, la infraestructructura y la parte eléctrica no está condicionada de forma adecuada para el funcionamiento de estas, a la fecha hay 11 máquinas que no están funcionando. 
</t>
  </si>
  <si>
    <t>SESEC Y SDAE</t>
  </si>
  <si>
    <t xml:space="preserve">De acuerdo a lo informado por los coordinador asignado dentro del contrato de prestación de servicios de aseo manifestó lo siguiente:
1. PLAZA DE MERCADO RESTREPO: Una de las compactadoras esta dañada y la otra hace corto al encenderla.
 2. PLAZA DE MERCADO 20 DE JULIO: La carga de luz solicitada por la compactadora supera la suministrada por la plaza.
3. PLAZAS DE MERCADO SAN CARLOS, PERSEVERANCIA,  SAN BENITO, EL CARMEN, LUCEROS Y CRUCES: en estas plazas no se generan suficientes residuos para compactar, el poco cartón que generan es reciclado por los comerciantes de la plaza.
4. PLAZAS DE MERCADO 12 DE OCTUBRE: No hay toma corriente en el chut de basuras
5. PLAZAS DE MERCADO LAS FERIAS: La maquina compactadora no enciende desde la primera prueba.
6. PLAZAS DE MERCADO TRINIDAD GALAN: El cable de corriente de la compactadora no tiene clavija.
</t>
  </si>
  <si>
    <t xml:space="preserve">
*La recolección de aceite vegetal usado, en las cocinas de las plazas de mercado del 20 de julio y del Restrepo, no presenta unas cantidades significativas de recolección, por falta de formalización de acuerdos de trabajo. 
</t>
  </si>
  <si>
    <t>SESEC Y SDAE (PIGA)</t>
  </si>
  <si>
    <t xml:space="preserve">La entidad en la actualidad no tiene un acuerdo de trabajo suscrito con un gestor autorizado ante la Secretaría Distrital de Ambiente para la recolección de aceites vegetales usados. </t>
  </si>
  <si>
    <t xml:space="preserve">*La señalización de emergencia en las plazas de mercado y puntos de encuentro es deficiente; se encontraron señales sin los elementos y elementos sin señalización. También los botiquines no tienen los elementos necesario para realizar una atención en caso de emergencia. </t>
  </si>
  <si>
    <t>SESEC, SGRSI, SDAE (PIGA) Y SAF</t>
  </si>
  <si>
    <t xml:space="preserve">Mediante contratato No. 333 del 17 de noviembre de 2016, Fecha Final: 4 de abril de 2017, con el objeto: compra de instalación y señalización de seguridad industrial para 14 plazas de mercado distrital. Sin embargo se realizón en 14 plazas de mercado, es de tener en cuenta que Boyacá Real no está funcionando, por lo tanto está pendiente de realizar esta misma labor en las 4 plazas de mercado faltantes. </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</si>
  <si>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Normatividad asociada a los servicios de la Subdirección.
</t>
  </si>
  <si>
    <t xml:space="preserve">La normatividad asociada a la Subdirección se indica: que se necuentran publicadas en la web ruta de acceso: http://www.ipes.gov.co/index.php/gestion-institucional/marco-legal/normatividad las Resoluciones 018 del 31 de enero de 2017 y Resolución 021 del 1 de febrero de 2017.
</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</si>
  <si>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t>
  </si>
  <si>
    <t xml:space="preserve">En cuanto al calendario de actividades:  Este dcoumentos es alimentado a través de google drive y administrado por la Dirección y la Oficina Asesora de Comunicaciones, se verificó la existencia del google drive, sin embargo, al verificar en la página web página de inicio al lado derecho siguientes al link de Noticias Recientes se encuentra el calendario al dar click en este no se evidencia publicación alguna, por lo tanto si bien cierto que las Subdirecciones Misionales han venido reportando a partir del año 2018 los eventos a realizar,se evidencia la publicación de estos en la web desde el mes de marzo de 2018. </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</si>
  <si>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Información publicada de forma incompleta.
• Horario de atención al público de las plazas de mercado.
• No se observa la existencia de formularios o formatos publicados
</t>
  </si>
  <si>
    <t xml:space="preserve">En la página web a través del link: http://intranet.ipes.gov.co/index.php/informacion-de-interes/sedes-y-horario-de-atencion se encuentran actualizado a abril 10 de 2018 las sedes y horarios de atencion de las plazas de mercado. 
Verificada la página web del IPES: http://guiatramitesyservicios.bogota.gov.co/tramite_entidad/asignacion-de-un-local-o-bodega-en-una-plaza-de-mercado/ a la fecha no se han publicado los formularios de solicitud de servicio para acceder a las alternativas de la SESEC, aún continua dentro de los requisitos realizarlas de forma presencial y no a través de formulario. </t>
  </si>
  <si>
    <t>Auditoria Interna</t>
  </si>
  <si>
    <t>En mesa de trabajo de hallazgos compartidos, se informó a la SAF para que formulara el plan de mejoramiento respectivo</t>
  </si>
  <si>
    <t>HALLAZGO 1.2.5: Se evidenció pago de servicios públicos del Punto Comercial Flores Calle 26 de Energía por un valor total de $955.840 y Plazoleta de Comidas 20 de Julio Gas Natural por valor de $5.760 (ver anexo 9). Al respecto es importante considerar que por analogía con el Decreto Nacional 2768 de 2012, podríamos estar incurriendo en una de las prohibiciones expresadas en citada norma: “No se podrán realizar con fondos de cajas menores las siguientes operaciones: “7. Efectuar gastos de servicios públicos, salvo que se trate de pagos en seccionales o regionales del respectivo órgano, correspondiendo a la entidad evaluar la urgencia y las razones que la sustentan”. (Subrayado nuestro)</t>
  </si>
  <si>
    <t>1.2.5. Implementar controles operacionales para evitar multas o pagos de servicios públicos urgentes</t>
  </si>
  <si>
    <t>Está documentado el PR 126 Manejo Facturación de Servicios Publicos del 09/10/2017, y se encuentra operativisado por medio de cuadro de control de servicios públicos en Compartidos/Almacén</t>
  </si>
  <si>
    <t>1.De acuerdo a la revisión del inventario de la plaza del veinte de julio existen elementos que no están en el inventario, 19 sillas verdes y una impresora CANON, lo que hace que el inventario este desactualizado.</t>
  </si>
  <si>
    <t>Realizar inventario general a todos los almacenes, plazas de mercado y alternarivas comerciales a cargo del IPES</t>
  </si>
  <si>
    <t>Se evidencia el reporte de inventario de plazas de mercado incluyendo la del 20 de Julio , 12 Octubre, Quirigua y Ferias en el informe final entregado por el contratista y relacionado en las bases de datos de la Entidad; asi mismo se evidencia el inventario de las armas existentes en la entidad, como todos los bienes muebles del IPES</t>
  </si>
  <si>
    <t>2.De acuerdo con los Ítems verificados en las Plazas Quirigua y Ferias, los equipos de cómputo marca DELL y sus respectivos accesorios no se encuentran dentro del Inventario, evidenciando desactualización de los mismos.</t>
  </si>
  <si>
    <t>Se cuenta con el inventario actualizado de los almacenes, plazas de mercado y puntos comerciales en la cual se puede identificar facil y claramente cada elemento</t>
  </si>
  <si>
    <t>3- Revisado el inventario de la Plaza 12 de Octubre se encontró que las carpas blancas y azules fueron trasladadas a la plaza san Carlos pero no se evidencia documento alguno que soporte el traslado, conllevando a evidenciar debilidades en los controles sobre los inventarios y una posible desorganización de los mismos.</t>
  </si>
  <si>
    <t>4.La entidad cuenta con armas (escopeta marca Remington calibre 12, revolver marca Llama calibre 38L serie IM6729N y revolver Marca llama calibre 38 L serie IM6432N,) las cuales no están registradas en el inventario del IPES, además que de acuerdo con los registros suministrados, los salvoconductos están vencidos.</t>
  </si>
  <si>
    <t>5."Al verificar el reporte suministrado por el área de Almacén de la Subdirección Administrativa y Financiera, éste no especifica los elementos ni las cantidades por lugar/bodega utilizado por el IPES como almacén. Lo anterior evidencia falta de controles administrativos suficientes que permitan mantener actualizada la base de datos orientada a la preservación y conservación de los bienes de consumo y consumo controlado de acuerdo con el lugar de almacenamiento utilizado por el IPES, en contravía con lo establecido en los numerales 2.3.3 y 4 del Manual de Procedimientos Administrativos y Contables para el Manejo y Control de los Bienes en los Entes Públicos del Distrito Capital (Resolución 001 de 2001 del Contador General de Bogotá). Así mismo, se observa la potencial materialización de pérdida de los elementos por falta de controles actualizados y exactos sobre la existencia de bienes por Bodega, que detallen la ubicación real de los bienes de consumo y consumo controlado con los que cuenta la Entidad. Al indagar por el responsable del almacén, los auditados informan que el cargo de Almacenista General se declaró insubsistente desde finales del 2013, por lo tanto, esta labor la ha asumido el Subdirector Administrativo y Financiero.</t>
  </si>
  <si>
    <t>6."De los 241 ítems registrados en el reporte suministrado al equipo auditor los días 26 y 28 de mayo, según aplicativo SIAFI, se revelaron las siguientes diferencias: 123 ítems presentan FALTANTES, y podrían equivaler a $137,7 millones, conforme con los valores registrados por ítem en el SIAFI.  77 ítems presentan SOBRANTES, equivalentes a $ 35,0 millones, conforme con los valores registrados por ítem en el SIAFI. El valor de los faltantes y sobrantes en bodega de los bienes de consumo y consumo controlado podrían generar incertidumbre en las cifras reveladas por falta de controles, posiblemente incumpliendo con lo establecido en los numerales 103 y 106 del Plan General de la Contabilidad Pública, en cuanto a la confiabilidad y verificabilidad de la información contable, y en el literal e) del artículo 2º de la Ley 87 de 1993, en cuanto a la confiabilidad de la información y sus registros . Por lo tanto es importante que se evaluara las posibles causas de las diferencias detectadas (posibles daños, hurtos, sustracciones o pérdida de un bien,</t>
  </si>
  <si>
    <t>7."­ Producto de la verificación física en las bodegas, se evidenció elementos que no están registrados en los inventarios de los bienes de consumo controlado y consumo de la Entidad, es decir, en los registros suministrados al equipo auditor según el SIAFI, falta relacionar alrededor de 51 diferentes elementos, Así mismo, se evidencia que los elementos “linternas” se encuentran en otro tipo de elementos, y no están clasificadas como elementos de consumo y consumo controlado.
 Lo anterior evidencia falta de controles administrativos suficientes que permitan mantener actualizada la base de datos orientada a la preservación y conservación de los bienes de consumo y consumo controlado de acuerdo con el lugar de almacenamiento utilizado por el IPES, en contravía con lo establecido en los numerales 2.3.3 y 4 del Manual de Procedimientos Administrativos y Contables para el Manejo y Control de los Bienes en los Entes Públicos del Distrito Capital (Resolución 001 de 2001 del Contador General de Bogotá). Así mismo, se observa la potencial materialización de pérdida de los elementos por falta de controles actualizados y exactos sobre la existencia de bienes por Bodega.</t>
  </si>
  <si>
    <t>8.­ En el sitio de almacenamiento en el Edificio Barichara se encontraron varias cajas selladas a la entrada del mismo las cuales fueron entregadas al encargado mediante el Acta de Entrega de fecha 2 de noviembre de 2012, en la cual describen: “estas cajas están selladas y nunca han sido movidas desde que se abrió el almacen el 8 de marzo de 2011” Lo anterior evidencia que desde el año 2011 no se hace registro de los elementos contenidos en mencionadas cajas, así como tampoco de las pruebas de inventario exigidas en el Manual de Procedimientos Administrativos y Contables para el Manejo y Control de los Bienes en los Entes Públicos del Distrito Capital (Resolución 001 de 2001 del Contador General de Bogotá), que de acuerdo con el numeral 4.10. referente a la Toma Física o Inventario, debió realizarse una “…confrontación… mediante la práctica de pruebas</t>
  </si>
  <si>
    <t>9.­ En el Almacén General, bodega del Edificio Manuel Mejía se evidenció que se guardan elementos como impresoras para arreglo y los tóner utilizados para darlos en donación o de baja. Por lo tanto, en una misma bodega se están guardando elementos de consumo controlado, consumo, bienes devolutivos y bienes obsoletos. 
 ­ Se evidenció que en el sitio de almacenaje en el Edificio Barichara existen 88 bolsas negras con elementos para dar de baja, que de acuerdo con el personal auditado, obedecen a uniformes usados de periodos anteriores. En el Almacén General, bodega del Edificio Manuel Mejía, se guardan copias de las llaves de los puntos comerciales, quioscos y de los archivadores de los funcionarios.</t>
  </si>
  <si>
    <t>10.El pasado 9 y 10 de junio en el área de Almacén de la Subdirección Administrativa y Financiera, realizó traslado de los elementos de almacén ubicados en la Plaza Samper Mendoza al almacén Barichara. Al respecto, se evidencia para el 9 de junio formato de traslado de elementos (FO-218 V02) y para el siguiente día formato de acta detallando elementos y cantidad trasladado. Sin embargo, no se evidencia que se haya obrado conforme lo establece el numeral 4.3. Traslado entre Almacenes o Bodegas del Manual de Procedimientos Administrativos y Contables para el Manejo y Control de los Bienes en los Entes Públicos del Distrito Capital (Resolución 001 de 2001 del Contador General de Bogotá)</t>
  </si>
  <si>
    <t>1.De la revisión de los documentos enviados como inventarios del archivo de gestión de la Subdireccion Juridica y de Contratacion en atención a la auditoria, se observa incumplimiento a lo establecido en la norma frente al levantamiento de los inventarios.</t>
  </si>
  <si>
    <t>Realizar levantamiento de inventario</t>
  </si>
  <si>
    <t>Se evidencia realización de inventario por medio de informe final de fecha 04/07/2017 con radicado No 00110-812-007675 del Contratista WR Ingenireros. Adicionalmente la  Entidad cuenta con el Programa de Gestión Documental  DE 032 V01 del 29/12/2017 en cumplimiento a la normtividad respectiva.</t>
  </si>
  <si>
    <t>2.No se realizan las altas o entradas a almacén como lo especifica el procedimiento administrativo de la resolución 001 teniendo en cuenta que en esta se considera soporte para realizarla: ..”Contrato, convenio, actas, remesas, decisiones judiciales, etc. Comprobara que la calidad, cantidad, estado y demás especificaciones técnicas, pólizas y garantías, entre otras, se ajustan estrictamente a lo descrito en el contrato, orden de compra, suministro, factura o pedido respectivo” dado que se exige como único requisito la factura.</t>
  </si>
  <si>
    <t>Actualización y socialización del procedimiento PR 130 Movimientos de Almacén General</t>
  </si>
  <si>
    <t>Se evidencia en compartidos Sistema Integrado de Gestión el PR 130 Movimientos de Almacén General Versión 1 de fecha 12/12/2017 donde se establecen las actividades para altas de almacén y oficio de radicado 007385 del 22/11/2017 socializando los documentos necesarios para la generación de altas de almacén</t>
  </si>
  <si>
    <t>1. No se evidencian acta del Comité de Inventarios, conforme con la Resolución interna No. 572 de 2009</t>
  </si>
  <si>
    <t>Evidenciar la realización de comites de inventario por medio de actas de dicho comité</t>
  </si>
  <si>
    <t>Se evidencian actas de comité de Inventario en 4 oportunidades en el año 2017 con fechas: 22/03, 1/06, 19/09 y 15/12 y una el 19/02/2018</t>
  </si>
  <si>
    <t>2."­ Al realizar el conteo de elementos en el almacén del Edificio Manuel Mejía se evidenció que existen en una cajilla munición para armas tipo escopeta. Sin embargo, en el registro entregado al equipo auditor no se evidencia el registro de mencionadas municiones, según aplicativo SIAFI o inventario alguno. Al respecto, es importante considerar que la Entidad por medio del Comité de inventarios (o quien haga sus veces) evalué la tenencia de las municiones encontradas, las registre evitando la posible pérdida de las mismas, y realice el trámite correspondiente teniendo en cuenta lo establecido en el Decreto 2535 de 1993.</t>
  </si>
  <si>
    <t>Realizar entrega de munición al Departamento de Control y Comercio de Armas, Munición y Explosivos</t>
  </si>
  <si>
    <t>Se evidencia la entrega de munición al Departamento de Control y Comercio de Armas, Munición y Explosivossegún radicado 007404 del 24/05/2016 y en Acta de Inventarios del 19/09/2017 se soporta la desición</t>
  </si>
  <si>
    <t>1."Así mismo y durante la ejecución de la auditoría no se evidencia que de acuerdo con la solicitud expresa del Director del IPES, el ex almacenista haya hecho entrega, entre otros aspectos, del Almacén General (bodegas) de los bienes de consumo controlado y consumo, los cuales estaban a su cargo. Al respecto y de acuerdo con el Manual de Procedimientos Administrativos y Contables para el Manejo y Control de los Bienes en los Entes Públicos del Distrito Capital (Resolución 001 de 2001 del Contador General de Bogotá), numeral 4.11.2. “Inventario para la entrega de almacenes o bodegas” se debió realizar una inventario físico con el propósito de entregar los bienes y transferir la responsabilidad de su registro, manejo y custodia por cambio del responsable del manejo del Almacén y Bodega.</t>
  </si>
  <si>
    <t>Realizar inventario para evidenciar los bienes del IPES</t>
  </si>
  <si>
    <t>SAF/SDAE</t>
  </si>
  <si>
    <t>A partir del acta de entrega del 26 de septiembre de 2016 se inicia el proceso de levantamiento de inventario físico el cual concluye el 4/7/2017. El inventario se realiza acorde a lo establecido normativamente, con fecha de informe final el 04/07/2017 y con radicado No 00110-812-007675 del Contratista WR Ingenireros</t>
  </si>
  <si>
    <t>1.A la fecha (14/12/2016) no se evidencia acta de entrega ni salvedades por parte de los funcionarios que entrega y recibe el cargo de almacenista a partir del 19 de septiembre de 2016</t>
  </si>
  <si>
    <t>Evidenciar Acta de entrega del Almacén</t>
  </si>
  <si>
    <t>Se evidencia acta de entrega del ALmacén de fecha 26/09/2016 donde se verifica la entrega al almacenista entrante por el saliente</t>
  </si>
  <si>
    <t>1.Al comparar la cifra de equipos de cómputo de sistemas y el SIAFI, el dato no coincide. Según la relación de sistemas existen 383 equipos de cómputo anexo 3 y según registros de SIAFI 425 lo cual nos da una diferencia de 42 equipos de más en el informe “Historia de Bienes” en el Sistema Integrado de Administración Financiera (SIAFI) anexo 4 .Es decir se reportó a la Contraloría de Bogotá el 97% del total de Equipos, lo que genera incertidumbre en el inventario de la entidad.</t>
  </si>
  <si>
    <t>Realizar el cargue de información del almacén en el SIAFI</t>
  </si>
  <si>
    <t>Sobren los equipos de computo e impresoras con la Resolución 063 de 2018 se realiza al autorización de baja de dichos equipos.
 En relación a las licencias de software con acta del 14/02/2018 y Resolución 616 del 29/12/2107 se procede a dar de baja a las licencias y software obsoletos.
 Finalmente en relación al cargue de información en el SIAFI se evidencia el cargue de información de los saldos inciiales a 31/12/2917donde queda actualizada la información del almacén</t>
  </si>
  <si>
    <t>2.Se identificó que en la relación de sistemas existen 29 equipos dañados y de acuerdo a los registros en el informe “Historia de Bienes/Situación Actual” en el Sistema Integrado de Administración Financiera (SIAFI) 12 catalogados como bienes inservibles, defectuosos u obsoletos o bienes fuera de servicio, inactivos o no explotados los cuales no han sido dados de baja, anexo 3 y 4, lo que evidencia falta de comunicación entre las áreas al momento de actualizar la información, la cual no es confiable.</t>
  </si>
  <si>
    <t>3.Se identificó que en la relación de sistemas existen 29 equipos dañados y de acuerdo a los registros en el informe “Historia de Bienes/Situación Actual” en el Sistema Integrado de Administración Financiera (SIAFI) 12 catalogados como bienes inservibles, defectuosos u obsoletos o bienes fuera de servicio, inactivos o no explotados los cuales no han sido dados de baja, anexo 3 y 4, lo que evidencia falta de comunicación entre las áreas al momento de actualizar la información, la cual no es confiable.</t>
  </si>
  <si>
    <t>4.Se identificó de los 29 dañados en sistemas, en el informe “Historia de Bienes” aparecen 3 dados de baja, 2 Inservibles, obsoletos o defectuosos, 1 fuera de servicio, inactivo y 23 Activos anexo 5, lo que evidencia falta de comunicación entre las áreas al momento de actualizar el informe “Historia de Bienes”, información no confiable.</t>
  </si>
  <si>
    <t>5.En relación de sistemas existen 60 impresoras (5 no están registradas con placa) anexo 1 y de acuerdo al informe “Historia de Bienes” en el Sistema Integrado de Administración Financiera (SIAFI) existen 75 impresoras lo cual nos da una diferencia de 20 impresoras de más en el Sistema Integrado de Administración Financiera (SIAFI) anexo 2, lo que genera incertidumbre en el inventario de la Entidad.</t>
  </si>
  <si>
    <t>6.Se evidenció que existen equipos cargados a funcionarios que ya no tienen vínculo laboral con la entidad, lo que evidencia que no existe actualización periódica de los cuentadantes</t>
  </si>
  <si>
    <t>7.Se evidencia que existe un video beam el cual tiene la plaza A31748 y en el informe “Historia de Bienes” (SIAFI) la descripción se relaciona con “módulos de venta tipo Angar”, el área de sistemas ha solicitado la modificación del mismo pero a la fecha no se ha realizado.</t>
  </si>
  <si>
    <t>8.Se evidenció que existen equipos dañados y no se han dado de baja en el informe “Historia de Bienes” (SIAFI), lo que evidencia que no se ha realizado comité de inventarios y poder realizar las bajas según la Resolucion 01 de 2001 Articulo 5.6. Egreso o salida definitiva por baja.</t>
  </si>
  <si>
    <t>9.Se evidencia que no se han dado de baja las licencias que no están en servicio por encontrarse desactualizadas o porque se venció su periodo de uso, lo que evidencia falta de comunicación entre áreas para solicitar baja de las mismas según la Resolucion 01 de 2001 Articulo 5.6.5 Casos Particulares - Baja de Bienes / A. Baja de Software.</t>
  </si>
  <si>
    <t>10.Se evidencia que los equipos de cómputo e impresoras dañadas, no útiles, inservibles u obsoletas para la Entidad no se detalla el lugar de almacenamiento de los mismos.</t>
  </si>
  <si>
    <t>11.Al comparar la cifra de equipos de cómputo de sistemas y el SIAFI, el dato no coincide. Según la relación de sistemas existen 383 equipos de cómputo anexo 3 y según Registros de SIAFI 425 lo cual nos da una diferencia de 42 equipos de más en el informe "Historia de Bienes" en el Sistema Integrado de Administración Financiera (SIAFI) anexo 4 .Es decir se reportó a la Contraloría de Bogotá el 97% del total de Equipos, lo que genera incertidumbre en el inventario de la entidad.</t>
  </si>
  <si>
    <t>12.Se identificó que en la relación de sistemas existen 29 equipos dañados y de acuerdo a los registros en el informe "Historia de Bienes/Situación Actuaf' en el Sistema Integrado de Administración Financiera (SIAFI) 12 catalogados como bienes inservibles, defectuosos u obsoletos o bienes fuera de servicio, inactivos o no explotados los cuales no han sido dados de baja, anexo 3 y 4, lo que evidencia falta de comunicación entre las áreas al momento de actualizar la información, la cual no es confiable.</t>
  </si>
  <si>
    <t>13. Se identificó de los 29 dañados en sistemas, en el informe "Historia de Bienes" aparecen 3 dados de baja, 2 Inservibles, obsoletos o defectuosos, 1 fuera de servicio, inactivo y 23 Activos anexo 5, lo que evidencia falta de comunicación entre las áreas al momento de actualizar el informe "Historia de Bienes", información no confiable.</t>
  </si>
  <si>
    <t>14. Se identificó que en la relación de sistemas existen 2 impresoras dañadas y 58 en funcionamiento y en el informe "Historia de Bienes" (SIAFI) se identificaron 12 impresoras inservibles y/o fuera de servicio los cuales no han sido dados de baja. Anexo 1 y 2, lo que evidencia falta de comunicación entre las áreas al momento de actualizar el informe "Historia de Bienes", información no confiable.</t>
  </si>
  <si>
    <t>1.Se evidencia que no todos los equipos se encuentran debidamente plaqueteados, como muestra la impresora de la Asesoría de Control Interno – Lexmark y la Impresora HP Laser de la Subdirección de Gestion Redes Sociales e Informalidad.</t>
  </si>
  <si>
    <t>Realizar identificación con plaquetas de los bienes muebles del IPES.</t>
  </si>
  <si>
    <t>El contratista WR Ingenieros Avaluadores entregó informe de toma física de inventarios e identificación con plaquetetas de los bienes muebles de IPES con fecha 04/07/2017 con un registro de 11948 bienes identificados, de los cuales 6338 fueron objeto de identificación con plaqueta. Actualmente la totalidad  de  los bienes con valor mayor a 2 salarios mínimos se encuentran identificados con plaqueta.</t>
  </si>
  <si>
    <t xml:space="preserve">1. Se evidenció que existen equipos cargados a funcionarios que ya no tienen vínculo laboral con la entidad, lo que evidencia que no existe actualización periódica de los cuentadantes. </t>
  </si>
  <si>
    <t>Actualizar base de cuentadantes del IPES</t>
  </si>
  <si>
    <t>Se observa según correo de fecha 05/04/2018 una base de datos actualizada enviado a la Subdirectora Administrátiva y Financiera y a la Asesora de SAF enlace con el contratista en la cual se observa lo relacionado a la acttualización de los cuentadantes de equipos de computo en el almacen del IPES</t>
  </si>
  <si>
    <t>2.Se evidenció que existen equipos activos cargados a funcionarios que ya no tienen vínculo laboral con la entidad, y no se tiene certeza de su ubicación actual. (ver cuadro Pg. 4)</t>
  </si>
  <si>
    <t>Se observa según correo de fecha 05/04/2018 una base de datos actualizada enviado a la Subdirectora Administrátiva y Financiera y a la Asesora de SAF enlace con el contratista en la cual se observa lo relacionado a la acttualización de los cuentadantes de equipos de computo en el almacen del IPES. Se cuenta con la base de datos de saldos actualizado a Abril de 2018</t>
  </si>
  <si>
    <t>1.Según radicado N° 2124 de 04-05-2017 la subdireccion administrativa y financiera envia respúestas a la solicitud de informacion presentada por la asesoria de control interno para la realizacion del informe de seguimiento de la Directiva 03 de 2013. En la citada respuesta, la SAF informa sobre la programacion en el PIC de una capacitacion denominada "Tramite por perdida de bienes de la entidad" Una vez verificada la informacion se evidencio:
1. El area de Gestion de Talento Humano no esta enterada de su realizacion 
2.El area de inventarios tampoco reporto conocimiento sobre su ejecucion ni exhibe documento evidencia de su desarrollo</t>
  </si>
  <si>
    <t>Realizar capacitación en trámite de perdida de bienes de la entidad</t>
  </si>
  <si>
    <t xml:space="preserve">Según correo elecrónico de fecha 14/07/2017 enviado a Talento Hunmano se observa la planila de asistencia del 29/06/2017 con 4 servidores asistentes; posteriormente con fecha del 20/03/2018 se evidencia acta de capacitación de perdida de bienes y siniestros con asistencia de 9 servidores según planilla de asistencia. </t>
  </si>
  <si>
    <t>Gestión Documental</t>
  </si>
  <si>
    <t>1.Falta de foliación, documentos repetidos y no se conservación de la secuencia cronológica de los expedientes de los convenios.</t>
  </si>
  <si>
    <t>Elaboración de TRD, Actualización del IN-005, PR-064, elaboración PINAR y PGD</t>
  </si>
  <si>
    <t xml:space="preserve">Las TRD fueron convalidadas y aprobadas por el Comité de Archivos según rad. 00110-812-001711 del 12/02/2018 </t>
  </si>
  <si>
    <t>2.El Procedimiento de Control de documentos de código PR-05 V1 fecha 10-05-2008; no está actualizado y debe cumplir con los parámetros de la norma  NTD 001:2011, como producción, recepción, distribución, trámite, organización, consulta, conservación y disposición final.</t>
  </si>
  <si>
    <t>El IN-005 Administración de Archivos corresponde a la Versión 03 de fecha 27/12/2'016 y cumple con los componenetes establecidos por la normatividad vigente</t>
  </si>
  <si>
    <t>3.No existen controles operacionales documentados para seguridad y salud ocupacional, seguridad de la información y   gestión documental.</t>
  </si>
  <si>
    <t>El PR 064 Procedimiento de administración de comunicaciones oficiales Versión 02 de fecha 02/11/2016 incluye los componenetes de producción, gestión y trámite</t>
  </si>
  <si>
    <t>4.No se han elaborado por intermedio del área de gestión documental los manuales de funciones y de procedimientos relacionados con el manejo de documentos</t>
  </si>
  <si>
    <t>En acta de aprobación de intrumentos archivisticos de PINAR y PGD del 28/12/2017 del Comité Interno de archivos se aprobaron dichos documentos</t>
  </si>
  <si>
    <t>1.No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</si>
  <si>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Elaborar y actualizar formato de paz y salvo</t>
  </si>
  <si>
    <t>Se observo el formato FO-565  V 01 PAZ Y SALVO ENTREGA ELEMENTOS Y DOCUMENTOS de fecha 06/03/2017. El formato establece controles desde el punto de vista documental por parte del las áreas de Talento Humano, Almacén y Sistemas</t>
  </si>
  <si>
    <t>2.Al revisar las carpetas de ex contratistas se evidencio que no se está implementado el mecanismo de seguridad (paz y salvo) que permita controlar los archivos que son prestados a los contratistas y/o funcionarios y la devolución de los mismos por el archivo de Jurídica.  Así mismo no se evidencia estrategia de control sobre la correspondencia y radicados entregados a los funcionarios de la Entidad una vez terminan la vinculación contractual o laboral con la Entidad.</t>
  </si>
  <si>
    <t>3.No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</si>
  <si>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 xml:space="preserve">1.Se incumple lo determinado por el decreto 2609 de 2012 art. 10, 11 y 12 sobre la obligatoriedad de todas las entidades del estado  de formular un programa de gestión documental, aprobado y publicado. </t>
  </si>
  <si>
    <t>Elaborar PGD</t>
  </si>
  <si>
    <t>El PGD se encuentra publicado en la página web institucional con el código DE 032 V01 Programa de Gestión Documental del 29/12/2017 en cumplimiento a la normtividad respectiva</t>
  </si>
  <si>
    <t>2.No se evidencia publicación del programa de gestión documental en la página WEB del IPES.</t>
  </si>
  <si>
    <t>1.No se evidenció publicación de las tablas de retención en la página WEB del IPES.</t>
  </si>
  <si>
    <t>Publicar en la web la TRD</t>
  </si>
  <si>
    <t>Las TRD se encuentran publicadas en la página web d ela Entidad y corresponden a la ultima versión de Noviembre de 2017</t>
  </si>
  <si>
    <t>Servicio al Usuario</t>
  </si>
  <si>
    <t>2.El instrumento de gestión denominado chat deje su mensaje dispuesto en la página web de la entidad para recibir y atender solicitudes y requerimientos presentados por los ciudadanos, no cuenta con las características de un chat en línea debido a que su adquisición se realizó mediante software de prueba. Por lo anterior no se cuenta con licencia de funcionamiento para su permanente y legal gestión, de conformidad con lo establecido en la norma vigente para todos los organismos estatales</t>
  </si>
  <si>
    <t xml:space="preserve">Realizar verificación normativa en la que se establezcan los permisos de uso de software libre.
</t>
  </si>
  <si>
    <t>De conformidad con el radicado 004373 del 10/08/2017 se establece que la utilización de la herramienta mylivechat en uso en el portal web de la entidad no infringiendo las normas de derechos de autor y cuenta con las caracteristicas de chat acorde a la imagen establecida en dicho comunicado</t>
  </si>
  <si>
    <t>1.El sistema de organización de filas “IT Digiturno” disponible para la atención de los ciudadanos en la entidad presenta fallas desde el mes de febrero de 2017. Este sistema constituye una de las principales fuentes de evaluación de la atención a la ciudadanía, razón por la cual se afecta directamente la consecución de información estadística de fuente primaria. Se conoció la existencia de cotización del servicio de revisión y mantenimiento de la reparación del software IT DIGITURNO por parte del proveedor del sistema con fecha 3 de abril de 2017 por un valor de $499.800. Por lo anterior se evidencio retraso en la toma de las decisiones respectivas que conduzcan a la reparación del sistema</t>
  </si>
  <si>
    <t>Realizar ajustes y mejoras al sistema de digiturno</t>
  </si>
  <si>
    <t>De conformidad con el radicado 004373 de 2017, numeral 3 se reporta que el sistema de Digiturno esta funcionando y fue reparado el 23/06/2017</t>
  </si>
  <si>
    <t>Servicios Generales</t>
  </si>
  <si>
    <t>1.Se evidencia instructivo No. 010 respecto al Manejo de Servicios Públicos, sin embargo no se está aplicando, ya que se argumenta que este esta desactualizado.</t>
  </si>
  <si>
    <t>Escanear de las facturas de servicios públicos en el SIAFI</t>
  </si>
  <si>
    <t>Se evidencia el soporte en SIAFI del escaneo de facturas de servicios públicos, consultados años 2016, 2017 y 2018</t>
  </si>
  <si>
    <t>2.En la entidad (Administrativa y áreas misionales) no se lleva un registro, control o seguimiento a las cuentas, consumos y pagos de los servicios públicos de cada área misional y del área administrativa de la Entidad.</t>
  </si>
  <si>
    <t>Registro del pago de servicios públicos en el SIAFI.</t>
  </si>
  <si>
    <t>Se evidencia el registro de pago de servicios públicos por medio de comprobante de egreso de servicios publicos por medio del soporte corrspondiente de marzo de 2018</t>
  </si>
  <si>
    <t xml:space="preserve">3.No se evidencian controles documentados para el trámite de pago de los servicios públicos.  </t>
  </si>
  <si>
    <t>Implementar controles operacionales en la gestión de pago de servicios públicos.</t>
  </si>
  <si>
    <t>Se verifica cuadro de control operacional de gestión para el pago de servicios públicos en Compartidos/Almacén verificando la base correspondiente al año 2017 y 2018</t>
  </si>
  <si>
    <t>6.No se están escaneando las facturas de los servicios públicos y vincularlas al aplicativo SIAFI para consulta.</t>
  </si>
  <si>
    <t>7.En los reportes generados en el aplicativo SIAFI se evidencia la falta de ingreso de información respecto al pago de servicios públicos.</t>
  </si>
  <si>
    <t>Se evidencia el registro de pago de servicios públicos por medio de comprobante de egreso de servicios publicos por medio del soporte corrspondiente de marzo de 2017</t>
  </si>
  <si>
    <t xml:space="preserve">8.Se evidenció en las planillas de pagos de servicios públicos en el SIAFI, facturas canceladas de forma extemporánea, lo que causaba multas y/o intereses de mora, valores adicionales que eran asumidos por la Entidad. (ver anexo 1) </t>
  </si>
  <si>
    <t xml:space="preserve">5.De conformidad con la descripción de los numerales 3.2.1., 3.2.2 y 3.2.3 del presente informe se evidencia la debilidad de los controles existentes frente a los equipos celulares, ya que no se cuenta con la documentación y registros suficientes que permitan evidenciar quien o quienes son los responsables de cada equipo celular según asignación real versus registros de almacén, así como tampoco se puede conocer con certeza cuál es la cantidad exacta de equipos celulares existente en la Entidad, su especificaciones, estado y ubicación. </t>
  </si>
  <si>
    <t>Realizar relación de responsables de equipos de telefonía movil en inventario de almacén</t>
  </si>
  <si>
    <t>Se tieen relación de inventario de equipos celulares con el funcionario a cargo, número de celular y numero de placa de identificación del almacén, dicha relación se elaboro cen compañía con el almacen para su control.</t>
  </si>
  <si>
    <t>1.No están escaneadas y registradas en el SIAFI de los periodos enero 2015 las facturas de aseo correspondientes a los Proyectos comerciales, y del periodo mayo abril 2014 respecto de las plazas de mercado. Es importante precisar que la factura de acueducto y aseo son diferentes. Al realizar la verificación de las facturas del  Box Coulvert se evidenciaron las facturas de la vigencia 2014, sin embargo, para la vigencia 2015 no se evidencia registros de facturas en el SIAFI. Respecto al periodo verificado, se evidenció solo un (1) recibo del punto comercial Calle 53 cuenta d-14593545 de Marzo de 2014. 
Lo anterior evidencia incumplimiento con el instructivo IN-010 Manejo de servicios públicos, capitulo 3 CONDICIONES GENERALES “…Todas las facturas de servicios públicos deben quedar radicadas en recepción con  fecha  y nombre o dirección del predio y visto bueno del respectivo Gestor o Coordinador...</t>
  </si>
  <si>
    <t>Se verifica cuadro de control operacional de gestión para el pago de servicios públicos en Compartidos/Almacén verificando la base correspondiente al año 2017 y 2018.
Se lleva control que pérmite preveer la fecha de pago de las facturas de servicio de aseo</t>
  </si>
  <si>
    <t>Talento Humano</t>
  </si>
  <si>
    <t>1.No existe plan de capacitación vigente.</t>
  </si>
  <si>
    <t>Realizar PIC estableciendo tiempos y criterios ajustados a las necesidades y temporalidad de la entidad</t>
  </si>
  <si>
    <t>El PIC correspondiente a la vigencia 2018 se encuentra aprobado por resolución 064 de fecha 14/03/2017 y se encuentra publicado en la página web de la entidad</t>
  </si>
  <si>
    <t>2.La Entidad no ha programado en su Plan Institucional de Capacitación estrategias relacionadas con el manejo de bienes y con el manejo de documentos..</t>
  </si>
  <si>
    <t xml:space="preserve"> Inclusión de capacitaciones en el PIC referentes a Gestión documental y perdida de bienes</t>
  </si>
  <si>
    <t>De acuerdo a reporte se relacionan 21 capacitaciones, con una asistencia de 100 personas según relación</t>
  </si>
  <si>
    <t>3.Revisado el PIC de la Entidad no se observa capacitación sobre la perdida de bienes y documentos de la Entidad, así como del manejo y consulta de los Manuales de Funciones.</t>
  </si>
  <si>
    <t>Realizar el PIC durante los primeros 3 meses de la anualidad</t>
  </si>
  <si>
    <t>Se evidencia la planeación de capacitaciones en el PIC durante los primeros 3 meses del año; adicionalmente se adelantaron 21 actividades de capacitación  frente a 28 programadas a 31 de marzo de 2018; las restantes fueron reprogramadas por petición de los responsables de dictarlas o articular con actores externos que las van a  dictar.</t>
  </si>
  <si>
    <t>4.Se evidencia  de parte del área de talento Humano falta de planeación de las actividades programadas, en el sentido de dirigir los procesos  relacionados  con el manejo  del talento humano de la Entidad como bienestar social e incentivos, Plan Institucional de capacitación (PIC) salud ocupacional (…) con la oportunidad  y eficacia requerida y  preparar, presentar desarrollar y hacer seguimiento al Plan Institucional de Capacitación (PIC) tal como lo establece el Manual de Funciones Función 1 y Función 2  pàgs.23, 63 y 64 de la  Resolución 307 de junio 10 de 2016 por la cual se expide el Manual de Funciones y Competencias laborales de la Planta Global del IPES</t>
  </si>
  <si>
    <t>1.No se evidencia un programa de bienestar para la entidad.</t>
  </si>
  <si>
    <t>Evidenciar el Plan de Bienestar para al vigencia 2014</t>
  </si>
  <si>
    <t>El Plan de bienestar 2014 se encuewntra oficializado de acuerdo al oficio radicado No. 003548 del 22/07/2014</t>
  </si>
  <si>
    <t>2.Al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t>
  </si>
  <si>
    <t>Evidencia de entrega de tarjetas</t>
  </si>
  <si>
    <t>Con radicado 002057 del 17/06/2015 se menciona que el mecanismo de control para las tarjetas CINECO fue planilla de entrega y se adicionó el soporte respectivo de las entrega.</t>
  </si>
  <si>
    <t>1.Se evidenció que el funcionario identificado con CC 1.020.721.411, solicito el reconocimiento de licencia de paternidad, la cual fue cancelada por el IPES, evidenciándose solicitud a Compensar del respectivo reconocimiento. Sin embargo, durante la auditoría no se evidencia que se haya efectuado el reconocimiento y pago de la respectiva licencia por parte de Compensar. 
Por otra parte, se observa que el funcionario Jonathan Retavisca Sánchez, se evidencia la solicitud de reconocimiento de Licencia por Paternidad, la cual se tramitó ante SOLUCOOP–EPS, sin embargo a la fecha de la Auditoría no ha sido reconocida por la EPS dado que según esta entidad el funcionario presenta mora</t>
  </si>
  <si>
    <t>Dar trámite al reconocimiento económico de licencia de paternidad frente a la EPS</t>
  </si>
  <si>
    <t>En oficio de radicado 012727 del 05/06/2017 la SAF solicita el reconocimiento económico de licencia de paternidad a nombre de Nicolás Lucas Plata Cárdenas con CC 1020721411 y la EPS  Compensar confenalco remite respuesta de fecha 25/07/2017 en la cual niega reconocimeinto por causal sin aporte durante los días de incapacidad</t>
  </si>
  <si>
    <t xml:space="preserve">1.de acuerdo con lo revisado en la ejecución de auditoría no existe procedimiento aprobado relacionado con la liquidación de la Nómina, lo cual pone en riesgo a la entidad al desarrollo de actividades no documentadas que limitan el control y seguimiento. </t>
  </si>
  <si>
    <t>Elaboración y actualización del PR 015</t>
  </si>
  <si>
    <t>En X/Compartidos se encuentra procedimeinto PR 015 Nómina Versión 3 del  30/11/2017</t>
  </si>
  <si>
    <t xml:space="preserve">4.Liquidación Prima técnica: Se tomó una muestra de 15 funcionarios nivel profesional, para realizar la revisión de la liquidación prima técnica y se detectó lo siguiente:• Se evidencia que la liquidación del Profesional Universitario 219-15 (funcionario con CC 1.032.376.970) se tuvo en cuenta como tiempo en experiencia para el computo de la prima, 3 meses antes de la obtención del título profesional: la fecha de grado fue el 31/08/2010 y la experiencia data desde el 10 de Junio de 2010 al 10 Septiembre de 2011, es decir 15 meses, sin embargo, debió validarse 11 meses y 10 días, es decir, experiencia después de obtenido el título, lo que significa que debió reconocerse el 11.50% y no el 15.50%, según Resolución 160 de 2012 y las siguientes evidenciándose un posible detrimento patrimonial (Ver Anexo 3). </t>
  </si>
  <si>
    <t>Realizar reliquidación de la prima técnica del funcionario identificado con CC 80.202.289, haciendo reajuste entre los porcentajes.</t>
  </si>
  <si>
    <t>Se evidencia la relioquidación de prestaciones sociales del Fucionario con CC 80,094,247 en el expediente laboral del mismo con Resolución 527 del 27/11/2017</t>
  </si>
  <si>
    <t xml:space="preserve">5.Se evidencia procedimiento de nómina PR-015 de 2008 desactualizado además de ello no se tienen establecidas las políticas, condiciones, actividades, plazos, responsabilidades y controles y debe cumplir con los parámetros de la norma distrital. </t>
  </si>
  <si>
    <t xml:space="preserve">6.Pese a la existencia del Instructivo In-58 Régimen de Prestacional y Salarial IPES y Formatos se evidenció carencia de Instructivos y especificación de fórmulas, así como los factores a tener en cuenta para la liquidación de prestaciones sociales como la prima de antigüedad, Gastos de Representación, Prima Técnica, Bonificación de Servicios Prestados, Viáticos, Prima Secretarial, Reconocimiento por Permanencia y Bonificación por recreación.   Respecto a lo indicado sobre vacaciones, prima de vacaciones, prima de navidad, se hace referencia a los factores a tener en cuenta para su liquidación más no se observa fórmula. De los conceptos a deducir no hace referencia a la fórmula; en cuanto a la liquidación por concepto de la Retención en la Fuente no se observa instructivo ni fórmula.
</t>
  </si>
  <si>
    <t>Realizar seguimiento a las dependencias del IPES solicitando la legalización de vacaciones acorde a programación establecida por cada dependencia</t>
  </si>
  <si>
    <t>La SAF emitío circulares 001 de fecha 06/02/2017 cuyo asunto es la Programación disfrute de vaciones vigencia 2017 y circular 026 de fecha 04/10/2017 cuyo asunto es la Legalización Disfrute de Vacaciones; adicionalmente se evidencian correos de gestión del área de Talento Humano y Nomina en los cuales se evidencia el seguimiento que se realiza a la programación y disfrute de vacaciones de los funcionarios; adicionalemtne se lleva un control de lso funcionarios que disfrutan del periodo de vacaciones anualmente, se verifico Planilla.</t>
  </si>
  <si>
    <t xml:space="preserve">7.En seguimiento realizado al Plan de Mejoramiento interno respecto a la observación plasmada en Informe según radicado SIAFI: 4029, 5625, 5013 (correspondencia interna 2014) y nuevamente se hizo referencia en el informe de Razonabilidad a los Estados Financieros radicado 00110-817-003841 del 21 de julio de 2017 respecto a observación No. 4 de Plan de mejoramiento Interno: “Se evidencia falta de seguimiento cuenta 14709014 Cuentas por Cobrar Funcionarios de Planta Corresponde a John Arciniegas desde 31/12/2012” l 29 de abril de 2016 con nota de Contabilidad No. 498 se registró la "Cancelación cuenta por cobrar funcionarios de planta según documentos aportado por el área de Talento humano y Jurídica" por $1.590.041 del funcionario de planta del funcionario Jhon Rodríguez Arciniegas, se debita la subcuenta 520290 Otros Sueldos y Salarios por $1.590.041 y se acredita la subcuenta 14709014 Cuentas por cobrar a funcionarios de planta acreditando $1.590.041.  ara realizar este registro el área contable se soporta en documentos aportados por parte de talento humano y jurídica según radicado 00110817002910 del 27 de julio de 2015 del Subdirector jurídico de la época quien emitió concepto en el cual se concluye que no es posible realizar el cobro al ex-funcionario teniendo en cuenta que éste no fue notificado de la Resolución 696 de 2012 por la cual se reconoce y se ordena el pago de unas prestaciones sociales y el reintegro de unas sumas. Lo anterior refleja un mal procedimiento administrativo y registro contable, teniendo en cuenta  que no se aportan documentos que indiquen el inicio de una acción de repetición contra el funcionario que por error en los cálculos generó el presunto detrimento al patrimonio por $1.590.041. Dada la conclusión del concepto jurídico </t>
  </si>
  <si>
    <t>Radicar por medio de oficio a la ACI el formato de acciones preventivas correctivas o de mejora FO 007, solicitando que ésta realice lo pertinente para que Control Interno Disciplimario determine la viabilidad de la acción de repetición.</t>
  </si>
  <si>
    <t>Por medio de oficio  la SAF remite Formato de acciones correcticas, preventivas o de mejora a la ACI dando alcance al radicado 00110-817-005719</t>
  </si>
  <si>
    <t xml:space="preserve">8.De la liquidación definitiva de prestaciones sociales con corte a 30 de junio de 2016 del exfuncionario de C.C. 80.094.249 por parte del grupo de nómina y resultado de la verificación de la auditoria se encontró una diferencia de $1.540.124, valor que dejó de percibir el exfuncionario al momento de recibir el pago por este concepto
9.Se evidencia pago por $14.209.590 en cumplimiento de sentencia Judicial del 12 de agosto de 2016 respecto a tutela 2016-00007 promovida por C.C 51.689.209, en razón a las Resoluciones 073 del 16 de marzo de 2017 y 180 del 26 de mayo de 2017, Órdenes de Pago números 22 del 16 de marzo de 2017 y 74 del 14 de junio de 2017 respectivamente. 
Con el fallo se ordenó en un término de 48 horas siguientes a la notificación del fallo reintegrar a C.C. 51.689.209 a un cargo de igual o mayor categoría al que había venido desempeñando hasta el 30 de junio de 2016 y se le garantice la estabilidad laboral reforzada hasta que se le reconozca la pensión por vejez. Como se detalla en los numerales 3.2.6 al 3.2.9 se evidencian debilidades en la liquidación inicial que conllevó a una reliquidación mediante recurso de reposición, debilidades de aplicación legal frente a personas en “reten social”, reconociendo el  pago por 89 días no trabajados, lo que a nuestro juicio debería estudiarse la necesidad de  iniciar o no el proceso de repetición.
10.De acuerdo a la verificación realizada al listado de pago de vacaciones se observa que durante el año 2016, diferentes a los niveles directivo y asesor, se liquidaron y pagaron vacaciones acumuladas de 34 funcionarios; en el transcurso del año 2017 con corte a agosto se han liquidado y pagado a 22 funcionarios. Lo anterior, significa que existen falencias en la programación de vacaciones, situación que genera un impacto económico en el presupuesto de la entidad, afectando las programaciones y ejecuciones del PAC. 
</t>
  </si>
  <si>
    <t>Realizar reliquidación de prestaciones sociales al exfuncionario con CC 80.094.249</t>
  </si>
  <si>
    <t>9.Se evidencia pago por $14.209.590 en cumplimiento de sentencia Judicial del 12 de agosto de 2016 respecto a tutela 2016-00007 promovida por C.C 51.689.209, en razón a las Resoluciones 073 del 16 de marzo de 2017 y 180 del 26 de mayo de 2017, Órdenes de Pago números 22 del 16 de marzo de 2017 y 74 del 14 de junio de 2017 respectivamente. 
Con el fallo se ordenó en un término de 48 horas siguientes a la notificación del fallo reintegrar a C.C. 51.689.209 a un cargo de igual o mayor categoría al que había venido desempeñando hasta el 30 de junio de 2016 y se le garantice la estabilidad laboral reforzada hasta que se le reconozca la pensión por vejez. Como se detalla en los numerales 3.2.6 al 3.2.9 se evidencian debilidades en la liquidación inicial que conllevó a una reliquidación mediante recurso de reposición, debilidades de aplicación legal frente a personas en “reten social”, reconociendo el  pago por 89 días no trabajados, lo que a nuestro juicio debería estudiarse la necesidad de  iniciar o no el proceso de repetición.</t>
  </si>
  <si>
    <t xml:space="preserve">10.De acuerdo a la verificación realizada al listado de pago de vacaciones se observa que durante el año 2016, diferentes a los niveles directivo y asesor, se liquidaron y pagaron vacaciones acumuladas de 34 funcionarios; en el transcurso del año 2017 con corte a agosto se han liquidado y pagado a 22 funcionarios. Lo anterior, significa que existen falencias en la programación de vacaciones, situación que genera un impacto económico en el presupuesto de la entidad, afectando las programaciones y ejecuciones del PAC. </t>
  </si>
  <si>
    <t>En la historia laboral del funcionario de CC 80.202.289 se evidencia la reliquidación de la priima técnica</t>
  </si>
  <si>
    <t>11.Se evidencian debilidades en el cálculo de las primas técnicas que conllevan a posibles errores en la expedición de resoluciones que las reconocen, con alto riesgo en el pago de mayores valores, como por ejemplo:  Siete (7) servidores se les liquidó y reajustó la Prima técnica de forma inexacta por no ceñirse estrictamente a la normatividad (Ver numeral 3.3.)  Al verificar el expediente de la Hoja de Vida del servidor identificado con la  C.C. 80.202.289 se observa que según Resolución IPES 594 de 2016 de Octubre de 2016 su porcentaje para el pago de la Prima técnica fue del 24.3%, no obstante al verificar el pago de la nómina de ese mes se observa que al funcionario se le pago por ese concepto un 27.5%.  Se evidenció deficiencia en la guarda y archivo de la documentación que soporta el expediente de la Hoja de Vida del servidor identificado con la C.c. 79.286.704 al no encontrarse en el expediente la respectiva Resolución con la que se le pago la Prima técnica.</t>
  </si>
  <si>
    <t>Incluir en la historia laboral del funcionario identficado con CC 79.286.704 el acto administrativo que establece el porcentaje de prima técnica</t>
  </si>
  <si>
    <t>Se revisó historial laboral del funcionario con CC 79,286,704 en la cual se encuentra la Resolucion 403 del 18 de Agosto de 2017 del funcionario en la que se establece el % de prima técnica</t>
  </si>
  <si>
    <t>1.La Entidad no tiene socializado los Manuales de Funciones de la Planta Global ni Temporal en la página Web de la Entidad ni en la Intranet.</t>
  </si>
  <si>
    <t>Publicar Manual de Funciones de la Planta Global y transitoria en la página web</t>
  </si>
  <si>
    <t>Se observa que el Manual de funciones de planta Global y el de Planta transitoria se encuentran publicados en la página web de la entidad</t>
  </si>
  <si>
    <t>1.Se verificaron las horas extras pagadas a funcionarios (secretaria ejecutiva y técnicos operativos) en los periodos de octubre a diciembre de 2014 y se identificó una diferencia por mayor valor pagado a tres funcionarios por valor de $27.888 (Anexo 1), lo que evidencia debilidades en la liquidación de las mismas y un posible detrimento al erario de la Entidad.</t>
  </si>
  <si>
    <t>Elaboración y modificación  de FO-329 PLANILLA DE TRABAJO SUPLEMENTARIO que permita el seguimiento y control de las horas extras causadas por funcionarios del IPES</t>
  </si>
  <si>
    <t>En X/Compartidos se encuentra formato FO-329 PLANILLA DE TRABAJO SUPLEMENTARIO para el seguimiento de horas extras causadas por funcionarios del IPES; adicionalmente se aporta como evidencia Formato diligenciado y firmado del funcionario Javier Fernando Reyes Alvares del mes de Marzo de 2018</t>
  </si>
  <si>
    <t>2.Se evidencia que no se verifican las horas extras bajo el biométrico para el caso de algunos funcionarios (conductores)  ya que no coloca la huella, la autorización la da el Director General de la Entidad mediante el formato FO 329. Al verificar el pago del mes de diciembre 2014 y enero 2015 existe diferencia entre el valor que se relaciona en la Resolución No. 076 de 2015 y el cuadro que explica la liquidación de las mismas, ya que por ejemplo, en el mes de diciembre según cuadro se pagarían 50 horas por valor de $467.371 y se compensarían 59.5 horas, pero el artículo primero resuelve pagar $859.535 y en el artículo segundo compensar 59,5 horas. Lo anterior evidencia un mayor valor pagado en $ 392.164 (en dinero o en compensación). Así mismo, se evidencia el mismo error en la liquidación de horas extras para el mes de enero, es decir se evidencia un mayor valor  pagado en $ 342.725 (en dinero o en compensación). Así mismo, no se evidencia comunicación escrita ni autorización previa. Lo anterior evidenciando un posible detrimento patrimonial e incumplimiento a lo establecido en el articulo 3 del acuerdo Distrital 9 de 1999 y al artículo 7 del Acuerdo JD 003 – 2007</t>
  </si>
  <si>
    <t>3.Incumplimiento del lleno de los requisitos establecidos en el artículo 7 de la Directiva IPES 003 de 2007 dado que al verificar los expedientes de los funcionarios a quienes se realizó pago por concepto de Horas Extras se evidenció que estos no contienen, en ningún caso, una justificación expresa y que permitiese ver la concordancia del monto a pagar frente a la disponibilidad presupuestal. Así mismo, no se pudo confirmar si efectivamente las horas extras pagadas correspondían o no a horas laboradas fuera de la jornada ordinaria de labor.  Finalmente, no todos los expedientes cuentan con la autorización escrita del Director General o delegado, por ejemplo el expediente del funcionario. (Ver observación 3.1.5)</t>
  </si>
  <si>
    <t>4.Falta de controles que permitan identificar y evitar casos en que el pago de horas extras se convierta en permanente, yendo en contravía de lo expuesto en el Acuerdo No. 09 de 1999, artículo 3 según el cual “…en ningún caso las horas extras tienen carácter permanente, salvo excepción justificada por el ordenador del gasto”. (Ver observación 3.1.1)</t>
  </si>
  <si>
    <t>1.Al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Subdireccion de Formación y Empleabilidad, evidenciando que únicamente la profesional de carrera administrativa pacta compromisos coherentes con las funciones que se le notificaron.</t>
  </si>
  <si>
    <t>Realizar socalización sobre la implementación de evaluaciones a servidores de carrera administrativa, en provisionalidad y gerentes públicos</t>
  </si>
  <si>
    <t>En correos meses de Noviembre de 2016, Enero, Febrero y Junio de 2017 se evidencia la socalización sobre la implementación de evaluaciones a servidores de carrera administrativa, en provisionalidad y gerentes públicos con el apoyo de el DAFPD</t>
  </si>
  <si>
    <t xml:space="preserve">2.No se observa la fijación de compromisos de la funcionaria identificada con la c.c. 31.267.044 (Ver numeral 3.1.4.5.)
</t>
  </si>
  <si>
    <t>1.No se observa la medición de los indicadores correspondientes a ausentismo, ni accidentalidad</t>
  </si>
  <si>
    <t>Realizar medición de indicadores de ausentismo y accidentalidad</t>
  </si>
  <si>
    <t>A travez del aplicativo de la ARL se evidencia el reporte de los indicadores de ausentismo y accidentalidad para el año 2017  y cada vez que se presenta se realiza el eporte a travez del aplicativo de la ARL</t>
  </si>
  <si>
    <t>Auditorias Internas</t>
  </si>
  <si>
    <t>1.Se evidenció  la  expedición de Circulares proferidas  por SAF y SJC, que inciden en la definición de actividades del procedimiento de pago a proveedores y contratistas y que no atienden a los lineamientos establecidos para la implementación de los Sistemas Integrales de Gestión-Enfoque por Procesos. La reglamentación de los temas no es concertada previamente entre las Subdirecciones, lo que trae  como consecuencia la disgregación de lineamientos  que afectan el desarrollo y conformación del procedimiento de pagos a contratistas y proveedores, su estructuración y la gestión documental  que gira a su alrededor.</t>
  </si>
  <si>
    <t>Verificar lineamientos para el pago de contratistas y proveedores en los procedimientos PR 018, PR 020 y PR 021</t>
  </si>
  <si>
    <t>Los procedimientos PR 018 Cancelación de obligaciones Versión 3 de fecha20/12/2017, el PR 020 Programación del PAC de fecha 26/10/2015 y el PR 021 Trámite de cuentas Versión 5 del 13/02/2017 se encuentran actualizados acorde a las actividades que se adelantan en el proceso de Gestión de Recursos Financieros y establece con claridad los lineamientos para el pago de contratistas y proveedores.</t>
  </si>
  <si>
    <t>1. No se evidencian planes de emergencia  para puntos comerciales y sedes administrativas de la Entidad.</t>
  </si>
  <si>
    <t>Elaborar y actualizar Planes de emergencia de plazas de mercado y alternativas comerciales</t>
  </si>
  <si>
    <t>Consultada la carpeta Compartidos de el SIG se evidencia la existencia de 58 Planes de Emergencia correspondientes a plazas de Mercado, puntos de encuentro, puntos comerciales y de la antigua sede administrativa, asi como el Plan Maestro de Emergencia</t>
  </si>
  <si>
    <t>1. Se reitera, como se evidenció desde las auditorías internas realizadas en las vigencias 2012 y 2013, la desactualización de manuales procedimientos e instructivos, sin que a la fecha exista acciones efectivas.</t>
  </si>
  <si>
    <t>Vincular personal idóneo, con experiencia    /  Seguimiento periódico al Plan de trabajo del SIG / Diligenciamiento del Formato de Acta de reunión.</t>
  </si>
  <si>
    <t>Desde la vigencia 2017 a la fecha se han contratado seis profesionales en total para el fortalecimiento del SIG,  y los Subsistemas a cargo de la SDAE. / Se observan presentaciones ( power point) al Comité Directivo sobre el SIG de fecha:
Febrero 16, 23,28 de 2018; 4 de abril de 2018; febrero. / Se presentan evidencias físicas a traves del diligenciamiento de actas de reunión del SIG en total 66 actas desde vigencia 2017- a la fecha. / En la carpeta compatidos X:\1.Sistema Integrado De Gestion\3. Documentación procesos SIG se evidencia actualización documental del SIG en relación a las observaciones enunciadas.</t>
  </si>
  <si>
    <t>2.No se evidencia avance de actualización en las siguientes caracterizaciones: 1. Gestión para  la formación 2. Apoyo seguridad y soberanía alimentaria 3. Gestión jurídica 4. Gestión de recursos financieros</t>
  </si>
  <si>
    <t xml:space="preserve">3.No está documentado el procedimiento de aplicación de encuestas para evaluar la satisfacción de los usuarios, por tanto no está definida la periodicidad de su aplicación. Tampoco se han aplicado encuestas de satisfacción a las partes interesadas </t>
  </si>
  <si>
    <t xml:space="preserve">4. De acuerdo con lo revisado en la ejecución de auditoría no existe procedimiento aprobado relacionado con la liquidación de la Nómina, lo cual pone en riesgo a la entidad al desarrollo de actividades no documentadas que limitan el control y seguimiento. </t>
  </si>
  <si>
    <t>5.El Procedimiento de Control de documentos de código PR-05 V1 fecha 10-05-2008; no está actualizado y debe cumplir con los parámetros de la norma  NTD 001:2011, como producción, recepción, distribución, trámite, organización, consulta, conservación y disposición final..</t>
  </si>
  <si>
    <t xml:space="preserve">6.No se evidencia procedimientos documentados relacionados con ingreso, acceso, priorización y egreso de los beneficiarios del proyecto. </t>
  </si>
  <si>
    <t>7.No se han elaborado por intermedio del área de gestión documental los manuales de funciones y de procedimientos relacionados con el manejo de documentos</t>
  </si>
  <si>
    <t xml:space="preserve">8.Se evidencia procedimiento de nómina PR-015 de 2008 desactualizado además de ello no se tienen establecidas las políticas, condiciones, actividades, plazos, responsabilidades y controles y debe cumplir con los parámetros de la norma distrital. </t>
  </si>
  <si>
    <t>9.No se evidencia un procedimiento para la verificación de la gestión y tramites de las novedades (incapacidades) o situaciones administrativas laborales (vacaciones, primas), lo que dificulta y da menor celeridad en el proceso de liquidación de nómina.</t>
  </si>
  <si>
    <t>10.Al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t>
  </si>
  <si>
    <t>11.La Entidad  proyecto las actividades de  Recaudo y Cobro Persuasivo a través del Procedimiento PR-060  teniendo como base la Resolución 291 de 19 de agosto de 2014, sin embargo, hace falta su socialización con los coordinadores y gestores de plazas, quienes expresaron la necesidad de definir los parámetros para realizar el cobro de cartera. Por otra parte, se conoció que no pueden enterarse de  todos los pagos realizados en un mes debido a que el consolidado que envía cartera llega entre 1 y 2 meses después. Frente a ésta situación algunos coordinadores y gestores han diseñado registros (provisionales) para hacer seguimientos a la realización de pagos mensuales a través del registro de colillas y/o de registros en Excel. Por lo anterior, se evidencian dificultades para conocer el estado actual de  cartera y la falta de instrumentos adecuados para la gestión de cobro y su control.</t>
  </si>
  <si>
    <t xml:space="preserve">12.Según el procedimiento PR-019 de Ingresos de Tesorería, el coordinador de la plaza de mercado Samper Mendoza  debe reportar y entregar diariamente por ventanilla en la tesorería, los dineros recibidos el día anterior, soportados con la planilla detallada del recaudo y con el visto bueno del grupo de trabajo de cartera. De conformidad con el soporte  de recaudos presentado por tesorería, se pudo evidenciar que en los siguientes casos el coordinador demoró la entrega del recaudo:   a) desde el día jueves 18 de febrero hasta el día lunes 22 de febrero, b) desde el 26 de febrero hasta el 29 de febrero,  c) desde el día viernes 11 de marzo hasta el día 14 de marzo, d) desde el día  viernes 18 de marzo hasta el día martes 22 de marzo, e) desde el día viernes 15 a lunes 18 de abril, f) desde el día viernes  29 de abril hasta el lunes 2 de mayo, g) desde el viernes 27 de mayo hasta el martes 31 de mayo, h) desde el jueves 23 de junio hasta el lunes 27 de junio, i)   desde el día martes 5 de julio hasta día 11 de julio, b) desde el día jueves 21 de julio hasta el día lunes 25 de julio. </t>
  </si>
  <si>
    <t xml:space="preserve">13.Se evidenció la existencia de un procedimiento que pretende actualizar la información contenida en el PR- 021 Versión 1 de Fecha 12/04/2008 denominado “Tramite de cuentas de contratistas y proveedores”  radicado en SDAE para su validación con SIG. Este procedimiento no cuenta con actividades conjuntas que interrelacionen los componentes de orden presupuestal, contable, de tesorería, así como de otras áreas o instancias que también participan en su desarrollo; por lo tanto, su proyección no atiende a una gestión basada en el Enfoque por procesos. </t>
  </si>
  <si>
    <t>1. No se evidencia formalización y adopción   mediante acto administrativo de la actualización de la política, objetivos y mapa de procesos del SIG.</t>
  </si>
  <si>
    <t>Elaborar el acto administrativo de adopción y formalización de la política, objetivos y mapa de procesos del SIG.</t>
  </si>
  <si>
    <t>Se evidencia en la ruta de la carpeta compartidos:X:\1.Sistema Integrado De Gestion\4. NORMATIVIDAD\RESOLUCIONES\SIG, la Resolucion 315  agosto de 2014  adopta DE-018  politicas y objetivos y modifica y DE -008 el mapa de procesos.</t>
  </si>
  <si>
    <t>2.El manual del Sistema Integrado de Gestión se encuentra desactualizado y debe ser ajustado a requerimientos que exige la norma NTD 001:2011, como alcance, mapa de procesos, referencia de la caracterización de los procesos, política y objetivos del SIG, referencia de planes estratégicos y operativos, referencia de procedimientos y requisitos puntuales de cada Subsistema</t>
  </si>
  <si>
    <t xml:space="preserve">Realizar actualización del manual del SiG </t>
  </si>
  <si>
    <t>Se evidencia en la ruta de la carpeta compartidos:X:\1.Sistema Integrado De Gestion\1. PLANEACIÓN ESTRATÉGICA Y TÁCTICA\DOCUMENTOS ASOCIADOS\MS-001 MANUAL SIG</t>
  </si>
  <si>
    <t>1.Los controles establecidos para la atención de los usuarios se dan a partir de los mapas de riesgos, pero no están estandarizados ni documentados para el SIG.</t>
  </si>
  <si>
    <t>Vincular personal idóneo y con experiencia en administración de riesgos.</t>
  </si>
  <si>
    <t>Mediante Contrato de Prestación de Servicios 083 de 2018 cuyo objeto es “ PRESTACIÓN DE SERVICIOS PROFESIONALES ESPECIALIZADOS A LA  SUBDIRECCIÓN DE DISEÑO Y ANÁLISIS ESTRATÉGICO PARA REALIZAR SEGUIMIENTO AL SISTEMA DE GESTIÓN DE RIESGO Y MONITOREO AL SISTEMA DE ADMINISTRACIÓN DE RIESGO PROPIAS DEL SIG DEL INSTITUTO PARA LA
ECONOMÍA SOCIAL- IPES", se subsanó la observación.</t>
  </si>
  <si>
    <t>2.No existen controles operacionales documentados para seguridad y salud ocupacional, seguridad de la información y   gestión documental.</t>
  </si>
  <si>
    <t>Vincular personal idóneo y con experiencia en administración seguridad de la información.</t>
  </si>
  <si>
    <t xml:space="preserve">Mediante contrato 060 de 2018, el profesional desarrolla entre otras actividades  de diagnóstico y evaluación del estado de la implementación del sistema de seguridad informática  de las normas vigentes relacionadas con TICS y seguridad de la información en el IPES.
</t>
  </si>
  <si>
    <t xml:space="preserve">1.No se evidencia cumplimiento y seguimiento a la Política Ambiental, lo que impide que el IPES valore y evalúe las acciones inmersas en la Política, entre otras el uso eficiente del agua, la energía y consumo sostenible. </t>
  </si>
  <si>
    <t>Actualización de planes procedimientos, formatos del PIGA.</t>
  </si>
  <si>
    <t>1.  Respecto evidencia cumplimiento y seguimiento a la Política Ambiental, el equipo de profesionales PIGA, adelantan encuestas de evaluación y seguimiento ( Ver archivos Adjuntos)  camapaña Ecoretos-2017.</t>
  </si>
  <si>
    <t>2.No hay unificación de reportes para residuos sólidos, orgánicos y reciclajes generados en las plazas y en algunos casos no se están llevando. (ver detalle numeral 1.7)</t>
  </si>
  <si>
    <t>Contrucción de indicadores asociados al PIGA</t>
  </si>
  <si>
    <t xml:space="preserve"> El PIGa Institucional 2016-2020  cuenta con lineamientos definidos para el procedimiento de recolección de los residuos en las Plazas de mercado en :3.4.3. Residuos sólidos, emisiones atmosféricas y vertimientos  y se registra en el FO -547 RESIDUOS SÓLIDOS APROVECHABLES.</t>
  </si>
  <si>
    <t>3.No se está recogiendo el reciclaje por personas u organizaciones autorizadas en cumplimiento a los requisitos legales, y tampoco se está llevando el registro respectivo.  (ver detalle 1.7.5.2)</t>
  </si>
  <si>
    <t>Tres Acuerdos de Corresponsabilidad, suscritos con: 
Asociación de Recivladores y recuperadores ambientales - ASOREMA
Asociacion de  recicladores puerta de oro
Asociacion de  recicladores  semilleros del futuro para un ambiente mejor - ASOSEMILLEROS</t>
  </si>
  <si>
    <t>4.Hay incoherencia entre el objetivo específico que figura en el documento Plan Institucional de Gestión Ambiental -2012-2016 y el relacionado en el plan de acción PIGA -2016, sobre el  programa del uso eficiente del recurso hídrico  Así mismo, pasa de reducir en por lo menos un 10% el consumo histórico del agua según el Plan Institucional  a optimizar los recursos en por lo menos un 8%, según el plan de acción</t>
  </si>
  <si>
    <t>No Aplica / esta vigente el PIGA 2016-2020</t>
  </si>
  <si>
    <t>5.Hay inconsistencias entre el objetivo planteado del Plan Institucional de Gestión Ambiental 2012-2016,   y el  relacionado en el plan de acción PIGA-2016 sobre el programa de uso eficiente de la energía; son diferentes.</t>
  </si>
  <si>
    <t>6.No está aprobado el Plan Institucional de Gestión Ambiental - PIGA IPES 2016-2020, por parte del Comité de Gestión  Ambiental</t>
  </si>
  <si>
    <t>En la ruta X:\1.Sistema Integrado De Gestion\3. Documentación procesos SIG\SISTEMA GESTIÓN AMBIENTAL\PIGA\PIGA 2016 - 2020. Se encuentra  el ACTA CONCERTACION - PIGA 2016-2020.</t>
  </si>
  <si>
    <t xml:space="preserve">7.No se están cumpliendo los objetivos de  los programas de uso eficiente del agua  y de uso eficiente de la energía, ya que únicamente se evidenciaron actividades relacionadas  en la sede administrativa. </t>
  </si>
  <si>
    <t>No se reportaron actividades relacionadas</t>
  </si>
  <si>
    <t xml:space="preserve">8.No se observó ningún reporte o  control con destino al PIGA – Plan Institucional de Gestión Ambiental,  sobre consumo y pagos de servicios públicos generados por los puntos comerciales administrados por el IPES. </t>
  </si>
  <si>
    <t>Se observó reporte o  control con destino al PIGA – Plan Institucional de Gestión Ambiental cuenta con seguimiento a los consumos Servicios Públicos- desde 2012 a 2016 ( Excel ), sin embargo no se encontró reporte actualizado a la vigencia 2017</t>
  </si>
  <si>
    <t>10.No se evidencia la realización de la Revisión por la Dirección del SG SST</t>
  </si>
  <si>
    <t>No se evidenció la acción</t>
  </si>
  <si>
    <t>11.En los indicadores de los programas  del PIGA, de uso eficiente del agua, uso eficiente de energía, gestión integral de residuos,  consumo sostenible y prácticas sostenibles no se observó la medición del indicador de  cada programa, ni su análisis respectivo.</t>
  </si>
  <si>
    <t xml:space="preserve"> Hay plan de mejora suscrito y en ejcución en la ruta X:\1.Sistema Integrado De Gestion\3. Documentación procesos SIG\SISTEMA GESTIÓN AMBIENTAL\PIGA\PIGA 2016 - 2020; sin embargo el reporte de indicadores se encuentra desactualizado</t>
  </si>
  <si>
    <t xml:space="preserve">12.Los practivagones adquiridos por la Entidad, según el contrato No. 518 de 2014, cuyo objeto fue “Adquisición de canecas, puntos ecológicos y vehículos de transporte interno de residuos, con el fin de optimizar la gestión integral de los residuos sólidos generados al interior de las plazas de mercado y puntos comerciales a cargo del Instituto Para La Economía Social – IPES”, en las plazas Las Ferias (5 guardados) y  20 de julio (uno guardado), no están siendo utilizados para la actividad por la cual fueron adquiridos.  </t>
  </si>
  <si>
    <t>Reubicación de los practivagones</t>
  </si>
  <si>
    <t>Se usan para almacenaje de residuos y según reporte la totalidad se encuentran reubicados en las plazas de mercado. De conformidad con reporte de la SAF sobre inventario de practivagones en las plazas de mercado s eobserva la distribución de 32 practivagones en las diferentes plazas con su destinación de uso y las imágenes de soporte</t>
  </si>
  <si>
    <t>No están funcionando los compactadores en las plazas de Ferias, 12 de Octubre, 7 de Agosto y Restrepo por dificultades con el sistema eléctrico de dichas plazas, Adicionalmente los compactadores de residuos orgánicos no estan en funcionamiento por falta de bolsas para compactación, se espera que a finales de Mayo de 2018 se inicie dicha labor</t>
  </si>
  <si>
    <t>Recolección de Aceite vegetal usado</t>
  </si>
  <si>
    <t>SESEC / SDAE</t>
  </si>
  <si>
    <t>No existe un parámetro determinado por la Ley de comparación para determinar si se esta cumpliendo o no con esta observación, sin embargo el impacto ambiental es positivo.</t>
  </si>
  <si>
    <t>1.Se evidencian dos líneas telefónicas en la Sede Barichara Nos. 2841069 y 3521617 las cuales son facturadas a la cuenta del IPES No. 8444319, Así mismo, existe un conmutador para la Sede. Lo anterior evidencia  falta de controles y posibles gastos  innecesarios.</t>
  </si>
  <si>
    <t>Se remitio a la ACI el Memorando No. 00110-817-002129 del 05/04/2018, donde se expone que de acuerdo a la revisión del documento se logro evidenciar que el hallazgo en mención  no es competencia de la Subdirección de Formación y Empleabilidad.</t>
  </si>
  <si>
    <t>No se observaron acciones relacionadas</t>
  </si>
  <si>
    <t>1.Se evidenció una fuga de agua en los baños del Punto de Encuentro de las Aguas, se manifestó que esto sucede hace más de 7 meses lo que estaría en contravía con los postulados Distritales de austeridad del gasto, respecto los niveles de consumo de los servicios de agua potable.</t>
  </si>
  <si>
    <t>No se observaron</t>
  </si>
  <si>
    <t xml:space="preserve"> Se revisó el expediente del Contrato No. 2078-13 y se evidenciaron las siguientes inconsistencias:
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t>
  </si>
  <si>
    <t>En mesa de trabajo de hallazgos compartidos se solicitó a la SDAE el plan de mejoramiento respectivo</t>
  </si>
  <si>
    <t>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t>
  </si>
  <si>
    <t>9.No se evidencia retroalimentación del reporte de servicios públicos generados  en las plazas, que permita justificar picos, aumentos o disminuciones en consumos y valores registrados.(Competencia de SESEC y SGRSI))</t>
  </si>
  <si>
    <t>No se evidencian acciones</t>
  </si>
  <si>
    <t>1.No se evidencia avance de actualización en las siguientes caracterizaciones:1. Gestión para  la formación 2. Apoyo seguridad y soberanía alimentaria 3. Gestión jurídica 4. Gestión de recursos financieros</t>
  </si>
  <si>
    <t xml:space="preserve">Revisión y Actualización del documento 							
</t>
  </si>
  <si>
    <t>La Caracterización del proceso de Gestión para la Formación y Empleabilidad se encuentra publicado en la carpeta compartidos/ 1. Sistema integrado de Gestión/ 3. Documentación proceso SIG/ 4. Gestión Formacion y Empleabilidad, PO-019 Proceso Gestión Formación y Empleabilidad Versión 3 el cual fue actualizado el 12/12/2016. Es de resaltar que se realiza anualmente la revisión y actualización de la documentación del SIG de la Subdirección de acuerdo a lineamientos de la Subdirección de Diseño y Análisis Estratégico. Es de aclarar que de las 3 caracterizaciones de los procesos misionales solo aplica la Gestión para la formación. 
Consultado la carpeta de compartidos del SIG, se evidencia que efectivamente en la ruta mencionada se encuentra la caracterización del proceso Gestión Formación y Empleabilidad PO-019 Versión 3 del 12/12/2016</t>
  </si>
  <si>
    <t>1.Incumplimiento a lo normado por el Convenio interadministrativo No. 2312-1 de 2014 mediante el cual se entregó el proyecto Misión Bogotá a IDIPRON, en lo concerniente a:
• Falta de liquidación del convenio
• No hay evidencias de la documentación respecto del cumplimiento de las obligaciones del IPES  con el IDIPRON, como entregar base de datos de los Guías y Monitores atendidos en cumplimiento de las metas del proyecto, así como la evidencia de la participación de los procesos formativos que a través de la misma Subdireccion de Formación se establecían, si paso al segundo ciclo contemplado en la ficha EBI  del proyecto.
• No hay evidencias del cumplimiento de la obligación de informe de ejecución física y financiera del proyecto.
• No hay evidencias  del cumplimiento de entrega de las evaluaciones de las personas que operan como guías en el proyecto con el fin de analizar su proceso y dar continuidad al segundo ciclo.</t>
  </si>
  <si>
    <t>Establecer una mesa de trabajo con IDIPRON para concertar acciones que propendan por la liquidación del convenio</t>
  </si>
  <si>
    <t>La única acción en relación a la actividad planteada para subsanar el hallazgo, es la solicitud del establecimiento de la mesa de trabajo con IDIPRON</t>
  </si>
  <si>
    <t xml:space="preserve">1.Incumplimiento a liquidación de los contratos de los guías contratados bajo el proyecto 414 MISIÓN BOGOTÁ, situación que se produce dado la falta de ejercer labores de supervisión, por no ejercer el control en los pagos de seguridad social y en el incumplimiento de los términos de liquidación establecidos en el contrato, conllevando  pérdidas de competencia de varios de estos contratos. </t>
  </si>
  <si>
    <t xml:space="preserve">Adelantar las acciones necesarias para líquidar los contratos de guías de Misión Bogotá, que se firmaron en el marco del Proyecto 414 del plan de Desarrollo Bogotá Humana </t>
  </si>
  <si>
    <t>En el año 2016 y parte del 2017, la Subdirección de Formación y Empleabilidad realizo el tramite de liquidación pertinente de 2339 contratos de prestación de servicios derivados de los convenios 11 de 2008, 13 de 2008, 206 de 2009, 264 de 2009, 690 de 2009, 181 de 2010, 263 de 2012, 026 de 2013. Esta información fue consolidada y remitida a la Dirección General el día 07/03/2018 a través del memorando No.  00110-817-001507. 
El día 19 de Febrero de 2018 la SAF informo que 146 contratos se encontraban pendientes por realizar pérdida de competencia para la posterior depuración contable de saldos de seguridad social de los cuales se ha gestionado el proceso de liquidación de 84 contratos.
A la fecha se ha liquidado el 94,1% del total de contratos a liquidar desde la SFE, de acuerdo a los reportes que se han remitido desde la Subdirección Administrativa y Financiera. 
De conformidad con los memorandos 002145 del 06/04/2018 y 002227 del 09/04/2018 se evidencia la solicitud de firma de pérdida de competencias para liquidar 84 contratos del proyecto reportado por la SAF del 19/02/2018</t>
  </si>
  <si>
    <t>1.Al verificar el cumplimiento de las funciones atribuidas a la Subdireccion de Formación y Empleabilidad se evidencia incumplimiento a las mismas, (ver análisis numeral 3.1.1)</t>
  </si>
  <si>
    <t>Gestionar la actualización de las funciones de la SFE</t>
  </si>
  <si>
    <t>Como parte de la gestión la SFE se han enviado dos comunicaciones a la Dirección General a través de los memorandos 00110-817-006698 del 15/11/2016 y del 00110-817-1105 del 6 de marzo de 2017.
Si bien se ha hecho la gestión por parte de la SFE para el ajuste de las funciones es necesario que exista el acto administrativo expedido por la Junta Directiva de la Entidad donde se evidencie el ajuste.</t>
  </si>
  <si>
    <t>1.Verificado el cumplimiento de la Ley de transparencia y del derecho al acceso a la Información y normatividad reglamentaria, y de conformidad con las directrices establecidas mediante la Circular 7 de 2016, se evidenció que la Subdirección de Formación y Empleabilidad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t>
  </si>
  <si>
    <t>Envío de Calendario de actividades y Convocatorias al área de comunicaciones para su posterior publicación en los medios correspondientes.</t>
  </si>
  <si>
    <t>.La Subdirección tiene a una profesional contratista encargada del reporte del calendario de actividades y convocatorias al área de comunicaciones para su publicación. Se observaron en el Drive reportes desde el mes de Diciembre a la fecha.
Se cumple con los lineamientos de la ley de transparencia y adicionalmente esta para consulta permanente de la cuidadania.</t>
  </si>
  <si>
    <t xml:space="preserve">CPS 787  de 2013 (11 carpetas)
El referido contrato tiene como objeto: PRESTAR AL INSTITUTO PARA LA ECONOMIA SOCIAL SERVICIOS DE PROGRAMAS DE FORMACION PROFESIONAL INTEGRAL DE NIVEL TECNICO, EN EL MARCO DEL DESARROLLO DEL CONVENIO INTERADMINISTRATIVO No. 1719 DE 2012
Se observa que el convenio en cuestión aún no se ha liquidado, y a la fecha se ha constituido como pasivo exigible el saldo pendiente por pagar del convenio.
Se observa incumplimiento a lo establecido por la norma en cuanto a las liquidaciones de los contratos que son susceptibles de ello, teniendo en cuenta que se está dejando pasar los 30 meses que tiene la Entidad para liquidar sin perder la competencia para ello.
</t>
  </si>
  <si>
    <t>Gestión  - fortalecimiento para  la economía popular y emprendimiento</t>
  </si>
  <si>
    <t>Falta de seguimiento y control por parte de la SGRSI sobre los sitios, horarios y responsables de la atención en los territorios</t>
  </si>
  <si>
    <t>El hallazgo se generó en el 2014 por el programa de territorios, en el cual se disponía de personal de la Entidad para que atendiera desde las alcaldías locales, en la actualidad este programa no se viene desempeñando, cualquier información puede ser consultada en la sede central o en la página web de la entidad.</t>
  </si>
  <si>
    <t>Falta los contratos en los puntos comerciales</t>
  </si>
  <si>
    <t>Se entrega depuracion de cartera en Flores Cll 68 y Kennedy para la legalizacion de contratos, se entregan contratos de Minicentro y Rotonda Chapinero</t>
  </si>
  <si>
    <t>Se evidencia un incremento en consumo del Acueducto, Alcantarillado y Aseo en los proyectos comérciales (Galería Artesanal AV 19 (Calle 19 9-68), Punto Comercial Usme, Punto Comercial Rotonda Santafé, Punto Comercial Rotonda Barrios Unidos y Tintal) de 580 m3 respecto de la vigencia 2013, lo cual equivalió a pagar $29.145.000 más. Lo anterior evidencia incumplimiento al programa uso eficiente de agua.</t>
  </si>
  <si>
    <t>La SGSRI indica que esta labor la maneja la SDAE con el programa PIGA, quien se encarga de capacitar e impulsar los programas de ahorro y manejo de servicios públicos, la SDAE maneja una matriz en la cual se indica el consumo de los servicios públicos y los controles para estimular el ahorro.</t>
  </si>
  <si>
    <t>Se evidenció que la línea telefónica No.3520593 cuenta No.675430594, corresponde a la Casa del Vendedor, sin embargo, al verificar lo anterior durante 10 días y diferentes horas laborales sin respuesta a las llamadas realizadas. Lo anterior indica que nadie usa la línea telefónica o no hubo personal para que atendiera la llamada.</t>
  </si>
  <si>
    <t>La SGSRI indica que las líneas telefónicas las maneja la SAF, la subdirección no tiene responsabilidad ni control sobre la casa del vendedor o el personal que se desempeña ahí.</t>
  </si>
  <si>
    <t xml:space="preserve">Se evidencia que el promedio por cargo fijo es de $2700 mensuales por concepto de gas, lo cual se cancela cada vez que queda desocupado un módulo o cocina. En el Recinto Ferial 20 de Julio se evidencian 61 módulos sin beneficiario por lo cual mensualmente se cancelan $164.700, módulos que no se ocupan aproximadamente desde hace dos años, lo que conllevaría a un presunto detrimento patrimonial.   </t>
  </si>
  <si>
    <t>Se indica que el Recinto 20 de Julio fue arrendado a una organización de Vendedores los cuales se encargan de arrendarlos o entregarlos a los comerciantes que tienen afiliados los cuales son los responsables del pago de los servicios públicos, en la actualidad se indica que el Recinto 20 de Julio esta en recuperado por la Entidad y que no se esta generando consumo por las cocinas del recinto a cargo de la Entidad.</t>
  </si>
  <si>
    <t>Sistema Integrado de Gestion</t>
  </si>
  <si>
    <t>No se evidencian planes de emergencia  para puntos comerciales y sedes administrativas de la Entidad.</t>
  </si>
  <si>
    <t>Se entregan soportes del diligenciamiento de los SUGA (Sistema Único de Gestión de Aglomeraciones) de ferias temporales y navideñas.</t>
  </si>
  <si>
    <t xml:space="preserve">No existe el acto administrativo por el cual el IPES reglamenta las ZAERT. </t>
  </si>
  <si>
    <t>Se adoptó mediante la Resolución IPES 627 de 2014 la reglamentación de las ZAERT.</t>
  </si>
  <si>
    <t xml:space="preserve">El plazo para la presentación de la reglamentación de las ZAERT venció el pasado mes de abril de 2014. </t>
  </si>
  <si>
    <t>Se adoptó mediante la Resolución IPES 627 de 2014 (30-12-2014) la reglamentación de las ZAERT.</t>
  </si>
  <si>
    <t>La ZAERT piloto actual no cuenta con estudio económico ni técnico exigido en la reglamentación</t>
  </si>
  <si>
    <t>La SGSRI entrega soportes de Estudios técnicos, socios económicos y conceptos del DADEP.</t>
  </si>
  <si>
    <t>Incumplimiento a los protocolos interinstitucionales, de seguridad y emergencias para la determinación de los espacios donde se desarrollan las ferias institucionales (Ver detalles en observación 3.3.)</t>
  </si>
  <si>
    <t>En caso que en una misma edificación o espacio se cuente con más de una forma de ocupación, es decir, una combinación de las cuatro posibilidades de aforo, cada zona deberá estar dividida de manera adecuada y se utilizará cada uno de los factores para determinar la capacidad de ocupación individual de cada zona respectiva; sin embargo, en el -Plan de Emergencia y Contingencia por aglomeración de Público tipo para Eventos de Baja Complejidad- suministrado por la Subdirección se referencia su aplicabilidad a las trece Ferias Navideñas previstas, así: Ciudad Bolívar, Teusaquillo, Fontibón Kennedy, Tunjuelito, Usme, Santa Fe, Usaquén...” llevando así a un incumplimiento, con especial énfasis en la Feria de USME que cuenta con dos tipos de ocupación temporal y permanente, ya que pada cada tipo de ubicación cuenta con un manual específico que puede ser consultado en el link: http://www.sire.gov.co/protocolo</t>
  </si>
  <si>
    <t>Incumplimiento con aspectos relacionados con la formulación, trámite y cumplimiento para la  realización de Eventos que implican aglomeración ocasional en espacio público distrital.</t>
  </si>
  <si>
    <t>Incumplimiento en el procedimiento para evaluar y clasificar el grado de complejidad de una aglomeración de público de carácter ocasional en el Distrito Capital</t>
  </si>
  <si>
    <t>En visita in situ se evidenció en el punto comercial CED CENTENARIO,  la venta de películas de contenido pornográfico, así como la realización de perforaciones en la piel denominados “piercing”, situaciones que no están permitidas dentro de las actividades de los puntos comerciales.</t>
  </si>
  <si>
    <t>En la actualidad la SGSRI entrego a la SJC el borrador para la elaboración del reglamento de los puntos comerciales y de Encuentro, el Punto CED Centenario fue intervenido y sus comerciantes capacitados.</t>
  </si>
  <si>
    <t>En el proceso de auditoría y al revisar las bases de la población vinculada en la feria decembrina de 2015, se halló casos en los cuales se evidencia incumplimiento en los criterios de entrada a las ferias temporales o las institucionales según los criterios de focalización definidos por el IPES, como es el caso “ser vendedor informal registrado en la localidad en la cual se ofrece la Feria Institucional”, estimando que cercar de 659 personas de las 1104  que se inscribieron carecían de dicho requisito.</t>
  </si>
  <si>
    <t>En la actualidad la SGSRI entrego a la SJC el borrador para la elaboración del reglamento de los puntos comerciales y de Encuentro. Se tienen  caracterizado a los vendedores con la aplicación RIVI y HEMI de esta forma todos los vendedores que quieran ser parte de los proyectos de la entidad deberán ser caracterizados y registrados en estas aplicaciones.</t>
  </si>
  <si>
    <r>
      <t xml:space="preserve">Dada la denominación de bien de uso público que tiene el recinto ferial del 20 de julio, y la reglamentación, vigilancia y uso que se ejerce sobre estos de acuerdo a la Constitución y la ley, son inalienables, imprescriptibles e inembargables; y esto a la luz de lo preceptuado por el Consejo de Estado en la Sentencia C-383 de 2000 indicó que (…) </t>
    </r>
    <r>
      <rPr>
        <i/>
        <sz val="11"/>
        <rFont val="Arial"/>
        <family val="2"/>
      </rPr>
      <t>Con relación al dominio, en los bienes de uso público el Estado protege, vigila y reglamenta su uso y no pueden constituirse sobre ellos actos jurídicos que impliquen la limitación a su uso y disfrute por parte de los ciudadanos, como su venta o arrendamiento.</t>
    </r>
  </si>
  <si>
    <t>Se entregan soportes de la gestion realizada para ejercer la restitución realizada por la entidad para administrar el recinto ferial 20 de julio.</t>
  </si>
  <si>
    <t xml:space="preserve">No se observó ningún reporte o  control con destino al PIGA – Plan Institucional de Gestión Ambiental,  sobre consumo y pagos de servicios públicos generados por los puntos comerciales administrados por el IPES. </t>
  </si>
  <si>
    <t>Se entrega reporte emitido por la  SDAE sobre el cosumo de servicios publicos en los Puntos Comerciales.</t>
  </si>
  <si>
    <t xml:space="preserve">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
</t>
  </si>
  <si>
    <t xml:space="preserve">En los siguientes link de la página web se encuentran la información solicitada
http://www.ipes.gov.co/index.php/programas/alternativas-economicas/puntos-comerciales
http://www.ipes.gov.co/index.php/informacion-de-interes/sedes-y-horario-de-atencion
http://www.ipes.gov.co/index.php/programas/alternativas-economicas/ferias-temporales-y-empresariales
http://www.ipes.gov.co/index.php/programas/alternativas-economicas/programa-redep
</t>
  </si>
  <si>
    <t xml:space="preserve">Se evidencia el incumplimiento de las disposiciones del Decreto 654 de 2011, toda vez que el Sistema de Información de los Procesos Judiciales de Bogotá – SIPROJ, se encuentra desactualizado y sin los documentos de cada proceso adjuntos, tanto de los procesos judiciales, acciones de tutela, conciliaciones extrajudiciales y actas de los comités de conciliación.    </t>
  </si>
  <si>
    <t>De los últimos informes entregados por la ACI, se evidencia la actualización del portal SIPROJWEB, además de lo anterior se han actualizado formatos de seguimientos de procesos judiciales y se tiene el borrador para la aprobación del Reglamento del Comité de Conciliación</t>
  </si>
  <si>
    <t>Las actas del Comité de Conciliación no están siendo introducidas en el Sistema de Información de Procesos Judiciales – SIPROJ, tal y como lo establece el Decreto 654 de 2011 y la Resolución No 603 de 2012.</t>
  </si>
  <si>
    <t>Se evidencian las actas del comité de conciliación del 2017 en el aplicativo SIPROJWEB, además de lo anterior se han actualizado formatos de seguimientos de procesos judiciales y se tiene el borrador para la aprobación del Reglamento del Comité de Conciliación.</t>
  </si>
  <si>
    <t xml:space="preserve">No se evidencia documentación en el que conste la evaluación de los procesos fallados en contra del IPES, y que determine la viabilidad de iniciar acciones de repetición, como lo señala numeral 6 del artículo 19 del Decreto Reglamentario 1716 de 2009. </t>
  </si>
  <si>
    <t>Se evidencia en el Siprojweb y en las actas del Comité de Conciliacion las evaluaciones de los procesos realizadas por los abogados</t>
  </si>
  <si>
    <r>
      <t xml:space="preserve">Actualizar los procesos No 1999-00245 (Contractual) y 2010-00417 (Reparación Directa) que se encuentran activos en el </t>
    </r>
    <r>
      <rPr>
        <sz val="10"/>
        <color theme="1"/>
        <rFont val="Arial"/>
        <family val="2"/>
      </rPr>
      <t>Sistema de Información de Procesos Judiciales – SIPROJ</t>
    </r>
    <r>
      <rPr>
        <sz val="10"/>
        <color rgb="FF000000"/>
        <rFont val="Arial"/>
        <family val="2"/>
      </rPr>
      <t xml:space="preserve">, los cuales aparecen a nombre del Fondo de Ventas Populares, a pesar de que actualmente se conoce como Instituto para la Economía  Social -IPES. </t>
    </r>
  </si>
  <si>
    <t>De los últimos informes entregados por la ACI, se evidencia la actualización del portal SIPROJWEB por parte de los abogados de la SJC.</t>
  </si>
  <si>
    <t xml:space="preserve">Incumpliendo por parte de los abogados externos encargados de la representación judicial de la Entidad, de su obligación de realizar de manera correcta y oportuna el ingreso de información con el estado de cada proceso judicial que tengan a su cargo al SIPROJ.  </t>
  </si>
  <si>
    <t>No se han seguido las recomendaciones de informes anteriores, respecto al cumplimiento del Decreto 1716 de 2009 y las disposiciones del Decreto 654 y 655 de 2011, toda vez que se encuentra desactualizado y sin los documentos de cada proceso adjuntos, las conciliaciones, tutelas, procesos judiciales, según lo demuestra el  Sistema de Información de los Procesos Judiciales de Bogotá – SIPROJ.</t>
  </si>
  <si>
    <t>Al realizar la auditoria al  comité de conciliación encontramos que las actas no están siendo subscritas y menos aún introducidas en el Sistema de Información de Procesos Judiciales – SIPROJ, tal y como lo establece el Decreto 654 de 2011 y la Resolución Interna No 603 de 2012.</t>
  </si>
  <si>
    <t>Se evidencian las actas del comité de conciliación del 2017 en el aplicativo SIPROJWEB</t>
  </si>
  <si>
    <t xml:space="preserve">La Falta de controles y la falta de seguimiento a estos procesos ha impedido realizar la respectiva evaluación de los procesos fallados en contra del IPES, y de esta manera poder realizar la respectiva  acción de repetición que le permita a la Entidad recuperar lo perdido, como lo señala numeral 6 del artículo 19 del Decreto Reglamentario 1716 de 2009. </t>
  </si>
  <si>
    <t>Gestión contractual</t>
  </si>
  <si>
    <t xml:space="preserve">Incumplimiento por parte de los abogados externos encargados de la representación judicial de la Entidad, de su obligación de realizar de manera correcta y oportuna el ingreso de información con el estado de cada proceso judicial que tengan a su cargo al SIPROJ.  </t>
  </si>
  <si>
    <t>Se evidencia pasividad y falta de supervisión en los contratos al no hacer cumplir la cláusula de Obligaciones Específicas numeral 8 donde expresa que es obligación de los Abogados Contratistas “Realizar de manera correcta y oportuna el ingreso de la información relacionada con el estado actualizado de cada uno de los procesos judiciales que tengan a cargo o que sean asignados por el supervisor del contrato al Sistema de Información de Procesos Judiciales – SIPROJ de la Alcaldía Mayor de Bogotá” permitiendo que se le cancelen los recursos del contrato sin cumplir con la total de las obligaciones.</t>
  </si>
  <si>
    <t xml:space="preserve">Incumplimiento por parte de los abogados externos encargados de la representación judicial de la Entidad, de su obligación de entregar los expedientes físicos de los procesos que tiene o tenían a su cargo, de igual manera pasividad de la Subdirección y Supervisor del Contrato por no realizar a tiempo los controles que impidan la perdida de los mismos.   </t>
  </si>
  <si>
    <t>La SJC indica que la supervisión de los contratos no es una función propia de la Subdirección y respecto a la perdida de archivos, indica que se actualizo el formato de préstamo de expedientes y se están digitalizando los expedientes.</t>
  </si>
  <si>
    <t>Los contratos de prestacion de servicios  N° 341, 304, 340 de 2014 no cumplen con la tabla de honorarios establecida según resolucion 313 de 2014</t>
  </si>
  <si>
    <t>En el 2016 y 2017 se adoptó y actualizo la tabla de honorarios la cual se actualiza anualmente y se relaciona entre los abogados que realizan el proceso contractual.</t>
  </si>
  <si>
    <t>No se ha iniciado el trámite de liquidación de los convenios Nos: 016, 266, 239, 114, 286, 127, 099, 280, 266, 279, 09, 136, 234, 265, 276, 244, 279, 41657, 150, 269, 394 y 482 de 2016; 3, 2, 1740, 1704, 1703, 04, 1533, 054, 3725 y 199 de 2007; 001, 2, 04, 03, 05, 06, 07, 10, 11, 12, 15, 16, 18, 19, 21, 69, 092, 202, 206, 486, 571, 1071, 2791, 296, 2979, 3133, 3135 y 3196 de 2008; 05, 2242, 2511, 2608, 2607, 2606, 2600, 2599, 2598, 2500, 2451, 2254, 2253, 2211, 2218, 2510, 2507, 281, 024, 15, 012, 99, 79, 181, 20, 307, 690 y 26 de 2009; y 121, 141, 170, 2000, 1999, 1998, 1997, 1996, 1995, 1984, 1979 y 1858 de 2010.</t>
  </si>
  <si>
    <t>La SJC indica que la liquidación de contratos y convenios es obligación de los supervisores los cuales deben informar a la SJC para terminar el trámite, no obstante la SJC indica que actualizó el Manual de Contratación Y Supervisión, Formatos del SIG y estableció una matriz (Excel) para realizarle seguimiento y alertar de la terminación y liquidación de los contratos.</t>
  </si>
  <si>
    <t xml:space="preserve">Revisado el expediente del convenio 2130 de 2013 se observó  que el acta de inicio es de fecha 16 de octubre de 2013 y el registro presupuestal No 4252 del 31 de diciembre de 2013, lo cual no da aplicación a lo señalado en el artículo 27 del Decreto 372 de 2010, toda vez que este último debe efectuarse después de la firma del convenio y antes del acta de iniciación del mismo. </t>
  </si>
  <si>
    <t>Esta acción es obligación del Supervisor del Contrato, no obstante la SJC indica que actualizó el Manual de Contratación Y Supervisión, Formatos del SIG y estableció una matriz (Excel) para realizarle seguimiento y alertar de la terminación y liquidación de los contratos.</t>
  </si>
  <si>
    <r>
      <t>Incumplimiento de las obligaciones contractuales por parte de la Fundación Empresarios por Colombia – FEC</t>
    </r>
    <r>
      <rPr>
        <sz val="10"/>
        <color theme="1"/>
        <rFont val="Times New Roman"/>
        <family val="1"/>
      </rPr>
      <t> </t>
    </r>
    <r>
      <rPr>
        <sz val="10"/>
        <color theme="1"/>
        <rFont val="Arial"/>
        <family val="2"/>
      </rPr>
      <t xml:space="preserve">, dentro del Convenio No 1991 de 2010. </t>
    </r>
  </si>
  <si>
    <t>Revisar las obligaciones contractuales de la Fundación Minuto de Dios, dentro del Convenio de asociación No 1137 de 2013,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t>
  </si>
  <si>
    <t>El Convenio de Asociación No 1510 de 2011, suscrito con la Fundación para el Fomento de la Lectura – FUNDALECTURA, no está liquidado, toda vez se encuentra en el expediente un acta de liquidación donde se evidencia que no se finalizó el trámite.</t>
  </si>
  <si>
    <t>Falta de foliación, documentos repetidos y no se conservación de la secuencia cronológica de los expedientes de los convenios.</t>
  </si>
  <si>
    <t>La SJC indica que se contrató personal para la organización del archivo de Jurídica, se está digitalizando los expedientes y se actualizó el formato de préstamo de documentos.</t>
  </si>
  <si>
    <t>De los 4 procesos mencionados, solo el de gestión jurídica es responsabilidad de la SJC los cuales se evidencian en las carpetas compartidas. X:\1.Sistema Integrado De Gestión\3. Documentación procesos SIG\13. GESTIÓN JURÍDICA\DOCUMENTOS ASOCIADOS</t>
  </si>
  <si>
    <t>El Comité de Conciliación debe reunirse una vez al mes conforme con lo descrito en Resolución IPES 603 de 2012. En el 2014 se reunieron 5 veces, y en lo corrido del 2015 1 vez.</t>
  </si>
  <si>
    <t>Se tiene el borrador para la aprobación del Reglamento del Comité de Conciliación, en este se implementara la realizacion de conferencias por video chat para cumplir con lo estipulado de 2 comites al mes.</t>
  </si>
  <si>
    <t>La convocación a los integrantes del Comité de Conciliación deberá realizarse con al menos 3 días de anticipación, se evidenció en el comité de conciliación del 21/05/15 el incumplimiento con este precepto.</t>
  </si>
  <si>
    <t>Se entregan soportes de la citacion via correo electronico a los miembros del Comité de Conciliacion según la normatividad.</t>
  </si>
  <si>
    <t>No se evidencio la introducción de las actas de los comités de conciliación efectuados en el 2014 en el Sistema de Información de Procesos Judiciales — SIPROJWEB</t>
  </si>
  <si>
    <t>Se evidencia su cumplimiento y actualización en el aplicativo SIPROJWEB.</t>
  </si>
  <si>
    <t>No se evidencio la solicitud ni entrega por parte de los abogados externos que llevan la representación de la Entidad de los informes ejecutivos que deben entregar cada 3 meses.</t>
  </si>
  <si>
    <t>No se están publicando en la Página Web de la Entidad las actas conciliatorias celebradas ante el Ministerio Publico.</t>
  </si>
  <si>
    <t>Los abogados que representan judicialmente a la Entidad no tienen actualizada ni depurada la información referente a los procesos que manejan en el Siproj</t>
  </si>
  <si>
    <t>La Subdirección Jurídica y de Contratación no posee un mecanismo de supervisión y control que permita establecer si los abogados  que representan judicialmente a la Entidad están cumpliendo con la actualización de los procesos en el Siproj</t>
  </si>
  <si>
    <t>Se evidencio que la Subdirección Jurídica no ha realizado los trámites respectivos para la asignación de claves de los abogados que representan judicialmente a la Entidad.</t>
  </si>
  <si>
    <t>Se evidencia su cumplimiento al evidenciar los usuarios de los abogados que alimentan el SIPROJWEB</t>
  </si>
  <si>
    <t>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</si>
  <si>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Se evidencia incumplimiento por parte del Secretario Técnico del Comité de Conciliación de la Entidad en su obligación de diligenciar dentro de los cinco (5) días siguientes a cada sesión de Comité de Conciliación, las respectivas Actas aprobadas en el Sistema de Información de Procesos Judiciales -SIPROJWEB BOGOTÁ</t>
  </si>
  <si>
    <t xml:space="preserve">No se evidencia la entrega del informe por parte del Secretario Técnico del Comité de Conciliación de la Entidad, sobre los mecanismos alternativos de solución de conflictos que han sido empleados, relacionando el número total de casos resueltos empleando el respectivo mecanismo alternativo de solución de conflictos, terminación favorable o desfavorable, valor total e individual de las sumas impuestas a favor y en contra; así como los criterios o directrices institucionales que se han implementado para utilizar los diferentes mecanismos alternativos de solución de conflictos”. </t>
  </si>
  <si>
    <t>Al revisar las carpetas de ex contratistas se evidencio que no se está implementado el mecanismo de seguridad (paz y salvo) que permita controlar los archivos que son prestados a los contratistas y/o funcionarios y la devolución de los mismos por el archivo de Jurídica.  Así mismo no se evidencia estrategia de control sobre la correspondencia y radicados entregados a los funcionarios de la Entidad una vez terminan la vinculación contractual o laboral con la Entidad.</t>
  </si>
  <si>
    <t>La SAF-SDAE y SJC actualizaron el Formato de Paz y Salvo para entrega de expedientes.</t>
  </si>
  <si>
    <t>Se  evidencia con el contrato 332 de 2015, que se le dio en arrendamiento a Alejandro Barrera Huertas  del recinto ferial del 20 de julio, el incumplimiento con la norma de contar con estudios y documentos previos que son el soporte para la realización del contrato, al indagar por la carpeta que dé cuenta de dichos documentos se evidencio que al archivo de la Subdireccion Juridica la carpeta contentiva de dicho contrato nunca ha hecho ingreso al mismo, y no se cuenta con una carpeta que contenga los estudios previos y que cumplan con los requisitos que la norma exige, dado que el documento (carpeta) que se le facilita al equipo auditor contiene la minuta original pero carece de los estudios previos se entiende que se adolece de ellos. Igualmente se evidencia incumplimiento a los deberes de supervisión de quien funja como tal (Subdirector (a) de Gestión Redes Sociales e Informalidad) incumpliendo así el Estatuto Anticorrupción. Por otro lado se evidencia igualmente el incumplimiento a las disposiciones contenidas en el contrato de arrendamiento, respecto del acta de inicio, y acta de entrega del recinto; no obstante que se evidencio en la visita que se encuentran locales asignados sin el cumplimiento de los requisitos previos.</t>
  </si>
  <si>
    <t>Estas obligaciones son parte del supervisor del contrato, no obstante ya se hizo la restitución del recinto Ferial 20 de Julio.</t>
  </si>
  <si>
    <t>Al verificar la realización de los Comités de Contratación durante las vigencias 2014 y 2015 en las condiciones establecidas por la Resolución IPES 570 de 2012, se evidencia inexistencia de actas firmadas de los diferentes comités que se desarrollaron durante las vigencias 2014 y 2015 (corte al mes de abril), situación que conllevaría a configurar un vacío legal en aquellos procesos que por norma debían tratarse en el Comité según artículo 4º de la Resolución IPES 570 de 2012, y que aparentemente fueron aprobados en esta instancia. Así mismo, se evidencia incumplimiento a la aplicación del numeral 10 del artículo 6º  y artículo 8º  de la Resolución IPES 570 de 2012</t>
  </si>
  <si>
    <t>Se evidencia su cumplimiento y actualización en el aplicativo SIPROJWEB EN EL  2017.</t>
  </si>
  <si>
    <t>Al revisar los Contratos 1, 19, 48, 71, 98, 115, 172, 241, 244, 273, 293, 311 y  337 del 2014 y 1, 11, 13, 17,  25 y 164 del 2015 se evidenció que no se cumplió lo preceptuado por la Ley anti tramites en su artículo 223 del Decreto Ley 019 de 2012,  sobre   la publicación del contrato o alguna de sus modificaciones  en el portal www.contratos.gov.co SECOP, incumpliendo un mandato legal</t>
  </si>
  <si>
    <t>La SJC indica que se actualizo el Manual de Contratación y Supervisión y se contrató personal técnico de apoyo para la publicación de los procesos contractuales, además con la entrada en vigencia de SECOP II estas alertas se realizan automáticamente.</t>
  </si>
  <si>
    <t>Al verificar en los expedientes de los contratos de prestación de servicios números 32, 241, 304 y 473 de 2014,  y 1, 2, 3, 4, 6, 10, 13, 17, 18, 35, 37, 151, 154, 158, 159, 160, 163, 167, 168 del 2015 se evidenció que el contratista no cumple con el perfil establecido por el IPES, según Resoluciones IPES No. 313 de 2014 y No. 025 de 2015, al comparar y constatar la documentación registrada en el expediente y referente al contratista y conforme con los requisitos definidos en la tabla de honorarios fijada por la Entidad. Dicha situación podría interpretarse como posible detrimento patrimonial considerando que se suscriben contratos de prestación de servicio con personas que no son idóneas para desarrollar las obligaciones conforme con la tabla de honorarios definida por la Entidad. De lo anterior se observa que en existen contratos de prestación de servicios en todas las áreas del IPES  que cuentan con esta falencia.</t>
  </si>
  <si>
    <t>La SJC indica que para esto se actualizó el Manual de Contratacion y Supervision, asi como capacitaciones en supervision y construcion de estudios previos.</t>
  </si>
  <si>
    <t>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t>
  </si>
  <si>
    <t>la SJC indica que esto es labor de la supervision y los procedimientos de SIAFI</t>
  </si>
  <si>
    <t xml:space="preserve">Al revisar los expedientes del contrato No. 185-13 se evidenció:
 Al consultar el SECOP no se evidenció la publicación de las adicciones ni prorrogas del contrato. (Prorroga 1,2 y3) ( Adicción 2,3 y 4) Lo anterior contraviene (principio de publicidad, obligación descrita en el decreto 1510 de 2013 art 19,  hoy decreto 1082 de 2015 articulo 2.2.1.1.1.7.1)
 Se evidencio que se adjuntó erróneamente una Prorroga 1 y adicción 2 del Contrato de vigilancia el cual no tiene ninguna relación con el proceso en cuestión, no se evidencia nota aclaratoria del mismo, induciendo al error.
 Las minutas de adicción y prórroga no se encuentran debidamente diligenciadas. (la Prorroga 1 del 22/07/14 no aparece suscrita por el contratista, la adicción 2 del 22/08/14 no aparece suscrita por el contratista)
 Se relacionan en estas minutas (Prorroga 1,2 y3) (Adicción 2,3 y 4)  comités de contratación de los cuales no se evidenciaron la suscripción de  actas.
 La Supervisión de este contrato estaba en cabeza de la Subdirección Administrativa y Financiera.
</t>
  </si>
  <si>
    <r>
      <t>No coinciden los valores del número de contratos legalizados  sumados al número de contratos de hecho frente al total de Número de puestos asignados a excepción de las plazas Siete de Agosto y Los Luceros (ver detalle numeral 1.2.)</t>
    </r>
    <r>
      <rPr>
        <sz val="11"/>
        <color rgb="FFFF0000"/>
        <rFont val="Arial"/>
        <family val="2"/>
      </rPr>
      <t xml:space="preserve"> </t>
    </r>
  </si>
  <si>
    <t>La SJC indica que en SIAFI aparecen los reportes reales de los contratos realizados y las areas misionales tienen  la informacion sobre ocupacion real de los espacios</t>
  </si>
  <si>
    <t>De la revisión de los documentos enviados como inventarios del archivo de gestión de la Subdireccion Juridica y de Contratacion en atención a la auditoria,  se observa incumplimiento a lo establecido en la norma frente al levantamiento de los inventarios.</t>
  </si>
  <si>
    <t>Al revisar el procedimiento para declarar la pérdida de competencia de los contratos se evidencia un incumplimiento a las directrices establecidas por la Entidad, teniendo en cuenta se suscribe acta de perdida de competencia sin los requisitos previos, como es el caso del CPS 787 de 2010.</t>
  </si>
  <si>
    <t>El formato fue actualizado en el 2018 y se encuentra en la carpeta compartidos.</t>
  </si>
  <si>
    <t>Incumplimiento a las condiciones del contrato No. 356 de 2015, teniendo en cuenta que no se cumplen las condiciones pactadas con el operador para las capacitaciones como es el número mínimo de horas por participar.</t>
  </si>
  <si>
    <t>Esta acción es obligación del Supervisor del Contrato, no obstante la SJC indica que actualizó el Manual de Contratación Y Supervisión, Formatos del SIG y estableció una matriz (Excel) para realizarle seguimiento y alertar de la terminación y liquidación de los contratos y capacitación a los supervisores de contratos.</t>
  </si>
  <si>
    <t>Al consultar el SECOP, no se evidenció la publicación de las adicciones ni prorrogas del contrato 262-14, lo anterior contraviene con el principio de publicidad. (Responsable Subdirección Jurídica y de Contratación)</t>
  </si>
  <si>
    <t>1.       El comité de conciliación debe reunirse una vez al mes conforme con lo descrito en Resolución IPES 603 de 2012. En el 2014 se reunieron 5 veces, y en lo corrido del 2015 6 veces.</t>
  </si>
  <si>
    <t>La SJC indica que se está a la espera de la aprobación del Reglamento del Comité de Conciliación.</t>
  </si>
  <si>
    <t>2.       La convocatoria a los integrantes del comité de conciliación deberá realizarse con al menos 3 días de anticipación, se evidencio en el comité de conciliación del 21/05/15 el incumplimiento con este precepto.</t>
  </si>
  <si>
    <t>Para el 2017 se observa en el aplicativo SIPROJWEB  su cumplimiento.</t>
  </si>
  <si>
    <t>3.       La ficha técnica no está siendo diligenciada e introducida en el sistema de información de procesos judiciales – SIPROJWEB</t>
  </si>
  <si>
    <t>4.       No se evidencio la introducción de las actas de los comités de conciliación efectuados en el 2014, 2015 y 2016 en el sistema de información de procesos judiciales – SIPROJWEB</t>
  </si>
  <si>
    <t>5.       No se evidencio la solicitud ni entrega por parte de los abogados externos que llevan la representación de la entidad de los informes ejecutivos que deben entregar cada 3 meses</t>
  </si>
  <si>
    <t>7.        No se están publicando en la página web de la entidad las actas conciliatorias celebradas ante el ministerio público.</t>
  </si>
  <si>
    <t>Estas pueden consultarse en el SIPROJWEB</t>
  </si>
  <si>
    <t>8.       Los abogados que representan judicialmente a la entidad no tienen actualizada ni depurada la información referente a los procesos que manejan en el siproj</t>
  </si>
  <si>
    <t>9.       La subdirección jurídica y de contratación no posee un mecanismo de supervisión y control que permita establecer si los abogados que representan judicialmente a la entidad están cumpliendo con la actualización de procesos en el siproj</t>
  </si>
  <si>
    <t>Se contrato personal cuyas funciones estan encamidas en realizar seguimiento a la actualizacion del Siprojweb</t>
  </si>
  <si>
    <t>10.   Se evidencio que la subdirección jurídica no ha realizado los tramites respectivos para la asignación de claves de los abogados que representan judicialmente a la entidad</t>
  </si>
  <si>
    <t>Esta actividad se evidencia cumplimiento en el Siprojweb</t>
  </si>
  <si>
    <t>11.   No se ha implementado un mecanismo de seguridad que permita controlar los archivos que son prestados a los contratistas y/o funcionarios y la devolución de los mismos, evidenciando que al terminar el vínculo laboral con la entidad no se le exige un paz y salvo por parte de la sección de archivo de la entidad aumentando el riesgo de pérdida de estos procesos.</t>
  </si>
  <si>
    <t>12.   No se evidencia la entrega del informe por parte del secretario técnico del comité de conciliación de la entidad, sobre los mecanismos alternativos de solución de conflictos que han sido empleados, relacionando el número total de casos resueltos empleando el respectivo mecanismo alternativo de solución de conflictos, terminación favorable o desfavorable, valor total e individual de las sumas impuestas a favor y en contra; así como los criterios o directrices institucionales que se han implementado para utilizar los diferentes mecanismos alternativos de solución de conflictos</t>
  </si>
  <si>
    <t>Los informes estan en el aplicativo Siprojweb</t>
  </si>
  <si>
    <t>13.   Se evidencia pasividad y falta de supervisión en los contratos al no hacer cumplir la cláusula de las obligaciones específicas numeral 8 donde expresa que es obligación de los abogados contratistas “Realizar de manera correcta y oportuna el ingreso de la información relacionada con el estado actualizado de cada uno de los procesos judiciales que tengan a cargo o que sean asignados por el supervisor del contrato al sistema de información de procesos judiciales – SIPROJ” permitiendo que se le cancelen los recursos del contrato sin cumplir con la total de las obligaciones.</t>
  </si>
  <si>
    <t>Se evidencia cumplimiento en el 2017 por parte de los abogados en el Siprojweb</t>
  </si>
  <si>
    <t>No se evidenció la publicación de Los costos de reproducción de la información pública, con su respectiva motivación. 
Responsables: Subdirección Administrativa y Financiera; Subdirección Jurídica y de Contratación.</t>
  </si>
  <si>
    <t>La publicacion se encuentra pero debe ser actualizada por la SAF</t>
  </si>
  <si>
    <t xml:space="preserve">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
Responsables: Subdirección Jurídica y de Contratación.
</t>
  </si>
  <si>
    <t xml:space="preserve">La OAC creo en su página web un link http://www.ipes.gov.co/ para poder direccionar al consultante al SECOP y de esta manera consultar todos los procesos contractuales que la entidad tiene en la vigencia y los realizados anteriormente, también en la ruta http://www.ipes.gov.co/index.php/gestion-institucional/planeacion/planes/transparencia-y-acceso-a-la-informacion-publica 8. Contratación se encuentra la información contractual de la entidad. </t>
  </si>
  <si>
    <t xml:space="preserve">Se observa deficiencia en la conformación de los expedientes contractuales (389-390 de 2016) por no contar con todos los soportes en el expediente que permitan determinar si el pago realizado obedece a la realidad (SOAT, Garantías, Original de Factura, pago de impuestos) 
Se observa deficiencia en la Supervisión de los contratos (408 de 2016) Solicitud de Prórroga sin Soportes de ejecución, (188 de 2017) no se evidencian informes de ejecución, (149 de 2016) informes de ejecución sin firma del contratista e inconsistencias en fechas.
</t>
  </si>
  <si>
    <t xml:space="preserve">Verificado el cumplimiento de la Ley de transparencia y del derecho al acceso a la Información y normatividad reglamentaria, y de conformidad con las directrices establecidas mediante la Circular 7 de 2016, se evidenció que la Subdirección Jurídica y de Contratación posiblemente incumple (a la luz de la Ley 1712 de 2014, el Decreto Nacional 103 de 2015, la Resolución 3564 de 2015 y la Estrategia de gobierno en línea) con la publicación de la siguiente información:
Información NO publicada.
• El sujeto obligado debe publicar las aprobaciones, autorizaciones, requerimientos o informes del supervisor o del interventor, que prueben la ejecución de los contratos.
Información publicada de forma incompleta.
• Las contrataciones adjudicadas para la correspondiente vigencia deben publicarse de manera mensual.
• El correo para notificaciones judiciales debe estar configurado de forma tal que envíe acuse de recibo al remitente de forma automática.
• Incluir en el informe de defensa judicial el riesgo de pérdida.
• Ordenar la normatividad publicada según lo establecido en la Resolución 3564 de 2015.
El presente hallazgo contiene el hallazgo 4 formulado en el informe 5336 de 2016, (ver observación 3.5.2 del presente informe). 
</t>
  </si>
  <si>
    <t>la información de los procesos contractuales de la entidad se pueden consultar en el link del SECOP que tiene la página web de la entidad, en la página se publica mensualmente los procesos contractuales que se realizan, al consultar solo se evidencio formulario de enero y febrero, la SJC indico que en el mes de abril no realizó procesos contractuales, sobre el informe de defensa jurídica se indica que este se consulta en el aplicativo SIPROJWEB.</t>
  </si>
  <si>
    <t xml:space="preserve">Incumplimiento con lo establecido en el Reglamento Interno del Comité de Conciliación, en cuanto a la gestión del mismo, así:
• No se evidencia el cumplimiento de lo preceptuado en el Reglamento Interno del Comité de Conciliación, respecto de la obligación que le impone dicho reglamento al abogado encargado de la representación legal de radicar en la oficina de correspondencia la solicitud de convocatoria a comité de conciliación con una antelación no menor a cinco (5) días hábiles con los respectivos soportes
• No se evidencia cumplimiento en cuanto a la presentación del informe de gestión y de la ejecución de sus decisiones, teniendo en cuenta que el informe del primer semestre de 2017, se debió entregar en el primer comité ordinario del mes de julio de 2017.
• No se evidencia cumplimiento en cuanto al  envió del proyecto de acta a los miembros del comité.
• No se evidencia cumplimiento en cuanto a la falta de reunión en la última sesión ordinaria de los meses de enero y julio  de cada año para hacer los estimativos necesarios el daño antijurídico.
• No se evidencia cumplimiento con lo preceptuado en el Reglamento Interno del Comité de Conciliación, respecto de dejar constancia de la inasistencia en el acta del comité
</t>
  </si>
  <si>
    <t>La SJC indica que se está a la espera de la aprobación del Reglamento del Comité de Conciliación el cual subsanara todas estas obligaciones, no obstante entrega soportes de la realizacion de las actas y los informes realizados por los abogados a los miembros del comite.</t>
  </si>
  <si>
    <t xml:space="preserve">Incumplimiento con lo establecido en el Reglamento Interno del Comité de Conciliación, en cuanto a la gestión del mismo, así:
• Incumplimiento a definir criterios para la selección de abogados  externos que garanticen su idoneidad para la defensa de los intereses públicos y realizar seguimiento sobre los procesos a ellos encomendados 
• Incumplimiento de preparar y entregar un informe de la gestión del comité al representante legal y a los miembros del comité
</t>
  </si>
  <si>
    <t>Incumplimiento a lo preceptuado por el reglamento del comité de conciliación donde preceptúa que se debe establecer como indicador de gestión la prevención del daño antijurídico, y para el ejercicio de auditoria se manifestó por el profesional que atiende la visita la construcción de indicador para las  querellas presentadas.</t>
  </si>
  <si>
    <t>Informe final de auditoria al sistema integrado de gestion</t>
  </si>
  <si>
    <t>Informacion y Comunicación</t>
  </si>
  <si>
    <t>El plan de comunicaciones tiene prevista su implementación a partir de diciembre de 2014 y la Circular 157 de 2013 sobre el plan de acción del SIG establece un plan anual.</t>
  </si>
  <si>
    <t>OAC</t>
  </si>
  <si>
    <t>El plan de Comunicaciones está en la carpeta compartida y con la versión 2015, en este se indica la frecuencia de y responsables de la comunicaciones.</t>
  </si>
  <si>
    <t>Seguimiento a la implementación de la Ley 1712 de 2014, Decreto 103 de 2015 y Estrategia de Gobierno en Línea.</t>
  </si>
  <si>
    <t>No se evidencia publicación del programa de gestión documental en la página WEB del IPES.
Responsable: Subdirección Administrativa y Financiera</t>
  </si>
  <si>
    <t>En el link de la página web  http://www.ipes.gov.co/images/informes/gestionDocumental/2018/DE-032_PROGRAMA_DE_GESTION_DOCUMENTAL_2017.pdf se puede consultar el programa de Gestión Documental.</t>
  </si>
  <si>
    <t>No se evidenció publicación de las tablas de retención en la página WEB del IPES.
Responsable: Subdirección Administrativa y Financiera</t>
  </si>
  <si>
    <t>En este link http://www.ipes.gov.co/index.php/gestion-institucional/instrumentos-de-gestion/gestion-documental se encuentra el avance de las TRD en la Entidad.</t>
  </si>
  <si>
    <t>No se evidenció publicación del presupuesto asignado para la vigencia 2016.</t>
  </si>
  <si>
    <t>En este link http://www.ipes.gov.co/images/informes/presupuestos/2018/PRESUPUESTO_2018.pdf se encuentra el presupuesto 2018 de la Entidad.</t>
  </si>
  <si>
    <t>Seguimiento a la ley de transparencia y del derecho al acceso a la in formacion publica, estrategia de gobierno en linea e indice de transparencia</t>
  </si>
  <si>
    <t>En la página web en el link http://www.ipes.gov.co/index.php/gestion-institucional/planeacion/planes/transparencia-y-acceso-a-la-informacion-publica 9. Trámites, Servicios, atención al ciudadano y PQR y 10. Instrumentos de Gestión de Información Pública se encuentra toda la información relacionada con costos, gestión documental, presupuesto, esquema, formularios de respuestas, horarios de atención al usuario.</t>
  </si>
  <si>
    <t xml:space="preserve">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 Publicación de datos abiertos en www.datosabiertos.gov.co.
• Desarrollar y publicar el formulario electrónico de solicitud de información pública, de acuerdo a los requisitos generales y campos mínimos señalados en el anexo 2 de la resolución 3564 de 2015.
Información publicada de forma incompleta.
• Metas y objetivos de las unidades administrativas de conformidad con sus programas operativos y seguimiento a los mismos.
• Indicadores de desempeño y seguimiento a los mismos.
•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
</t>
  </si>
  <si>
    <t>Con la elaboración de la Circular 08 y 010 de 2018 la Entidad designó los responsables de la Entrega de información a la OAC para su publicación  en los Enlaces: http://www.ipes.gov.co/index.php/gestion-institucional/planeacion/planes/transparencia-y-acceso-a-la-informacion-publica (6.5 Participación en la formulación de Políticas) y Enlace: http://www.ipes.gov.co/index.php/informacion-de-interes/datos-abiertos se evidencia el cumplimiento de este hallazgo.</t>
  </si>
  <si>
    <t xml:space="preserve">Verificado el cumplimiento de la Ley de transparencia y del derecho al acceso a la Información y normatividad reglamentaria, y de conformidad con las directrices establecidas mediante la Circular 7 de 2016, se evidenció que la Oficina Asesora de Comunicaciones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 El link de “Transparencia y derecho al acceso a la información pública” debe estar organizado como lo establece la Resolución 3564 de 2015 en su Anexo 1.
• El Sitio Web debe contar con las categorías establecidas por la Resolución 3564 de 2015 en su Anexo 1, y con la información relacionada agrupada en su respectiva categoría.
Información publicada de forma incompleta.
• El "Esquema de publicación" cuenta con las columnas establecidas por la norma, sin embargo no consigna información en las columnas de Medio de Conservación y/o soporte,  Fecha de generación de la información, Frecuencia de actualización.
• El contenido de las decisiones y/o políticas adoptadas que afecten al público, con fundamentos e interpretación autorizada.
• Publicación en el pie de página de la localización física, sucursales o regionales, horarios y días de atención al público: Ubicación física del sujeto obligado, de sus sedes, áreas, divisiones, departamentos y/o regionales según corresponda, incluyendo ciudad y departamento de ubicación, así como horarios y días de atención al público.
</t>
  </si>
  <si>
    <t>Al colocar en el buscador de la página web de la entidad “calendario” se traslada a las noticias misionales que la entidad ha realizado últimamente, no obstante no se evidencia una estructura cronológica que indique los eventos cronológicos de la entidad, en el link se evidencia el esquema de publicación http://www.ipes.gov.co/images/informes/transparencia/Esquema-de-publicacion-Pagina-Web-IPES.pdf y el cumplimiento de 3564 de 2015 se evidencia en el esquema organizacional de la pagina.</t>
  </si>
  <si>
    <t>En la página web se puede consultar las funciones de cada subdirección, el mapa de procesos de la Entidad, en la sección noticias se encuentra la relación de eventos que la entidad esta realizando, no obstante se recomendaría agregar un calendario de eventos que le indique al usuario que eventos están programados por la entidad en un futuro, se evidencia en horario de las Plazas y Puntos Comerciales, así como la sede Central.</t>
  </si>
  <si>
    <t xml:space="preserve">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Normatividad asociada a los servicios de la Subdirección.
• Calendario de actividades: El sujeto obligado habilita un calendario de eventos y fechas clave relacionadas con sus procesos misionales.
Información publicada de forma incompleta.
• Horario de atención al público de las plazas de mercado.
• No se observa la existencia de formularios o formatos publicados
</t>
  </si>
  <si>
    <t>Verificado el cumplimiento de la Ley de transparencia y del derecho al acceso a la Información y normatividad reglamentaria, y de conformidad con las directrices establecidas mediante la Circular 7 de 2016, se evidenció que la Subdirección de Formación y Empleabilidad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t>
  </si>
  <si>
    <t>En la página web de la entidad se observa un calendario mensual, que al darle click en un día en específico nos indica que evento se está realizando o va a realizar http://www.ipes.gov.co/index.php/component/jevents/day.listevents/2018/04/11/-?Itemid=1</t>
  </si>
  <si>
    <t>El instrumento de gestión denominado chat deje su mensaje dispuesto en la página web de la entidad para recibir y atender solicitudes y requerimientos presentados por los ciudadanos, no cuenta con las características de un chat en línea debido a que su adquisición se realizó mediante software de prueba. Por lo anterior no se cuenta con licencia de funcionamiento para su permanente y legal gestión, de conformidad con lo establecido en la norma vigente para todos los organismos estatales</t>
  </si>
  <si>
    <t>El servicio de chat está en funcionamiento en la página web, no obstante este servicio es ejecutado por el SAF- Servicio al Usuario quien interactúa con el usuario indicándole la información solicitada.</t>
  </si>
  <si>
    <t xml:space="preserve">Desactualización en la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
</t>
  </si>
  <si>
    <t xml:space="preserve">En este link se encuentra la información del Defensor del Ciudadano http://www.ipes.gov.co/index.php/informacion-de-interes/servicios-al-ciudadano/defensor-del-ciudadano
Este es el link de portafolios de servicios, pero presenta error http://www.ipes.gov.co/index.php/component/tz_portfolio/17-portafolio-de-servicios?Itemid=579 (error)
Este link entrega información de los programas de formación http://www.ipes.gov.co/index.php/programas/formacion/programas-de-formacion
</t>
  </si>
  <si>
    <t>No se tuvo en cuenta en el filtro inicial para realizar seguimiento. Se solicito por correo electrónico del 26 de abril de 2018 proponer acciones de mejora por larte de la SAF.</t>
  </si>
  <si>
    <t xml:space="preserve">En el filtro inicial esta no conformidad fue direccionada a la SDAE. Se solicitó mediante correo electrónico del 26 de abril de 2018 a SAF acción de mejora. </t>
  </si>
  <si>
    <t>1.De acuerdo con reporte del aplicativo SIAFI, se observa durante la ejecución de la auditoria que el ex almacenista cuenta con elementos cargados a su nombre, en contravía con lo establecido en los numerales 4.7. “Reintegro al almacén o bodega de los bienes que se encuentran en servicio” , 4.11.4. “Relación de bienes por cambio de responsable o entrega de dependencias” y 4.10.1.2. “Toma Física o Verificación” del Manual de Procedimientos Administrativos y Contables para el Manejo y Control de los Bienes en los Entes Públicos del Distrito Capital (Resolución 001 de 2001 del Contador General de Bogotá), relacionado con el retiro de funcionario.</t>
  </si>
  <si>
    <t>Realizar regisrtro adecuado de los bienes de la entidad. SIAFI actualizado</t>
  </si>
  <si>
    <t>Por parte de la SAF la base de datos de bienes activos se envíió al operador del SIAFI, quedando por evidenciar el cargue de información por parte del operador, el seguimiento y ejecución del cargue acorde a la contratación, y pendiente por parte de la SDAE</t>
  </si>
  <si>
    <t>2."­ En el registro suministrado a través del SIAFI, se evidencian ítem repetidos, Se observó que en bodega existen elementos que han sido utilizados (por ejemplo: cosedoras, perforadoras, sacaganchos) dado el reintegro al almacén o bodega de los bienes que se encuentran en servicio, sin embargo, el registro en el aplicativo SIAFI evidencia que el reintegro de algunos elementos al almacén (bodega) se ingresan como elementos nuevos. Lo anterior, evidencia falencias en el registro de algunos elementos de consumo controlado y consumo ubicados en las bodegas. Así mismo, y durante la ejecución de la auditoría, se observa que del total de funcionarios que hacen parte del equipo de trabajo en el Área de Almacén de la Subdirección Financiera y Administrativa, al solicitar reporte del aplicativo SIAFI de los bienes de consumo y consumo controlado en bodega, sólo una persona logró entregarnos el informe del SIAFI solicitado, y al indagar por el tipo de vinculación, la persona está vinculada como contratista.</t>
  </si>
  <si>
    <t xml:space="preserve">2.No se evidenció la publicación de Los costos de reproducción de la información pública, con su respectiva motivación. </t>
  </si>
  <si>
    <t>Actualizar y publicar resolución de costos de reproducción</t>
  </si>
  <si>
    <t>Se encuentra en proceso la actualización de la Resolución de Costos de Reproducción para su posterior publicación</t>
  </si>
  <si>
    <t xml:space="preserve">3."Verificado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(repetido en servicio al usuario)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t>
  </si>
  <si>
    <t>Elaborar y publicar el índice de información Clasificada y Reservada
Información presupuestal publicada
Actualización del formato de Registro de Activos de la Información
Adelantar acciones con objeto de implementar el formulario electrónico de solicitud de información pública, acorde a los lineamientos del nivel distrital
Solicitar y publicar la información de horarios de atención de Plazas de Mercado y alternativas comerciales a cargo del IPES</t>
  </si>
  <si>
    <t>Se realizó trabajo inicial por parte de la SAF en relación a elaboración de caracterización documental de la Entidad, haciendo falta las mesas de trabajo con la SDAE para emitir y publicar el Indice de información Clasificada y Reservada
Será publicado durante el mes de Abril de 2018
Se encuentra en proceso y en coordinación entre SAF y SDAE se realizara la gestión para dar cumplimiento
Se encuentra en proceso, toda vez que requiere de coordinación entre el Archivo Distrital, la Secretaría General de la Alcaldís  y el desarrollo de la Alta consejería de las TIC para su implementación
 Atravez de oficio se solicitará la infpormación de atención de las Plazas de Mercado y Puntos de Encuentro para su psoterior publicación</t>
  </si>
  <si>
    <t>3.Desactualización en la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t>
  </si>
  <si>
    <t xml:space="preserve">
Actualizar el correo servicioalusuario@ipes.gov.co en la Web.
Incluir la información en el Portafolio de servicios 
Incluir en la página web, en el link “Formación/programas de formación y convocatorias, la información actualizada a 2018".
Actualizar los datos del servidor e información sobre los servicios de defensor del ciudadano.
Solicitar y publicar la información de horarios de atención de Plazas de Mercado y alternativas comerciales a cargo del IPES</t>
  </si>
  <si>
    <t>Se observa en el link de la página web la actualización del correo
Pendiente realizar observacion con SDAE sobre el portafolio de servicios
Se observa en el link de la página web el link de Programas de formación habilitado y en funcionamiento.
Se observa en el link de la página web la información referente a los servicios de Defensor del Ciudadano actualizados
Se solicitará la actualización a las diferentes áreas misionales para proceder a al publicación en la página web. No está actualizado</t>
  </si>
  <si>
    <t>1.Posible interrupción de funciones asignadas al defensor ciudadano. De conformidad con la resolución 501 del 29 de octubre de 2015, el cargo se encuentra asignado a la SFE y dado que el cumplimiento de las funciones asignadas a esta figura se desarrollan entre otras cosas a través del correo defensorciudadano@ipes.gov.co estas no se evidenciaron en la verificación realizada por esta asesoría. Durante la realización de la auditoria la SFE no entrego información relacionada con el funcionamiento del correo defensorciudadano@ipes.gov.co y se indicó la ausencia de personal responsable de esta gestión desde finales del mes de abril, por lo anterior se pone en riesgo el cumplimiento de las garantías que el estado otorga a los ciudadanos al delegar a este servidor  la responsabilidad de incorporar y verificar el cumplimiento  de la política distrital del servicio al ciudadano, velar por que los ciudadanos y ciudadanas obtengan respuestas a sus requerimientos , se resuelvan las quejas y los reclamos y se establezcan mecanismos de participación en el diseño y prestación de sus servicios</t>
  </si>
  <si>
    <t>Elaborar informe del Defensor del ciudadano</t>
  </si>
  <si>
    <t>El Informe esta elaborado por parte de la defensora del ciudadano, pero falta la radicación</t>
  </si>
  <si>
    <t>1.Las peticiones allegadas mediante los correos formación@ipes.gov.co sauusuario@ipes.gov.co ipestransparente@ipes.gov.co  y redes sociales FACEBOOK, TWITER, YOUTUBE, INSTAGRAM, chat deje su mensaje y atención telefónica no se registran en el sistema SDQS Distrital. Según el decreto  197 de 2014 el SDQS es un sistema de información diseñado para gestionar de manera eficiente y eficaz la recepción, análisis, tramite y respuesta de los requerimientos interpuestos por los diferentes canales de interacción, así mismo el no registro de la totalidad de las solicitudes allegadas a la entidad por los diferentes medios evidencia falencias en el control ejercido por parte de la entidad para dar cumplimiento a los atributos del servicio tales como: cálido, amable, rápido, respetuoso, digno, human o, efectivo y confiable. Por otra parte, la no inclusión de estos requerimientos en SDQS afecta no solo la calidad del servicio brindado sino la disponibilidad de datos para el reporte de informes y estadísticas veraces</t>
  </si>
  <si>
    <t>Oficiar a la OAC como administrador de las redes sociales, y SFE como administrador del correo formación@ipes.gov.co definiendo los parámetros de la PQR que deben ser enviadas al correo sausuario@ipes.gov.co</t>
  </si>
  <si>
    <t>Se encuentra en proceso la elaboración de la comunicación a la OAC y SFE para realizar el seguimiento a la efectividad en el informe de SDQS</t>
  </si>
  <si>
    <t>2.No se generan base de datos ni reportes de informes como parte del seguimiento y control a las solicitudes allegadas mediante los correos sausuario@ipes.gov.co formacion@ipes.gov.co , redes sociales, chat deje su mensaje, registro de llamadas telefónicas, situación que puede derivar en el riesgo de no dar respuesta a algunos de los requerimientos presentados a través de este medio. Así mismo, no se evidencio la generación  de respuestas a los usuarios avalados por el sub director o jefe de oficina competente para emitirlas.</t>
  </si>
  <si>
    <t>Incluir reporte del numero de llamadas y correos recibidos a los canales institucionales de Servicio al Usuario.Oficiar a la OAC como administrador de las redes sociales, y SFE como administrador del correo formación@ipes.gov.co definiendo los parámetros de la PQR que deben ser enviadas al correo sausuario@ipes.gov.co</t>
  </si>
  <si>
    <t>El reporte se esta adecuando a als condiciones necesarias de los canales institucionales de servicio al usuario para iniciar en el mes de Mayo de 2018</t>
  </si>
  <si>
    <t>4.• HALLAZGO 1.3.5: Se identificó en Factura No. 8274 del 06 de Noviembre de 2014, diferencia en el valor facturado de los servicios descritos así: Servicios descritos $38.456.430 Total de la factura $37.883.004 Diferencia $573.426
Así mismo, se identificó que existen diferencias en las horas extras facturadas en la factura No. 8404 (366 horas), respecto a los consolidados de Servicios Generales (319). De acuerdo con lo anterior, se evidencia debilidades en los controles y revisiones realizadas que pueden ocasionar facturaciones contrarias a la ejecución real.   (Revisar con Linderman y Marlon, es de transporte)</t>
  </si>
  <si>
    <t>Se solicita plan de mejoramiento</t>
  </si>
  <si>
    <t>5.El impacto de todos los esfuerzos por llevar a la Sede a un ahorro en el consumo de Energía y Agua en pro del medio ambiente así como del ahorro financiero de la Entidad no se ha medido, de modo que se está incurriendo en costos administrativos para la generación de campañas, actividades y estrategias de ahorro de las cuales no se ha estimado su beneficio e impacto en la Sede Manuel Mejía, lo anterior dada la falta de seguimiento y controles al consumo. Así mismo, se cuenta con un PIGA que no es aplicable a la Sede Administrativa del IPES en este momento dada la ausencia de registros exactos, seguimientos y controles frente al consumo y pago de los servicios de Energía y Agua de la sede Manuel Mejía. Generando así incumplimiento al numeral 5 de la Directiva 001 de 2001 de la Alcaldía Mayor “que “…las entidades establecerán medidas tendientes a ahorrar o reducir los niveles de consumo de los servicios de agua potable y energía, para lo cual se sugiere que el consumo de tales servicios no supere las 8:00 p.m.” (Ver observación 3.3) (PIGA)</t>
  </si>
  <si>
    <t>PIGA SDAE</t>
  </si>
  <si>
    <t>0904/2018</t>
  </si>
  <si>
    <t>No es responsabilidad de la SAF</t>
  </si>
  <si>
    <t xml:space="preserve">1.Existe una deuda de la cuenta No.4362920 desde la vigencia 2013 por valor de $35.589.464 debido al cobro de las líneas telefónicas a cargo del IPES y otras líneas adicionales que a la fecha no se han conciliado y aclarado, generando intereses por valor de $647.246, conllevando a un posible detrimento patrimonial. </t>
  </si>
  <si>
    <t>Debe definirse responsabilidades entre SAF y SDAE</t>
  </si>
  <si>
    <t>2.Al realizar la verificación de las cuentas, la línea 2826740 cuenta No. 1225841 se ha pagado mensualmente, al realizar la verificación telefónica suena como un fax pero no se pudo determinar donde se encuentra ubicado. Así mismo se evidencia que la SAF solicito cancelación del servicio de la línea telefónica  desde el 31 de Julio 2014 mediante radicado 00110-816-008142 pero a la fecha la ETB no la ha cancelado. La entidad siguió con el pago de la factura por valor de $43.150, y no hay evidencia del seguimiento a mencionada cancelación de la línea,  conllevando a un posible detrimento patrimonial.</t>
  </si>
  <si>
    <t xml:space="preserve">3.Se evidenció que existen dos líneas telefónicas directas en Tesorería Nos. 2862483 y 2824976 y al indagar por el uso de las mismas, se observa que el área  tenía conocimiento de una de ellas (2824976). Así mismo, cuentan con acceso al conmutador para realizar llamadas internas y externas. Lo anterior evidencia falta de controles y posibles gastos  innecesario. </t>
  </si>
  <si>
    <t>4.De conformidad con la descripción de la observación 3.1.3 del presente informe se evidencia que desde el 2014 la Entidad NO propende “…por buscar las mejores condiciones del mercado...”, ocasionado posibles mayores gastos  cercanos a los 800 mil pesos al año.</t>
  </si>
  <si>
    <t>Realizar estudio de mercado para establecer mejor tarifa a contratar en servicios de telefonía movil</t>
  </si>
  <si>
    <t>Se evidencia estudio de mercado con 4 operadores para la prestación de servicio de 12 líneas móbiles; en el mes de Abril acorde al estudio costo benefiicio se tonara la determinación de el operador a contratar</t>
  </si>
  <si>
    <t>6.Se observa incumplimiento al reglamento interno de manejo de teléfonos móviles en cuanto a: • no se consignó en el documento contrato que se utilizaría servicio de roming internacional teniendo en cuenta que el documento contrato indica expresamente q este será un servicio adicional y que deberá ser solicitado al momento de requerirse, situación que expresamente el reglamento señalo, cuando indica que deberá quedar consignado dicho servicio en el contrato • No se evidenció la realización de seguimiento al consumo de telefonía celular por parte del área de Servicios Generales, situación expresamente señalada en el reglamento</t>
  </si>
  <si>
    <t>No formualron</t>
  </si>
  <si>
    <t>No se presentaron acciones por tanto se solicita elaborar plan de mejoramiento respectivo</t>
  </si>
  <si>
    <t xml:space="preserve">1.• HALLAZGO 1.3.3: Al comparar el comportamiento de los pagos realizados en el Contrato No. 345-2013 estos presentan constancia, mientras que en el Contrato No. 262-2014 los pagos fueron variables:
De acuerdo con lo anterior, se evidenció que para los meses entre septiembre a diciembre de los años 2013 y 2014, para el último año se pagó $73.797.332 más. Lo anterior evidencia un mayor gasto en el servicio de transporte. </t>
  </si>
  <si>
    <t>Implementar controles para dar cumplimiento al acuerdo distrital 352 de 2008</t>
  </si>
  <si>
    <t xml:space="preserve">
Se encuentra en proceso la implementación de cláusula contractual estableciendo la obligatoriedad de la utilización exclusiva de parque automotor matriculado en el Distrito Capital</t>
  </si>
  <si>
    <t xml:space="preserve">1.La entidad presenta un consumo elevado de fotocopias, y no se observó la adopción de estrategias alineadas a la  cultura de Cero papel, para llegar a fotocopiar únicamente los documentos estrictamente necesarios.  </t>
  </si>
  <si>
    <t>Realizar informe trimestral  comparativo del consumo de fotocopias</t>
  </si>
  <si>
    <t>Se esta diseñando un ionforme trimestral por subdirección sobre la variación del consumo de fotocopias en cada una de ellas</t>
  </si>
  <si>
    <t xml:space="preserve">2.Las actividades realizadas durante los meses de enero a mayo de 2017,  del programa de consumo sostenible no han contribuido adecuadamente a la reducción del consumo de fotocopias. </t>
  </si>
  <si>
    <t>Oficio de remisión de informe a las dependencias del IPES</t>
  </si>
  <si>
    <t>Se remitirá por oficio el informe solicitando respuesta de justificación del incremento de consumo.</t>
  </si>
  <si>
    <t xml:space="preserve">1.Se verificaron las funciones de la responsable del manejo de cartera, que de acuerdo al Manual de Funciones, Resolución 049 de 2013, el Numeral 7 describe “realizar el cobro pre jurídico y jurídico de la cartera” del cual no se presenta evidencia de su realización durante la ejecución de la auditoría, lo que podría establecerse un posible incumplimiento a la función asignada. </t>
  </si>
  <si>
    <t>Elaborar comunicación de notificación de funciones a los funcionarios y jefes inmediatos de todas las dependencias del IPES</t>
  </si>
  <si>
    <t>No se han elaborado las comunicaciones de notificación de funciones a funcionarios y jefes inmediatos</t>
  </si>
  <si>
    <t>2.No se evidencia documento de cambio de funciones para los funcionarios Guillermo Franco Arce, Daniel Franco Ardila, Danelia Fernández, servidores de la planta global, quienes desempeñan en la actualidad, funciones diferentes a las notificadas inicialmente. En la carpeta de la funcionaria Luz Stella Gómez, no se encuentra la notificación de función respectiva</t>
  </si>
  <si>
    <t>3.De acuerdo con el análisis los funcionarios Miguel Muñoz Sarrias y Andrés Barreño Rojas de la planta temporal, están desempeñando funciones diferentes a las notificadas inicialmente</t>
  </si>
  <si>
    <t>4.Gestores asignados en los puntos comerciales tienen  mal distribuidas las cargas</t>
  </si>
  <si>
    <t>5.se evidencia nombramientos de Funcionarios con grados diferentes a los previstos por la Comisión, que conllevaron a diferencias salariales que han afectado el presupuesto de la Entidad, generando un posible detrimento patrimonial. (Valor total por mes de los 5 funcionarios: $443.863, valores del año 2012. A la fecha han trascurrido 29 meses)</t>
  </si>
  <si>
    <t xml:space="preserve">6.La Subdirección de Emprendimiento, Servicios Empresariales y Comercialización, de acuerdo con lo analizado existen funcionarios nombrados para ejercer el cargo de administrador de plazas y en la actualidad ejercen funciones en esa Subdirección Sin embargo, y de acuerdo con lo revisado por la Subdirección Administrativa Financiera (Talento Humano) tres funcionarios fueron nombrados con funciones de “Administrar las plazas de mercado”, sin embargo, no se evidencia su cumplimiento, ya que no están administrando mencionadas plazas, las cuales la mayoría está siendo administrada bajo contratos de prestación de servicios.  </t>
  </si>
  <si>
    <t>1. Los acuerdos de gestión durante la ejecución de la Auditoría no se evidenciaron; y que estuviesen suscritos por las partes; ni se evidencio seguimiento respectivo, de conformidad con la Ley 909 de 2004, Art. 50.</t>
  </si>
  <si>
    <t>Elaboración de acuerdos de gestión</t>
  </si>
  <si>
    <t>No se han elaborado ni firmado la totalidad de los acuerdos de gestión de los Subdirectores de la Entidad</t>
  </si>
  <si>
    <t>2.No se evidencia un procedimiento para la verificación de la gestión y tramites de las novedades (incapacidades) o situaciones administrativas laborales (vacaciones, primas), lo que dificulta y da menor celeridad en el proceso de liquidación de nómina.</t>
  </si>
  <si>
    <t>Documentar procedimiento de vinculación, permanencia y egreso de personal de planta administrativa</t>
  </si>
  <si>
    <t>No se presentaron avances</t>
  </si>
  <si>
    <t xml:space="preserve">3.Se observó que durante las vigencias 2015 y 2016 la Entidad permitió que se diera la interrupción de las vacaciones a 15 funcionarios y el aplazamiento de las vacaciones de un funcionario. Actuar que evidencia el incumplimiento del numeral 3 de la Directiva 001 de 2001 de la Alcaldía Mayor, según el cual “Las vacaciones no deben ser aplazadas ni interrumpidas y sólo podrán ser canceladas en dinero al retiro del funcionario.” (Ver observación 3.2)
</t>
  </si>
  <si>
    <t>2.Inadecuadas interfaces de la información de Nómina, Cartera y  contabilidad, ya que se realiza de manera manual con riesgo inminente a errores y reprocesos.</t>
  </si>
  <si>
    <t>Solicitar por oficio cumplimiento al contrato de desarrollo del aplicativo SIAFI de interfase entre las áreas de Nómina, Cartera, Tesorería y Presupuesto.</t>
  </si>
  <si>
    <t>No se observó actividades</t>
  </si>
  <si>
    <t>3.Liquidación prestaciones sociales: Se evidencia que solo se encuentra publicado los Acuerdos IPES-JD 003 2007 y 008 de 2013 relacionados con el incremento salarial en el espacio definido por la Entidad para la consulta de procedimientos internos (compartidos). Las demás vigencias (2008-2009-2010-2011-2012-2014-2015) no se evidencio la publicación de los acuerdos. Lo anterior evidencia posible vulneración contra el principio de publicidad, ya que de acuerdo con la corte constitucional en Sentencia C-012/13 establece que “…los artículos 209 y 228 de la C.P., lo reconocen también como uno de los fundamentos de la función administrativa. La jurisprudencia ha considerado que este principio no es una mera formalidad, ya que consiste en dar a conocer, a través de publicaciones, comunicaciones o notificaciones, las actuaciones judiciales y administrativas a toda la comunidad, como garantía de transparencia y participación ciudadana, así como a las partes y terceros interesados en un determinado proceso para garantizar sus derechos de contradicción y defensa, a excepción de los casos en los cuales la ley lo prohíba por tratarse de actos sometidos a reserva legal. La realización del principio de publicidad, considerado como un mandato de optimización que “depende de las posibilidades fácticas y jurídicas concurrentes”, compete al Legislador y varía de acuerdo con el tipo de actuación. Asimismo, requiere de las autoridades y de la administración, una labor efectiva y diligente para alcanzar el objetivo de dar a conocer el contenido de sus decisiones a los ciudadanos” (subrayado nuestro).</t>
  </si>
  <si>
    <t>Emitir circular que establezca la responsabilidad de publicación de actos administrativos en el IPES</t>
  </si>
  <si>
    <t>No se observaron actividades</t>
  </si>
  <si>
    <t>1.Registro Biométrico: Se realizó una muestra de 38 funcionarios del registro biométrico correspondiente al periodo comprendida de Octubre a Diciembre de 2014 y Enero de 2015  se observó lo siguiente :
• El 7.9% de los funcionarios realizan de forma ocasional el registro biométrico al ingresar y al salir de la jornada laboral, lo que podría presumirse un posible abandono de cargo.
• El 13.5% de los funcionarios no realizan el registro biométrico al ingresar y al salir de la jornada laboral, lo que podría presumirse un posible abandono de cargo.
• El 81.6% de los funcionarios verificados no cumplen con el horario pactado.
• Se evidencia el 94.7% los funcionarios no registran la hora de almuerzo.
• Se evidenció que el 7.9% de funcionarios no registran la hora de salida de la entidad 
• Se evidencia que no existen verificaciones periódicas del biométrico por áreas, ni políticas que normen, y en su caso, sancionen dichas incidencias
Lo anterior evidencia incumplimiento con la Circulares 103 de 2012 y 062 de 2014 de la Entidad, así como deficiencias en el seguimiento realizado por los subdirectores y jefes de oficina.</t>
  </si>
  <si>
    <t>Elaborar formato de reporte de cumplimiento de horario / Remitir por memorando interno reporte de cumplimiento de horario a todas las dependencias del IPES</t>
  </si>
  <si>
    <t>No se evidenciaron acciones</t>
  </si>
  <si>
    <t>1.La entidad no expide el acto administrativo, que debe emitirse para cada periodo anual de evaluacion de desempeño, a fin de establecer como minimo la utilizacion de tres factores para el acceso al nivel sobresaliente</t>
  </si>
  <si>
    <t>Loss factores para acceder al nivel sobresaliente quedaron eliminado acorde a lo establecido en el Acuerdo 565 de 2016</t>
  </si>
  <si>
    <t>No se evidenciaron avances sobre las acciones formuladas</t>
  </si>
  <si>
    <t>2.La unidad de personal desconoce la obligatoriedad de presentar al jefe de la entidad informes sobre los resultados obtenidos en la evaluacion y calificacion del servicio teniendo como base los informes de evaluacion, que emite cada una de las areas o dependencias</t>
  </si>
  <si>
    <t>Elaborar informe de resultados de evaluación de desempeño</t>
  </si>
  <si>
    <t>3.La  comision de personal desconoce la obligatoriedad de informar trimestralmente a la comision nacional del servicio civil sobre sus actuaciones y el cumplimiento de sus funciones en los asuntos relacionados con la evaluacion del desempeño</t>
  </si>
  <si>
    <t>Subir informe trimestral de comisión de personal</t>
  </si>
  <si>
    <t>4.No se observan políticas, directrices o lineamientos con los cuales se fijen los criterios para acceder a la calificación superior. (Ver numeral 3.1.1.)</t>
  </si>
  <si>
    <t>5.La evaluación de la funcionaria identificada con la c.c. 31.267.044 se observa que su calificación final se inscribe en un rango de 96% a 100% es decir sobresaliente, con lo cual se evidencia que no se tuvo como referente la evaluación de gestión por dependencia ya que la correspondiente a esta funcionaria obtuvo una calificación final de 40.6% (Ver 3.1.4.2.)</t>
  </si>
  <si>
    <t>6.No se evidenció el envío trimestral del informe de la Comisión de Personal de la entidad que dé cuenta de sus actuaciones y el cumplimiento de sus funciones en los asuntos relacionados con la evaluación del desempeño a la Comisión Nacional del Servicio Civil (3.1.3.)</t>
  </si>
  <si>
    <t xml:space="preserve">Se revisó los expedientes del contrato de prestación de servicios No. 533 de 2014 y se solicitó información mediante memorando con radicado IPES No. 00110-817-001449 a la Subdirección Administrativa y financiera de lo siguiente:
-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
De acuerdo con lo anterior, se concluye que las sillas adquiridas no correspondieron a las condiciones técnicas contratadas, ya que no se evidenció soporte de las explicaciones del cambio, así como a las condiciones recomendadas por la ARL.
</t>
  </si>
  <si>
    <t>5. Se evidencia que dentro del proceso disciplinario se están integrando como sujetos procesales, a personas que según la noma no tienen dicha categoría, como es el caso de los oficios que se le envían a la Asesoría de Control Interno, respecto de las actuaciones que se surten dentro del proceso Disciplinario para lo cual se citan algunos de los memorandos con radicados No. 00110-817-000210, 00110-817-000552, 00110-817-001566, 00110-817-003679</t>
  </si>
  <si>
    <t>6. Se evidencia incumplimiento a la disposición de la Alcaldía de Bogotá, con respecto al personal que debe hacer parte de las oficinas de Disciplinarios, por cuanto se vinculó mediante prestación de servicios CPS 301  de 2015, y cuyo objeto es “prestación de servicios profesionales en la Subdirección Administrativa y Financiera para fortalecer la gestión disciplinaria y la sustanciación y trámite de los procesos disciplinarios adelantados en el IPES”</t>
  </si>
  <si>
    <t>7. Incumplimiento de la publicación de los procesos disciplinarios en el Sistema Distrital de Información Disciplinaria - SID, teniendo en cuenta que mediante el oficio con radicado IPES No. 00110-817-002692 se entrega a la Asesoría de Control Interno un reporte de la publicación de los procesos, y dicha información no corresponde con el listado entregado en visita por el profesional designado y registrado en SID.</t>
  </si>
  <si>
    <t>8. Al verificar el procedimiento disciplinario en la etapa preliminar se pudo verificar que el proceso 07 de 2014, excedió los seis meses que tendrá lugar a duración esta etapa, dado que el auto de indagación preliminar se surtió en septiembre de 2014 y el auto de archivo en abril de 2015</t>
  </si>
  <si>
    <t>9. Mediante el Acuerdo 005 de 2011 del IPES, en su artículo 10 numeral 4 la primera instancia del proceso de control disciplinario y prevención del mismo recae en la Subdirección Administrativa y Financiera, sin embargo se observa un incumplimiento con el perfil del Operador Disciplinario a cuyo cargo está el área de asuntos disciplinarios, teniendo en cuenta que el perfil mínimo es: abogado con especialización en derecho administrativo, derecho disciplinario, derecho procesal y o penal, derecho constitucional y o derechos humanos, teniendo en cuenta que el Operador Disciplinario es la Subdirectora Administrativa y Financiera y no el abogado sustanciador.</t>
  </si>
  <si>
    <t>10. Incumplimiento respecto a los espacios físicos y requerimientos logísticos de la Oficina de Control Disciplinario teniendo en cuenta que en visita de auditoría se evidenció que los expedientes de los procesos disciplinarios se encuentran archivados en cajas a los pies de un funcionario de la Subdirección Administrativa y Financiera</t>
  </si>
  <si>
    <t>11. Se evidencia la carencia de un espacio adecuado y reservado frente a las declaraciones de los sujetos procesales, teniendo en cuenta que los testimonios y/o audiencias son realizados sin las condiciones mínimas que garanticen la reserva de dicha información.Así mismo, no se evidencia el cumplimiento de la realización de las audiencias en la Dirección Distrital de Asuntos Disciplinarios de al menos el 10% de las que son verbales.</t>
  </si>
  <si>
    <t>5.La señalización de emergencia en las plazas de mercado y puntos de encuentro es deficiente; se encontraron señales sin los elementos y elementos sin señalización. También los botiquines no tienen los elementos necesario para realizar una atención en caso de emergencia</t>
  </si>
  <si>
    <t>Realizar jornada de fortalecimiento deseñalización en las plazas de mercado y puntos de encuentro / Actualización botiquines</t>
  </si>
  <si>
    <t>SESEC-SAF</t>
  </si>
  <si>
    <t>La SAF realiza el lineamiento técnico referente a la señalización en las plazas de mercado, puntos de encuentro y alternativas comerciales, la contratación de la adquisición y la instalación esta a cargo de SDAE, SESEC y SGRSI / La SAF está adquiriendo los elementos para la dotación de botiquines de las plazas de mercado, puntos de encuentro y alternativas comerciales.
Contrato 333 de 2016 Contrato de Compra Venta para señalización de Plazas y se encuentra en proceso un contrato de similar naturaleza para atender señalización de Plazas y Puntos.</t>
  </si>
  <si>
    <t>13. No se evidencia documentación de trabajo o de actualización en los  procedimientos obligatorios de: 
* Reporte y control de no conformidades.                                       
* Investigación de accidentes laborales y ambientales.                           
* Registro, investigación y análisis de incidentes.                              
* Identificación de peligros y valoración de riesgos.                         
* Participación ciudadana.                                                           
* Normograma.                                                                            
* Planificación operativa.                                                              
* Monitoreo del uso y acceso de los medios de información.</t>
  </si>
  <si>
    <t>1. Se observa la existencia del documento “DE-002 POLÍTICA DE RIESGO” versión 2 del 13 de febrero de 2016, , sin embargo no se observa en dicho documento el contenido mencionado por la “Guía para la administración del Riesgo-2011” emitida por el Departamento Administrativo de la Función Pública –DAFP, según la cual la política debe contener los siguientes aspectos: 
“…
 Los objetivos que se esperan lograr.
 Las estrategias para establecer cómo se van a desarrollar las política, a largo, mediano y corto plazo. 
 Los riesgos que se van a controlar.
 Las acciones a desarrollar contemplando el tiempo, los recursos, los responsables y el talento humano requerido.
 El seguimiento y evaluación a la implementación y efectividad de las políticas.”  (sic)
Así mismo, la Guía para la Gestión del Riesgo de Corrupción en su numeral 3.1 menciona la existencia de una Política de Administración del Riesgo de Corrupción y establece los aspectos a tener en cuenta dentro de esta política.</t>
  </si>
  <si>
    <t xml:space="preserve">2. Los controles no se encuentran documentados, ni establecen en su redacción la manera como se debe realizar el control, los responsables y periodicidad de su ejecución, esto argumentado en el hecho de que:
• El 84,3% de los controles de riesgos de corrupción NO está documentado.
• El 83,3% de la muestra de los controles de gestión (por procesos) NO está documentado.
Es importante recordar, que ninguno de los controles establecidos en la Entidad es suficiente en su redacción como para garantizar la aplicación del mismo.
</t>
  </si>
  <si>
    <t>3. No se evidenció la realización de monitoreo y revisión periódica por parte de los líderes de los procesos, ni planeación para realización de la misma.</t>
  </si>
  <si>
    <t>Elaborar los procedimientos: Investigación de accidentes laborales y ambientales, identificación de peligros y valoración de riesgos, participación ciudadana y planificación operativa</t>
  </si>
  <si>
    <t>Liderar  el acompañamiento e cada uno de los procesos de la entidad que permitan el cumplimiento de la guia del DAFP, respecto a los pasos definidos para la construcción del mapa de riesgos de corrupción. 
a) La gestión del riesgo de corrupción
b) La identificación de los riesgos 
c) La construccción del riesgo
d) La valoración del riesgo
e) El analisis del riesgo
f) La ecaluación del riesgo
Integrando estos pasos a los mapas de riesgo por proceso de la Entidad.</t>
  </si>
  <si>
    <t>Adelantar el despliegue del plan de trabajo de cultura organizacional, mediante ejercicios de sensibilización y socialización que permita el fortalecimiento de la administración de los riesgos por proceso de corrupción.</t>
  </si>
  <si>
    <t>Liderar el acompañamiento en cada uno de los procesos de la Entidad que permitan el cumplimiento de las estrategias para la construcción del Plan Anticorrupción  y de  Atención al ciudadano y especificamente en el primer componente: Metodlogia para la identificación de riesgos de corrupción y acciones para su manejo.</t>
  </si>
  <si>
    <t>Liderar el acompañamiento en cada uno de los procesos de la Entidad que permitan el cumplimiento de las estrategias para la construcción del Plan Anticorrupción  y de  Atención al ciudadano y especificamente en los pasos definidos en:
Evaluación del Riesgo:
a) La determinación de  la naturaleza
b) Documentación de los controles
d) Clases de los controles</t>
  </si>
  <si>
    <t>SDAE (Todos los procesos)</t>
  </si>
  <si>
    <t>SDAE - Equipo SIG (Todos los procesos)</t>
  </si>
  <si>
    <t>Todos los procesos</t>
  </si>
  <si>
    <t>Aun no se cuenta con el procedimiento de reporte y control de no conformidades actualizaado.
Se observa la existencia de radicado IPES  1586 mediante el cual la SDAE solicitó a la Asesoría de Control Interno la designación de un Profesional para construir el proedimiento Reporte y control de no conformidades.   Asi mismo se videncia que la Asesoria de Control Interno, dio respuesta a dicho memorando a traves del radicado 1675 de 2017, argumentando las gestiones realizadas para contribuir co9n la cosntrucción del documento y mencionando que este documento no debe ser originado unicamente desde el proceso de auditoría.
Avance del 87,5%</t>
  </si>
  <si>
    <t>2,Dada la verificación al plan de mejoramiento realizada en el mes de mayo de 2016 por la asesoria de control interno, Se agrupan los hallazgos 5 del radicado 3985 de 2014, hallazgo 8 del 05/06/2015 y hallazgo 13 del informe 5625 de 2014 en un hallazgo mayor,  en un hallazgo mayor, así:
En auditoria realizada a los procesos de Talento Humano , Gestion Documental y Recursos Financieros, en el 2014 y 2015  se establecio que el IPES,  contrato con la firma IT-GOP,  un software, en el cual se cuenta con un modulo para cada unos de los procesos auditados, evidenciando en la auditoria que el proceso de liquidacion de la nomina se realiza manualmente  asi como la interface de los modulos de cartera contabilidad, generando la posibilidad de errores y reprocesos;   igualmente se evidencia que no hay un filtro adecuado que permita mantener la confidencialidad de la informacion</t>
  </si>
  <si>
    <t>No se conocen acciones formuladas</t>
  </si>
  <si>
    <t>Se  realizó adición el día 9/12/2016 con el contrato 179 para el soporte de operación del sistema de información SIAFI. Se esta ingresando al sistema el contenido presupuestal y contable para el canje y valiación. Esta pendiente y en proceso para aplicar a la totalidad de las actividades  de nómina y cartera.
En el ultimo seguimiento no se aporto evidencias frente a gestion respecto del hallazgo</t>
  </si>
  <si>
    <t>SDAE-SAF</t>
  </si>
  <si>
    <t>PLAN DE MEJORAMIENTO INTERNO CON CORTE A 31 DE DICIEMBRE DE 2017 (HALLAZGOS ABIERTAS)</t>
  </si>
  <si>
    <t>6. No se observa un plan de acción, donde se incluyan objetivos, metas, indicadores y estrategias que permita realizar un seguimiento y una evaluación a la implementación y montaje de las ZAERT</t>
  </si>
  <si>
    <t xml:space="preserve">7. Las ZAERT proyectadas no cuentan con estudios técnicos, económicos y de seguridad definidos; ni tampoco con los planes de manejo.  </t>
  </si>
  <si>
    <t>1. Incumplimiento del documento “DE-017 Criterios de Focalización” el cual establece en el numeral 8 Los criterios de ingreso, priorización, asignación y egreso de las ferias institucionales (temporales) del IPES. (Ver Observación 3.1.1.1 y 3.1.1.2)</t>
  </si>
  <si>
    <t>5. No se evidenció la realización de los Planes de Emergencias y Contingencias  para cada Feria Navideña. (Ver Observación 3.1.4)</t>
  </si>
  <si>
    <t>6. No se observó el registro de los Planes de Emergencias y Contingencias en el Sistema Único de Gestión de Aglomeraciones – SUGA. (Ver Observación 3.1.4)</t>
  </si>
  <si>
    <t>Generar el Plan de Acción ZAERT, de conformidad con los recursos financieros, físicos y humanos de la Entidad para el año 2015</t>
  </si>
  <si>
    <t>Reiterar solicitudes de conceptos en materia de seguridad a las alcaldías locales respectivas y hacer seguimiento a su respuesta.</t>
  </si>
  <si>
    <t>Consolidar el proyecto de Manejo, compuesto por los 3 planes, para cada uno de los 8 espacios priorizados para la impelentación de ZAERT.</t>
  </si>
  <si>
    <t>Se realizará el ajuste de la modificación del documento formato "DE-017 Criterios de Focalización", donde se tengan en cuenta los requisitos para la inscripción y vinculación de las ferias temporales.</t>
  </si>
  <si>
    <t>Realizar la aprobación y publicación de los criterios que conforman el formato "DE-017 Criterios de Focalización", donde se tengan en cuenta los requisitos para inscripción y vinculación  de las ferias temporales.</t>
  </si>
  <si>
    <t>De acuerdo al Decreto 599 de 2013 articulo 27, para futuras ferias temporales se realizaran los tramites de ingreso al Sistema Unico de Gestión de Aglomeraciones conmas de quince dias de anterioridad.</t>
  </si>
  <si>
    <t>Se gestionaran ante las entidades de seguridad que estan relacionadas con el manejo de aglomeraciones, tanto oficiales como privadas, conb el fin de ingresar la informacióin completa al SUGA.</t>
  </si>
  <si>
    <t>En la Realización de las ferias institucionales y/o temporales, en la cual exista aglomeración se debe realizar el proceso de registro al sistema SUGA, la información necesaria o pertinente que se deba tener en cuenta para este procedimiento abarca los siguientes elementos de acuerdo al aforo: planiometria, planes de emergencia y contingencia, permiso del administrador del espacio publico, cantidad de vallas y su respectiva aprobación, elementos de primeros auxilios o MEC, entidad encargada de logistica, entre otros, Por todo lo anterior y deacuerdo al decreto 599 de 2013 articulo 14, para futuras ferias temporales se realizaran los tramites de ingreso al Sistema Unico de Gestión de Aglomeración con mas de quince dias de anterioridad.</t>
  </si>
  <si>
    <t>Se informa por parte de la subdirección que el plan para 2017 esta en aprobación, sin embargo no se observa evidencia de lo informado.</t>
  </si>
  <si>
    <t>Se informa por parte del area que hasta no ser aprobado el espacio como ZAERT definitiva no se realiza la solicitud a las alcaldias de concepctos en materia de seguridad. Adicionalmente se aclara que luego de mesas de trabajo con el IDU en junio de 2016 se paso de 33 posibles espacios a 3 preaprobados.</t>
  </si>
  <si>
    <t>Se informa por parte del area que hasta no ser aprobado el espacio como ZAERT definitiva no puede emitirse un plan de manejo, ya que aun no hay espacios definitivos. Adicionalmente se aclara que luego de mesas de trabajo con el IDU en junio de 2016 se paso de 33 posibles espacios a 3 preaprobados.</t>
  </si>
  <si>
    <t>Se informa que el DE-017 ya esta actualizado sin embargo no se evidencia el soporte por tal razon no es posible cerrar el hallazgo hasta tanto no se cuente con dicho documento</t>
  </si>
  <si>
    <t>A la fercha no se han realizado ferias, la feria de la madre no se realizó por que no hubo quorum y por ordenes de la dirección.</t>
  </si>
  <si>
    <t>Se informa por el area que ya existe planimetria en cuanto a ferias institucionales, sin embargo ninguna de las ferias institucionales cuenta aun con registros en SUGA. En cuanro a las ferias temporales se reitera que en 2017 no se ha realizado ninguna.</t>
  </si>
  <si>
    <t xml:space="preserve">Economia Popular </t>
  </si>
  <si>
    <t>3. Falta los contratos de los puntos comerciales C:F.P. Colsubsidio,  C.F.P. Ley , C.F.P Rotonda Chapinero, Centro Comercial Minicentro, Parque de las Flores Cll. 68</t>
  </si>
  <si>
    <t>Se informo por parte de la SGRAS y se obervó segun bases de datos que:
El Punto Comercial C.C. Minicentro cuenta con 27 módulos, de los cuales hay:
• 17 Módulos desocupados.
• 05 Módulos con contratos vencidos. 
• 03 Módulos con contratos vigentes.
• 02 Módulos ocupados en proceso de restitución. (sin contrato)
El Punto Comercial Kennedy Central cuenta con 72 módulos, de los cuales hay:
• 53 Módulos con contratos vencidos.
• 17 Módulos con contratos vigentes.
• 02 Módulos con ocupación irregular.
El Punto Comercial Rotonda Chapinero cuenta con 35 módulos, de los cuales hay:
• 20 Módulos desocupados.
• 08 Módulos con contratos vencidos, (1 Modulo en proceso juridico para recuperación).
• 02 Módulos en Ocupación de Hecho.
• 05 Módulos con contratos vigentes.
El Punto Comercial Parque de las Flores Calle 68 cuenta con 44 módulos, de los cuales hay:
• 43 Módulos con contratos vencidos.
• 01 Módulo con contrato vigente.
Sin embargo hace falta conocer cuales de los contratos vencidos tendran renovación, asi mismo se observa que aun existen ocupaciones irregulares. Pór lo anterior el hallazago se mantiene.}</t>
  </si>
  <si>
    <t>1. Los  coordinadores designados no cuenta con una función específica de cobro persuasivo que facilite la labor de recuperación de la cartera.</t>
  </si>
  <si>
    <t>2. Las 19 plazas de mercado no tienen mapa de riesgo actualizado, teniendo como antecedente que en la auditoria del año 2012 efectuada por esta Asesoría de Control Interno, se había planteado esta misma inconformidad y no se observó avances sobre las acciones planteadas.</t>
  </si>
  <si>
    <t xml:space="preserve">3. El archivo  de las plazas no cumple con la  Ley 594 /2000 en si Titulo IV Artículos 11,12,13,14,18,19 y parágrafos 1,23 y Titulo XI , Artículos 46,47,48,49. En cuanto ley de archivo y manejo del mismo. </t>
  </si>
  <si>
    <t>4. Se adjudican puestos y no llegan los contratos, ni los valores a cancelar por cada puesto. Como es el caso específico de la plaza de mercado Samper Mendoza, la cual adjudico 40 puestos, para los vendedores de hoja de plátano  y no han cobrado por  el aprovechamiento económico del mismo, generándose un presunto detrimento al patrimonio del IPES.</t>
  </si>
  <si>
    <t xml:space="preserve">8. La clasificación de residuos sólidos no se hace  adecuadamente, y en el caso de hacerlo cuando llegan al shut de basuras los  revuelven,  con excepción de la plaza de mercado Las Ferias y 20 de Julio </t>
  </si>
  <si>
    <t>9. Se evidencia falta de mantenimiento correctivo, preventivo y predictivo en todas las plazas de mercado, La plaza de mercado Trinidad Galán presta la impresora a  la subgerencia administrativa y no se le ha descargado de sus inventarios  y la impresora de la plaza de mercado  las cruces también fue trasladada y no se ha sacado del inventario</t>
  </si>
  <si>
    <t>10. De acuerdo a la revisión  selectiva de los recibos de recaudo de cartera No C32052, C32053, C32054, C32055, C32056 y C32057 de la Plaza Samper Mendoza el cual deben ser diligenciados en su totalidad no cumple con el lleno de los requisitos, como es el  número de cedula de ciudadanía , la firma de quien entrega los dineros,  lo que genera la no identificación completa del usuario al cual se efectuó el cobro y se evidencia que en la mayoría de recibos la firma la hace quien recibe el dinero y no quien lo entrega..</t>
  </si>
  <si>
    <t xml:space="preserve">1. No coinciden los valores del número de contratos legalizados  sumados al número de contratos de hecho frente al total de Número de puestos asignados a excepción de las plazas Siete de Agosto y Los Luceros (ver detalle numeral 1.2.) </t>
  </si>
  <si>
    <t>2. En la evaluación de la  base de datos de cartera para la facturación de las plazas se encontraron inconsistencias como los mismos nombres del tercero diferentes, terceros con locales registrados en dos y hasta tres plazas y  números de cédulas inexistentes o con series totalmente erradas  (ver detalle numeral 1.4.)</t>
  </si>
  <si>
    <t>6. En la totalidad de las plazas visitadas los planes de saneamiento básico estás desactualizados (ver detalle numeral 1.7)</t>
  </si>
  <si>
    <t>7. No hay unificación de reportes para residuos sólidos, orgánicos y reciclajes generados en las plazas y en algunos casos no se están llevando. (ver detalle numeral 1.7)</t>
  </si>
  <si>
    <t>9. No se evidenciaron estrategias o acciones concretas en cumplimiento al Acuerdo  489 de 2012 sobre el plan de abastecimiento y seguridad alimentaria. (ver detalle numeral 1.7)</t>
  </si>
  <si>
    <t xml:space="preserve">10.Se está incumpliendo el Plan de Gestión de Cartera –Proyecto 704 en relación a los siguientes aspectos:  </t>
  </si>
  <si>
    <t>11. La entidad tiene una cartera mayor a 360 días superior al 50% del total de la cartera, lo cual genera riesgo en la recuperación de la misma y evidenciándose un posible detrimento patrimonial por falta de gestión de cobro oportuno. (Ver detalle numeral 1.8.1.) Algunos deudores en mora, indicaron que en los requerimientos de pago que el IPES les envía existen diferencias y contradicciones.  Algunos ejemplos son los  siguientes: ­    Sandra Milena Salamanca, Puestos No. 130-35; 130-36; 130-37 Plaza Fontibón Puesto No. 130-35 Requerimiento de 23 de junio de 2015 con corte a 31 de mayo de 2015 por valor de $ 3.186.088  Requerimiento de 23 de junio de 2015 con corte a 31 de mayo de 2015 por valor de $ 7.130.951 Requerimiento SAF  de  3/09/2015 con corte a 28 de julio de 2015 por valor de $ 3.247.448Puesto No. 130-36 Requerimiento de 23 de junio de 2015 con corte a mayo 31 de 2015 por valor de $ 7.130.951 Requerimiento de 23 de junio de 2015 con corte a mayo 31 de 2015 por valor de $ 3.507.294 Requerimiento SAF de 03/09/2015 con corte a julio de 2015 por valor de $ 3.574.086Puesto No. 130-37 Requerimiento de 23 de julio de 2015 con corte a 31 de mayo de 2015 por valor de $ 3.902.085 Requerimiento de 23 de junio de 2015 con corte a 31 de mayo de 2015 por valor de  $ 7.130.913 Requerimiento SAF de 03/09/2015 con corte a 28 de julio de 2015 por valor de  $ 3.975.681­    Arias Hugo Puesto 120-204 Plaza  7 de Agosto, Requerimiento de 13/03/2014 con corte a 28 de febrero de 2014 por valor de $ 8.568.684, Requerimiento de 13/03/2014 con corte a 28 de febrero de 2014 por valor de $ 2. 544.126</t>
  </si>
  <si>
    <t>12. La Entidad  proyecto las actividades de  Recaudo y Cobro Persuasivo a través del Procedimiento PR-060  teniendo como base la Resolución 291 de 19 de agosto de 2014, sin embargo, hace falta su socialización con los coordinadores y gestores de plazas, quienes expresaron la necesidad de definir los parámetros para realizar el cobro de cartera. Por otra parte, se conoció que no pueden enterarse de  todos los pagos realizados en un mes debido a que el consolidado que envía cartera llega entre 1 y 2 meses después. Frente a ésta situación algunos coordinadores y gestores han diseñado registros (provisionales) para hacer seguimientos a la realización de pagos mensuales a través del registro de colillas y/o de registros en Excel. Por lo anterior, se evidencian dificultades para conocer el estado actual de  cartera y la falta de instrumentos adecuados para la gestión de cobro y su control.</t>
  </si>
  <si>
    <t>2. Caracterización del proceso misional de Gestión para la Soberanía y Seguridad Alimentaria y nutricional</t>
  </si>
  <si>
    <t>3. Brindar el apoyp que corresponda a la SAF (proceso de recursos financieros) en documentos e información para que se puedan iniciar los procesos de cobro persuasivo, coactivo y depuración de cartera</t>
  </si>
  <si>
    <t>1. Caracterización del proceso misional de Gestión para la Soberanía y Seguridad Alimentaria y nutricional</t>
  </si>
  <si>
    <t>3, Organizar el archivo de gestión de acuerdo con los lineamientos, el apoyo y el acompañamiento del proceso de gestión documental</t>
  </si>
  <si>
    <t>2, Solicitar concepto a la SDAE frente a la aplicación de las tarifas</t>
  </si>
  <si>
    <t>1. Adecuación  de cuartos de residuos de las plazas de mercado distritales</t>
  </si>
  <si>
    <t>1. Solicitar a la Subdirección Administrativa y Financiera a través de comunicación interna, el descargue respectivo</t>
  </si>
  <si>
    <t>1. Solicitar a la Subdirección Administrativa y Financiera ajustar los formatos de recibo de recaudo de los comerciantes de los mercados itinerantes.</t>
  </si>
  <si>
    <t>1. Solicitar a la Subdirección Administrativa y Financiera la elaboración de un procedimiento institucional para realizar el  cobro a los mercados itinerantes</t>
  </si>
  <si>
    <t>No se formularon</t>
  </si>
  <si>
    <t xml:space="preserve">
*En cuanto a la caracterizacion del proceso misional de gestion para la soberania se contrato los servicios  del CPS 246 de 2017, a la fecha se esta elaborando el documento 
</t>
  </si>
  <si>
    <t>* En cuanto a la segunda accion, respecto de brindar apoyo a la SAF, se envia por parte de la persona que atiende la visita  una base  de los requerimientos que se han enviado a los comerciantes, sin embargo dicha base no evidencia que hayan sigo entregados los requerimientos, para lo cual se le solicita a la SESEC, los soportes de entrega, sin embargo a la fecha no se cuenta con dicha evidencia.</t>
  </si>
  <si>
    <t xml:space="preserve">
*En cuanto a la caracterizacion del proceso misional de gestion para la soberania se contrato los servicios  del CPS 246 de 2017, a la fecha se esta elaborando el documento,  sin embargo se evidencia la existencia de mapas de riesgo</t>
  </si>
  <si>
    <t>No hay evidencias de avance, sin embargo se manifiesta por partde del auditado que dicha situacion a traves del contrato de prestacion de servicios No. 246 de 2017 se planea subsanar</t>
  </si>
  <si>
    <t>No se evidencia avances  de la accion , sin embargo se contrato los servicios profesionales del CPS 120 de 2017 para realizar el analisis y estudio y proponer un plan tarifario</t>
  </si>
  <si>
    <t>De acuerdo a lo manifestado por profesional de la SESEC, se cuenta con cuartos de  basuras, sin embargo para proceder a cerrar el hallazgo se debe evidenciar que todas las plazas que administra el IPES, cuentan con dicho cuarto</t>
  </si>
  <si>
    <t>La informacion suministrada por la SESEC, frente  al cumplimiento de la accion  no evidencia el cumplimiento de la misma, dado que se debe evidenciar el inventario de la respectiva plaza</t>
  </si>
  <si>
    <t>Se observan recibos de consignacion por partde de los cmerciantes de la plaza de mercado Samper Mendoza, igualmente se indica en auditoria que al Coordinador y asistentes de dicha plaza se le dio la instrucción para en ningun evento recibir dinero directamente del comerciante, a lo cual se solicito la modificacion del proceso y la msima se encuentra pendiente, por tal razon hasta tanto no se modifique el procedimiento y se socialice no es posible cerrar el hallazgo</t>
  </si>
  <si>
    <t>Se hace revision en la carpeta "Compartidos" para verificar la existencia del procedimiento  para realizar el  cobro de mercados itinerantes,   sin embargo en los procedimientos del proceso de tesoreria y de Gestion de Soberania, Soberania  alimentaria y nutricional, no se evidencia</t>
  </si>
  <si>
    <t>Respecto de este hallazgo no se han suscrito  acciones correctivas, sin embargo se manifiesta por parte del auditado que  a traves de la contratacion del CPS 125 de 2017, se tiene previsto con este contrato hacer los procesos para  determinar el comportamiento  de los contratos en las plazas de mercado</t>
  </si>
  <si>
    <t>Respecto de este hallazgo no se han suscrito  acciones correctivas. Se evidencia el documento elaborado, sin embargo no esta publicado</t>
  </si>
  <si>
    <t>Respecto de este hallazgo no se han suscrito  acciones correctivas, Se observa la existencia del formato FO-547  para el seguimiento de residuos, la SESEC manifiesta que este se esta aplicando en las plazas. No obstante no se eviodenció la aplicación del mismo.</t>
  </si>
  <si>
    <t>Respecto de este hallazgo no se han suscrito  acciones correctivas, sin avances evidenciados</t>
  </si>
  <si>
    <t>Respecto de este hallazgo no se han suscrito  acciones correctivas, y según lo manifestado por el auditado, en la actualidad se cuenta con una nueva version del Reglamento de Plazas Resolucion 018 de 2017, sin embargo no se evidencia la aplicación de la misma frente al estado actual de la cartera</t>
  </si>
  <si>
    <t>SESEC-SDAE</t>
  </si>
  <si>
    <t>SESEC- SAF</t>
  </si>
  <si>
    <t>SESEC- SDAE</t>
  </si>
  <si>
    <t xml:space="preserve">SESEC - SDAE </t>
  </si>
  <si>
    <t>SESEC- SAF-SDAE</t>
  </si>
  <si>
    <t>SESEC - SAF</t>
  </si>
  <si>
    <t>SESEC- SJC</t>
  </si>
  <si>
    <t>PLAN DE MEJORAMIENTO INTERNO CON CORTE A 31 DE DICIEMBRE DE 2017 (HALLAZGOS ABIERTOS)</t>
  </si>
  <si>
    <t>Hallazgo trabajados en el Plan de Choque y se encuentran para cierre</t>
  </si>
  <si>
    <t xml:space="preserve">2. Los practivagones adquiridos por la Entidad, según el contrato No. 518 de 2014, cuyo objeto fue “Adquisición de canecas, puntos ecológicos y vehículos de transporte interno de residuos, con el fin de optimizar la gestión integral de los residuos sólidos generados al interior de las plazas de mercado y puntos comerciales a cargo del Instituto Para La Economía Social – IPES”, en las plazas Las Ferias (5 guardados) y  20 de julio (uno guardado), no están siendo utilizados para la actividad por la cual fueron adquiridos.  </t>
  </si>
  <si>
    <t xml:space="preserve">3. Los compactadores  adquiridos por el IPES con el contrato No. 554 de 2014, cuyo objeto fue la “adquisición de elementos para fortalecer la gestión integral de residuos sólidos en las plazas de mercado distritales en el marco de la implementación de la meta 3 del proyecto 431. Implementar un plan de gestión integral de residuos en  19 plazas de mercado distritales y el programa distrital basura cero”, se encuentran almacenados y no están siendo utilizados para la actividad que fueron adquiridos. </t>
  </si>
  <si>
    <t xml:space="preserve">5. La recolección de aceite vegetal usado, en las cocinas de las plazas de mercado del 20 de julio y del Restrepo, no presenta unas cantidades significativas de recolección, de acuerdo con las frecuencias evaluadas, ya que en el semestre de febrero a julio de 2017, se presentaron dos recolecciones, que en promedio  para la plaza del 20 de julio fue de 19.2 Kg  y para el Restrepo 28.2 Kg por recolección. De igual forma en las plazas de Fontibón  y Siete de agosto que cuentan con cocinas, no se está realizando esta recolección. </t>
  </si>
  <si>
    <t xml:space="preserve">6. La señalización de emergencia en las plazas de mercado y puntos de encuentro es deficiente; se encontraron señales sin los elementos y elementos sin señalización. También los botiquines no tienen los elementos necesario para realizar una atención en caso de emergencia. </t>
  </si>
  <si>
    <t>Programación de mesas de trabajo y envío de comunicado por parte de la SESEC a la oficina de Almacén  para poder entregar los practiwagones en forma de pago de un contrato nuevo para la adquisición de nuevos practiwagones  con dimensiones que permitan la recolección  y trasnporte interno de residuos en las plazas y puntos.</t>
  </si>
  <si>
    <t>Con rad. 6209  del 12/10/2017 la SESEC indica:
Realizar el traslado de los practiwagones (plaza de las Ferias y Veinte de julio) a puntos comerciales u otras plazas de mercado en donde las diemsiones del sitio permitan realizar la recolección interna de los residuos, obejto por los cuales fueron adquiridos estos elementos.</t>
  </si>
  <si>
    <t>Adquisición de bolsas plásticas para embalaje de residuos orgánicos con  el fin de operativizar las compactadoras adquiridas</t>
  </si>
  <si>
    <t>Con rad. 6209  del 12/10/2017 la SESEC indica:
Se solicitará a la SDAE avanzar en el trámite correspondiente para la adquisición  de bolsas plásticas de dimensiones específicas que permitan embalar higienica y adecuadamente los residuos despues de ser compactados por las maquinas compactadoras adquiridas en el Contrato 554 de 2014</t>
  </si>
  <si>
    <t>5.1 Jornadas de capacitación y registro para comerciantes generadores de aceite vegetal usado.
5.2 Firma del acuerdo de corresponsabilidad con empresa autorizada para transporte y aprovechamiento de aceite vegetal usado  vinculando plazas y puntos comerciales.
5.3 Establecer frecuencias que garanticen la oportuna recolección del aceite al interior de las  plazas</t>
  </si>
  <si>
    <t>Con rad. 6209 del 12/10/2017 la SESEC indica:
1. Se solicitó a la empresa Bioils para realizar una reinducción  y sensibilización de la dsiposición adecuada  de aceites vegetales usados a los comerciantes (cocinas y restaurantes). 
2. Se evaluará la posibilidad de implementar el acuerdo de corresponsabilidad con la Empresa Biogras para realizar la recolección de AVU en las demás Plazas de Mercado incluyendose Puntos Comerciales</t>
  </si>
  <si>
    <t>Programación de meses de trabajo con la profesional a cargo del contrato de señalización de la SAF</t>
  </si>
  <si>
    <t>Con rad. 6209 del 12/10/2017 la SESEC indica :
Se solicitará a la SDAE, dentro del presupuesto PIGA, incorporar la inversión  correspondiente para adquirir mayor cantidades de señales de emergencia en plazas de mercado</t>
  </si>
  <si>
    <t>SDAE-SESEC</t>
  </si>
  <si>
    <t>SAF- SESEC</t>
  </si>
  <si>
    <t>5. Desde el mes de abril de 2014 no existe ningún funcionario designado en la entidad con la figura del “Defensor del Ciudadano</t>
  </si>
  <si>
    <t xml:space="preserve">2. El instrumento de gestión denominado “Chat, deje su mensaje” dispuesto  en la página web de la Entidad para recibir y atender solicitudes y requerimientos presentados por los ciudadanos, no cuenta  con  las características de un chat en línea, debido a que su adquisición de realizó mediante software de prueba. Por lo anterior, no se cuenta con licencia de funcionamiento para su legal gestión y por obvias razones el proveedor exige la compra del software para garantizar y optimizar su funcionamiento. El hecho constituye la materialización de un riesgo en razón a la posible infracción de leyes de Derechos de Autor. </t>
  </si>
  <si>
    <t xml:space="preserve">3. El Sistema de organización de filas “ IT DIGITURNO” disponible para la atención de los ciudadanos  en la Entidad presenta fallas desde el mes de febrero de 2017. Este Sistema  constituye  una de las principales fuentes de evaluación de la atención a la ciudadanía, razón por la cual se afecta directamente la consecución de información estadística de fuente primaria. Se conoció la existencia de cotización  del servicio de revisión y mantenimiento para la  reparación del software IT DIGITURNO  por parte del proveedor  del sistema con fecha  3 de abril de 2017  por un valor de $ 499.800 . Por lo anterior, se evidenció  retraso en la toma de  las decisiones respectivas que conduzcan a la reparación del sistema. </t>
  </si>
  <si>
    <t xml:space="preserve">4.Las peticiones allegadas mediante los correos Formacion@ipes.gov.co; ipestransparente@ipes.gov.co por ejemplo  (correo del 7 de febrero del 2017) y Redes sociales  FACEBOOK, TWITER, YOUTUBE, INSTAGRAM, chat deje su mensaje y atención telefónica no se registran en  el Sistema SDQS Distrital.  No se dispone de procedimiento alguno que guie su desarrollo, asì como su inclusión en el SDQS. Según el Decreto 197 de 2014  el SDQS es un Sistema de información diseñado para gestionar de manera eficiente y eficaz la recepción, análisis, trámite y respuesta de los requerimientos interpuestos por los diferentes canales de interacción (escrito, presencial, telefónico y virtual), así mismo, el no registro de la totalidad de las solicitudes allegadas a la Entidad por los diferentes medios, evidencia falencias  en el control ejercido por parte de la Entidad para dar cumplimiento a los atributos del servicio tales como: cálido, amable, rapido, respetuoso, digno y humano, efectivo y confiable. Por otra parte, la no inclusión de estos requerimientos en SDQS afecta no sólo la calidad del servicio brindado sino la disponibilidad de datos para el reporte de informes y estadísticas veraces.  
</t>
  </si>
  <si>
    <r>
      <t xml:space="preserve">5. No se generan bases de datos ni reportes de informes como parte del seguimiento y control a las solicitudes allegadas mediante los correos </t>
    </r>
    <r>
      <rPr>
        <u/>
        <sz val="10"/>
        <rFont val="Arial"/>
        <family val="2"/>
      </rPr>
      <t>sausuario@ipes.gov.co</t>
    </r>
    <r>
      <rPr>
        <sz val="10"/>
        <color indexed="8"/>
        <rFont val="Arial"/>
        <family val="2"/>
      </rPr>
      <t>.,</t>
    </r>
    <r>
      <rPr>
        <u/>
        <sz val="10"/>
        <color indexed="8"/>
        <rFont val="Arial"/>
        <family val="2"/>
      </rPr>
      <t>formación@ipes.gov.co., redes sociales, chat deje su mensaje,</t>
    </r>
    <r>
      <rPr>
        <sz val="10"/>
        <color indexed="8"/>
        <rFont val="Arial"/>
        <family val="2"/>
      </rPr>
      <t xml:space="preserve"> registro de llamadas telefónicas, situación que puede derivar en el riesgo de no dar respuesta a algunos de los requerimientos presentados a través de este medio. Así mismo, no se evidenció la generación de respuestas al usuario avaladas por el Subdirector o Jefe de Oficina competente para emitirlas. </t>
    </r>
  </si>
  <si>
    <t xml:space="preserve">6. Desactualización de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
</t>
  </si>
  <si>
    <t xml:space="preserve">7. La información sobre documentos requeridos para la asignación de un local o bodega en plaza de mercado  que se presenta en el Portal del Estado Colombiano y en la Guía de Trámites y Servicios del IPES es  diferente. En consecuencia, se genera confusión entre  los usuarios que consulten los requisitos. Así, mismo, la normatividad se encuentra desactualizada en el SUIT,    link:  https://www.sivirtual.gov.co/memoficha-tramite/-/tramite/T14445  aparece la Resolución 290 de 2014 y en la Guía de Tramites IPES aparece como complementaria de la Resolución 018 de 2017. Lo cual es erróneo por cuanto esta última deroga la primera.   Por otra parte, ante la solicitud de asignación de un local o bodega, que presente un usuario, SESEC no le informa sobre los requisitos planteados en el Portal del Estado Colombiano-SUIT y/o Guía de Trámites y Servicios, por lo que se genera pérdida de tiempo en los usuarios y falta de credibilidad en la Entidad. </t>
  </si>
  <si>
    <t>8. El Procedimiento PR-016 TRAMITE  DE PETICIONES , QUEJAS, RECLAMOS Y SUGERENCIAS versión 4 de fecha 24/09/2015, fue actualizado y presentado a SDAE  para su publicación con fecha 7 de abril de 2017 según evidencia  presentada por el servidor entrevistado. Por lo anterior, se evidencia falta de control y seguimiento a la publicación del  instrumento (Procedimiento) que debe constituirse en la guía principal para la ejecución de las funciones y responsabilidades  relacionadas con la Atención al Ciudadano.</t>
  </si>
  <si>
    <t xml:space="preserve">Servicio al Usuario </t>
  </si>
  <si>
    <t>Presentar informes quincenales y semestrales sobre la gestión</t>
  </si>
  <si>
    <t xml:space="preserve">SAF: indica que elaborará un instrumento de seguimiento en formato Excel avalado  por la Subdirectora Administrativa y Financiera para las solicitudes  que se reciban a través de: el correo de servicio al usuario, el chat deje su mensaje y las llamadas telefónicas atendidas. 
OAC: Realizar informe mensual y base de datos correspondiente a las preguntas que realizan los usuarios de las redes sociales de la entidad y así mismo las respuestas emitidas por el IPES.
</t>
  </si>
  <si>
    <t>No se evidencia accion correctiva formulada que provea soluciòn a la No Conformidad.</t>
  </si>
  <si>
    <t xml:space="preserve">No se evidencia gestión de avance. </t>
  </si>
  <si>
    <t xml:space="preserve">
SFE, OAC, SAF, SDAE/SISTEMAS </t>
  </si>
  <si>
    <t>SFE-OAC-SAF-SDAE-SISTEMAS</t>
  </si>
  <si>
    <t>SESEC, OAC.</t>
  </si>
  <si>
    <t>SAF-SDAE</t>
  </si>
  <si>
    <r>
      <t xml:space="preserve">Con rad. 007644 del 29/12/2016 la Defensora del Ciudano indica que según la reglamentación de la Res. 501 de 2015 y el Decreto 392 de 2015 no se observa  la realización de reportes o informes periódicos dirigidos a la Dirección. Reiteramos nuevamente  que la Ley 1712 Art. 11 literal h establece la presentación de informes relacionados con la gestión del Defensor del ciudadano, el seguimiento de los casos atendidos, a quien reportar y con que frecuencia. Se recomienda la realización de reportes e informes periódicos sobre la gestión realizada dirigidos a la Dirección
 Verificada la carpeta denominada Defensor del Ciudadano suministrado por la Subdirección de Formación y Empleabilidad, reposa informe de </t>
    </r>
    <r>
      <rPr>
        <i/>
        <sz val="10"/>
        <color indexed="8"/>
        <rFont val="Arial"/>
        <family val="2"/>
      </rPr>
      <t xml:space="preserve">"Defensora al Ciudadano " </t>
    </r>
    <r>
      <rPr>
        <sz val="10"/>
        <color indexed="8"/>
        <rFont val="Arial"/>
        <family val="2"/>
      </rPr>
      <t xml:space="preserve"> del periodo comprendido del 6 de enero al 30 de junio de 2016, sin embargo se evidencia el incumplimiento a la acción propuesta a la observación de auditoria interna, en la cual se compromente la Subdirectora de Formación y Empleabilidad a la presentación de estos informes de manera quincenal y semestral sobre la gestión. </t>
    </r>
  </si>
  <si>
    <t xml:space="preserve">SAF envìa Radicado 4373 de 10/08/2017.  No se observa avance en el tratamiento de la NO CONFORMIDAD, en informe de respuesta al redicado en mención, se indica la necesidad de analizar con el área de  Sistemas la pertinencia en el uso de este  instrumento entre otras cosas. 
</t>
  </si>
  <si>
    <t xml:space="preserve">Según Radicado 4373 de 10/08/2017 SAF indica que con fecha 23 de junio de 2017 se realizó la reparación del Digiturno,  se aporta factura de venta por prestaciòn de servicio de mantenimiento. No  se realizò la formulación de acciones correctivas que garanticen que dicha situación no se vuelva a presentar. 
Se recomienda realizar la lectura  de los requisitos incumplidos que dieron origen  a la formulación de la No Conformidad,  a fin de que  sea comprendida  la importancia de la no interrupción del funcionamiento del Digiturno, dado que éste fue interrumpido por más de cinco meses. </t>
  </si>
  <si>
    <t xml:space="preserve">Según Radicado 4373 de 10/08/2017 SAF   indicó textualmente que “solicitará Concepto ante veeduría Distrital y Secretaría General de Alcaldía Mayor con referencia a los requerimientos que deben ser ingresados al SDQS teniendo en cuenta la Ley 1755 de 2015 art. 24 numeral 3”. Es decir que  no presentó Acción Correctiva alguna frente a la No Conformidad, en espera del concepto solicitado. 
Esta Asesoría recomienda considerar la totalidad de la normatividad relacionada con Atención de Servicio al Usuario y específicamente el Decreto 371 de 2010.
XX
Segùn Radicado 4734 de 23/08/2017 la SFE indica como Acción Correctiva el cierre del correo formaciòn@ipes.gov.co., y su “redireccionamiento” al correo sausuario@ipes.gov.co. La SFE  no presenta Acta de Reunión de trabajo conjunto con las demás áreas implicadas, que indique el análisis y evaluación de todas  las situaciones  reales y potenciales que se presentan  con respecto al funcionamiento de los procedimientos con los que en la práctica se interrelaciona el correo formaciòn@ipes.gov.co. 
No se tomó  en cuenta la necesidad de planeación del procedimiento a seguir ante la supresión del correo formaciòn@ipes.gov.co.
No se tomó en cuenta que el correo sausuario@ipes.gov.co., presenta falencias que  deben atenderse y que se pusieron de manifiesto en el respectivo informe de auditoría socializado con Radicado 3977 de 27/07/2017.
Se recomienda que las àreas  SFE, OAC, SAF, SDAE/SISTEMAS  orienten la Acciòn  Correctiva  de manera conjunta en razón a que la prestación del servicio al ciudadano es de carácter transversal y se requiere la estandarización de procedimientos orientados al cumplimiento de un mismo objetivo. 
OAC:   La Acción que debe formularse  debe estar orientada a dar alcance o solución a las falencias que se describen en  las Observaciones 3.6.2; 3.6.3; 3.6.4; y además debe indicarse cómo y de qué manera se realizará el registro en  el sistema SDQS distrital, situación que debe ser incluida en el protocolo o procedimiento que se diseñe para tal efecto. Así mismo, esta acción debe ser construida en coordinación con las posibles dependencias implicadas SAF / SDAE  (SISTEMAS), OAC,  en razón a que la prestación del servicio al ciudadano es de carácter transversal y se requiere la estandarización o unificaciòn  de procedimientos orientados al cumplimiento de un mismo objetivo. </t>
  </si>
  <si>
    <r>
      <t xml:space="preserve">SAF: Se recomienda que el formato  en Excel haga parte de los formatos  inscriptos en el SIG o Sistema vigente, de manera que éste sea parte integral del Procedimiento PR-051 ACCIONES CORRECTIVAS, PREVENTIVAS Y/O DE MEJORA, se identifique  como punto de control y se refleje la interacción entre el Formato y el Procedimiento. 
Se recomienda anexar al  FO – 007 Acciones Correctivas, Preventivas y/o de Mejora,  los análisis realizados  de mínimo  las 5 causas que se identificaron como  origen de la No Conformidad; así mismo, se hace necesario que el análisis de la Acción Correctiva sea desarrollado por el conjunto de áreas  de la Entidad  que están implicadas en el proceso que contiene la No Conformidad. 
Se recomienda que esta Acciòn Correctiva propuesta por OAC sea  socializada en reuniòn conjunta con las dependencias implicadas en la No Conformidad, e incluida como parte del protocolo o procedimiento que se elabore para la prestaciòn el servicio. 
Una vez se evidencien los resultados de las anteriores indicaciones se dara paso al cierre del Hallazgo. 
</t>
    </r>
    <r>
      <rPr>
        <sz val="10"/>
        <color indexed="10"/>
        <rFont val="Arial"/>
        <family val="2"/>
      </rPr>
      <t/>
    </r>
  </si>
  <si>
    <t xml:space="preserve">
Según Radicado 4373 de 10/08/2017 SAF indica que el 1º de marzo y 1º de junio  se solicitó a la OAC la actualización de la página  web, respecto del correo servicioalusuario@ipes.gov.co. 
No obstante, esta Auditoría evidencia que  el resultado de tener a 10/08/2017 actualizada la página web respecto del correo citado, es producto de una labor retrasada en el tiempo, dado que la Auditoría evidenció la existencia de los dos correos (servicioalusuario@ipes.gov.co.  Y servicioalusuario@ipes.gov.co)  durante los últimos días de la primera semana de junio,  fecha en que se realizaba la auditoría. Es decir que la página se encontraba desactualizada y en consecuencia se identificó la No Conformidad.
Por otra parte, la No Conformidad consta de cuatro incisos, de lo cual se infiere que a la fecha de reporte del Radicado 4373 de 10/08/2017   SAF aún tiene pendiente por realizar avances significativos  para actualizar la página web.  
Así mismo,  la formulación de Acciones Correctivas debe hacerse en conjunto con las áreas de OAC, SAF, SFE y otras si es del caso, puesto que la No conformidad hace parte de un proceso que involucra los procedimientos que se desarrollan en varias áreas. 
</t>
  </si>
  <si>
    <t xml:space="preserve">
De conformidad con Radicado 4373 de 10/08/2017 SAF indica que se formalizó en SIG Carpeta Compartidos   la versión 5 del Procedimiento citado el día 08/08/2017. 
Esta Auditoría verificó la existencia de  dicha publicación. 
 No obstante, es necesario plantear acción correctiva tendiente definir los mecanismos de actualización de los procedimientos de Atención al Usuario de conformidad con la Recomendación 6.2 del  Informe de Auditoría respectivo, lo cual es necesario toda vez que se indicó  en dicho Informe  que el área de Atención al Usuario se constituye en un área transversal que incluye las áreas misionales, así como la  SJC. Razón por la cual, todas las Acciones Correctivas deben ser Construidas en Mesa de Trabajo conjunto. 
</t>
  </si>
  <si>
    <t xml:space="preserve">2,Licencias: Se evidenció que el funcionario identificado con CC 1.020.721.411, solicito el reconocimiento de licencia de paternidad, la cual fue cancelada por el IPES, evidenciándose solicitud a Compensar del respectivo reconocimiento. Sin embargo, durante la auditoría no se evidencia que se haya efectuado el reconocimiento y pago de la respectiva licencia por parte de Compensar. </t>
  </si>
  <si>
    <t>18. En el plan de mejoramiento los hallazgos encontrados por la contraloría distrital, se observa que en las medias en los numerales 2.2.3. y 2.5.4., no tienen fechas inmediatas para adoptar las acciones de mejora.</t>
  </si>
  <si>
    <t>19. La entidad no ha programado en su plan institucional de capacitación estrategias relacionadas con el manejo de bienes y de cocumentos</t>
  </si>
  <si>
    <t xml:space="preserve">1 . De acuerdo con Auditorìa de seguimiento a la Directiva 03 de 2013,  SAF indicò en Radicado 2124 de 04/05/2017 que en el PIC 2017  se tenia programaciòn  para capacitaciòn  denominada "Tràmite por pèrdida de bienes de la Entidad".  No obstante,  verificada la información se encontrò que la actividad de capacitación no se realizó y  que existen debilidades de seguimiento a la ejecución del PIC.- El área de Gestión de Talento Humano no está enterada de su realización.
- El área de inventarios tampoco reporto conocimiento sobre su ejecución ni exhibe documento evidencia de su desarrollo.
Por lo anterior, se configura hallazgo por desconocimiento e incumplimiento de la Resolución 307 de 2016 Manual de Funciones y Competencias Laborales de la Planta Global del IPES. El hecho  pone en riesgo el logro de los objetivos planteados en el Plan Institucional de Capacitación.  
</t>
  </si>
  <si>
    <t>1. La Entidad no tiene socializados los Manuales de Funciones de la Planta Global ni temporal en la página web de la Entidad ni en la Intranet. (Ver Hallazgo No. 1 de Informe de Auditoría Interna Radicado No. 5198 de 2015).</t>
  </si>
  <si>
    <t>2. Revisado el PIC de la Entidad no se observa capacitación sobre pérdida de bienes y documentos de la Entidad, así como del manejo y consulta de los Manuales de Funciones. (Ver Hallazgo 2 de Informe de Auditoría Interna Radicado No. 5198 de 2015).</t>
  </si>
  <si>
    <t xml:space="preserve">5. Se evidencia pago por $14.209.590 en cumplimiento de sentencia Judicial del 12 de agosto de 2016 respecto a tutela 2016-00007 promovida por C.C 51.689.209, en razón a las Resoluciones 073 del 16 de marzo de 2017 y 180 del 26 de mayo de 2017, Órdenes de Pago números 22 del 16 de marzo de 2017 y 74 del 14 de junio de 2017 respectivamente. 
Con el fallo se ordenó en un término de 48 horas siguientes a la notificación del fallo reintegrar a C.C. 51.689.209 a un cargo de igual o mayor categoría al que había venido desempeñando hasta el 30 de junio de 2016 y se le garantice la estabilidad laboral reforzada hasta que se le reconozca la pensión por vejez.
Como se detalla en los numerales 3.2.6 al 3.2.9 se evidencian debilidades en la liquidación inicial que conllevó a una reliquidación mediante recurso de reposición, debilidades de aplicación legal frente a personas en “reten social”, reconociendo el  pago por 89 días no trabajados, lo que a nuestro juicio debería estudiarse la necesidad de  iniciar o no el proceso de repetición.
</t>
  </si>
  <si>
    <t xml:space="preserve">5. De acuerdo a la verificación realizada al listado de pago de vacaciones se observa que durante el año 2016, diferentes a los niveles directivo y asesor, se liquidaron y pagaron vacaciones acumuladas de 34 funcionarios; en el transcurso del año 2017 con corte a agosto se han liquidado y pagado a 22 funcionarios. 
Lo anterior, significa que existen falencias en la programación de vacaciones, situación que genera un impacto económico en el presupuesto de la entidad, afectando las programaciones y ejecuciones del PAC. 
</t>
  </si>
  <si>
    <t>Revisado el plan de mejoramiento suscrito con la Contraloría, la fecha de cumplimiento es hasta septiembre de 2014, sin embargo para el No 2.2.3. Seestableció una hoja de verificación de requisitos como acción de mejora y el procedimiento se concluirá a finales de diciembre con sus respectivos puntos de control</t>
  </si>
  <si>
    <t xml:space="preserve">Desde el mes de abril de la presente vigencia el área de nómina realiza seguimiento mensual a través de correos a todas las dependencias solicitando la legalización de las vacaciones según programación, o caso contratio que informen sobre reprogramación de las mismas.  De igual forma, el área de talento humano remite circulares solicitando el cumplimiento de vacaciones de todos los servidores públicos del IPES.  Por tal motivo, consideramos que estamos dando extricto cumplimiento de la programacion de vacaciones y PAC. </t>
  </si>
  <si>
    <t xml:space="preserve">De acuerdo a la informacion suministrada por el auditado, se van a recopilar las pruebas suficientes para  dar informacion a la Asesoria de Control interno, por lo tanto en el seguimiento realizado no se obervan avances.
*Mediante radicado 0011-817-003356 del 28 de junio de 2017 se propuso acción de mejora. </t>
  </si>
  <si>
    <t>Al realizar la verificación no se evidencio la formulación de acciones ni las fechas para realizar la implementación.</t>
  </si>
  <si>
    <t xml:space="preserve"> De conformidad con soportes de SAF-Almacén- sobre seguimiento a Directiva 03 de 2014 se  realiza convocatoria el día 28 de junio para el siguiente dia 29 de junio a la capacitación sobre "Procedimiento perdida de bienes institucionales" . Se observa listado de asistencia firmado por cuatro (4) personas. Se observa el reenvio de la presentación para algunos de los colaboradores de la misma área. </t>
  </si>
  <si>
    <t xml:space="preserve">De conformidad con soportes de SAF-Almacén- sobre seguimiento a Directiva 03 de 2014 se  realiza convocatoria el día 28 de junio para el siguiente dia 29 de junio a la capacitación sobre "Procedimiento perdida de bienes institucionales" . Se observa listado de asistencia firmado por cuatro (4) personas. Se observa el reenvio de la presentación para algunos de los colaboradores de la misma área. 
</t>
  </si>
  <si>
    <t xml:space="preserve">De conformidad con el seguimiento a la Directiva 03 de 2013 con corte a 28 de abril de 2017, la ACI solicito avance del hallazgo. SAF informa mediante Radicado 2124 de 04/05/2017 (sin soportes) que dichos documentos se encuentran ubicados en el link:  http://www.ipes.gov.co/index.php/gestion-institucional/marco-legal/normatividad. Es decir, SAF no aportó evidencia de adopción del procedimiento de PR-051 ACCIONES CORRECTIVAS, PREVENTIVAS  Y DE MEJORA. </t>
  </si>
  <si>
    <t xml:space="preserve">De conformidad con soportes de SAF-Almacén- sobre seguimiento a Directiva 03 de 2014 se  realiza convocatoria el día 28 de junio para el siguiente dia 29 de junio a la capacitación sobre "Procedimiento perdida de bienes institucionales" . Se observa listado de asistencia firmado por cuatro (4) personas. Se observa el reenvio de la presentación para algunos de los colaboradores de la misma área. </t>
  </si>
  <si>
    <t>No se ha realizado</t>
  </si>
  <si>
    <t>2. Se evidencia incumplimiento a la disposición de la Alcaldía de Bogotá, con respecto al personal que debe hacer parte de las oficinas de Disciplinarios, por cuanto se vinculó mediante prestación de servicios CPS 301  de 2015, y cuyo objeto es “prestación de servicios profesionales en la Subdirección Administrativa y Financiera para fortalecer la gestión disciplinaria y la sustanciación y trámite de los procesos disciplinarios adelantados en el IPES”</t>
  </si>
  <si>
    <t xml:space="preserve">3. Incumplimiento de la publicación de los procesos disciplinarios en el Sistema Distrital de Información Disciplinaria - SID, teniendo en cuenta que mediante el oficio con radicado IPES No. 00110-817-002692 se entrega a la Asesoría de Control Interno un reporte de la publicación de los procesos, y dicha información no corresponde con el listado entregado en visita por el profesional designado y registrado en SID. </t>
  </si>
  <si>
    <t>5. Mediante el Acuerdo 005 de 2011 del IPES, en su artículo 10 numeral 4 la primera instancia del proceso de control disciplinario y prevención del mismo recae en la Subdireccion Administrativa y Financiera, sin embargo se observa un incumplimiento con el perfil del Operador Disciplinario a cuyo cargo está el área de asuntos disciplinarios, teniendo en cuenta que el perfil mínimo es: abogado con especialización en derecho administrativo, derecho disciplinario, derecho procesal y o penal, derecho constitucional y o derechos humanos, teniendo en cuenta que el Operador Disciplinario es la Subdirectora Administrativa y Financiera y no el abogado sustanciador.</t>
  </si>
  <si>
    <t>Control Disciplinario</t>
  </si>
  <si>
    <t>1, Elevar consulta  a la Procuraduria general de la Nacion, quien es el maximo organo disciplinario, solicitando se sirva aclarar si, por via excepcional puede una oficina de Control Interno disciplinario tener abogados sustanciando procesos vinculados mediante contrato de prestacion de servicios
2, Solicitar a la Direccion de Asuntos Disciplinarios del Distrito copia del acta del subcomite de asuntos disciplinarios del 2017, o en su defecto solicitar informacion respecto al tramite a seguir por parte de entidades en relacion con la vinculacion de abogados sustanciadores</t>
  </si>
  <si>
    <t>1, Incluir en el sistema de informacion Disciplinario los procesos disciplinarios correspondientes a la vigencia.
2, Incluir en el sistema de informacion Disciplinario los procesos disciplinarios correspondientes a vigencias anteriores</t>
  </si>
  <si>
    <t>Se observa que continua la situación que llevó a la formulación del  hallazgo, ya que a pesar de que el CPS301/2015 ya terminó, se observa la existencia del CPS 75/2017, el cual comprende el objeto contractual  “prestación de servicios profesionales en la Subdirección Administrativa y Financiera para fortalecer la gestión disciplinaria y la sustanciación y trámite de los procesos disciplinarios adelantados en el IPES”.</t>
  </si>
  <si>
    <t>Se evidenció  que la Entidad esta en proceso de solicitud de los ususarios, y se informó por parte del area que se esta solicitando traslado de la información al nuevo usuario con rol de jefe el cual esta siendo solicitado para la subdirectora administrativa y financiera. Lo anteriro adao que la Entidad, segun se informó esta sin usuario activo desde mediados de 2015 y al  ingresar al SID con los nuevos ususarios no aparecen los procesos que ya habian sido registrados en el sistema con el anterior usuario. Lo anteriro evidencia que la situación descrita en el hallazgo se sigue presentando. No se evidencia acción correctiva formulada.</t>
  </si>
  <si>
    <t>La situación decscrita en el hallazgo se mantiene, no se observa accion correctiva formulada.</t>
  </si>
  <si>
    <t xml:space="preserve">6. Se evidencio en los radicados 00110-817-001488, 1493 y 1494 , todos del 29 de abril de 2015 consultados en el SIAFI, que no aparecían los documentos escaneados respectivos </t>
  </si>
  <si>
    <t xml:space="preserve">12. Se incumple lo determinado por el decreto 2609 de 2012 art. 10, 11 y 12 sobre la obligatoriedad de todas las entidades del estado de formular un programa de gestión documental, aprobado y publicado. </t>
  </si>
  <si>
    <t>3. Falta seguimiento y control al nivel de actualización de los inventarios documentales de todas las áreas.</t>
  </si>
  <si>
    <t>3. Al revisar las carpetas de excontratistas se evidenció que no se está implementando el mecanismo de seguridad (paz y salvo) que permita controlar los archivos que son prestados a los contratistas y/o funcionarios y la devolución de los mismos por el archivo de Jurídica. Así mismo no se evidencia estrategia de control sobre la correspondencia  y radicados  entregados a los funcionarios de la Entidad una vez terminan la vinculación contractual o laboral con la Entidad. Ver Radicado  5198 de 12/11/2015.</t>
  </si>
  <si>
    <t xml:space="preserve">1. No se evidencia publicación del programa de gestión documental en la página WEB del IPES.
Responsable: Subdirección Administrativa y Financiera
</t>
  </si>
  <si>
    <t>2. No se evidenció publicación de las tablas de retención en la página WEB del IPES.</t>
  </si>
  <si>
    <t xml:space="preserve">Solicitar a la Subdirección de Diseño y Análisis Estratégico – Sistemas, revisión al funcionamiento del Aplicativo SIAFI con el fin de garantizar que la totalidad de correspondencia generada quede debidamente escaneada e ingresada al sistema de información.  </t>
  </si>
  <si>
    <t>No formularon</t>
  </si>
  <si>
    <t>Realizar seguimiento y control al nivel de actualización de los inventarios de gestión de las todas las áreas.</t>
  </si>
  <si>
    <t xml:space="preserve">La solicitud se realizó y el área de sistemas constesta
La Entidad adquirió equipos de cómputo de los cuales se están asignando al SAF - Unidad de Correspondencia con el objetivo de mejorar y actualizar la funcionalidad del servicio de radicación.
Definir un  único repositorio o unidad para la salvaguarda de las imagenes digitalizads durante el proceso de radicación analizando, el cual se ha adelantado por parte del área de sistemas y se está capacitando al personal para evitar que en el momento de la búsqueda o recuperación de la información la imagen no sea visible.
</t>
  </si>
  <si>
    <t xml:space="preserve">De conformidad con el seguimiento a la Directivia 03 de 2013 para el mes de noviembre, se evidencio la proyección del PGD, el cual a la fecha se encuentra en revisión y ajustes para ser presentado al Comité de Archivos. </t>
  </si>
  <si>
    <r>
      <t xml:space="preserve">Dentro del plan de acción de gestión documental 2017, se contempla el levantamiento de los inventarios documentales de la Entidad, los cuales seran publicados  en la Intranet, en el link procesos internos/ Gestion documental,  a partir del mes de abril de 2017.
</t>
    </r>
    <r>
      <rPr>
        <b/>
        <sz val="10"/>
        <rFont val="Arial"/>
        <family val="2"/>
      </rPr>
      <t xml:space="preserve">17/05/2017. </t>
    </r>
    <r>
      <rPr>
        <sz val="10"/>
        <rFont val="Arial"/>
        <family val="2"/>
      </rPr>
      <t xml:space="preserve">De acuerdo con seguimiento a la Directiva 03 de 2013  el área de Gestión Documental  con el fin de tener control sobre la existencia de los archivos en su estado natural, ha diligenciado el Formato único de Inventario Documental por cada una de las dependencias que conforman la estructura organizacional de la Entidad. Continúa pendiente la publicaciòn  respectiva en la intranet o  aplicativo definido para tal efecto. 
No se  evidencia cumplimiento de PR-051  ACCIONES CORRECTIVAS, PREVENTIVAS Y DE MEJORA. </t>
    </r>
  </si>
  <si>
    <t xml:space="preserve">De conformidad con el seguimiento a la Directiva 03 de 2013 se observò la implementaciòn   del  formato FO-160  CONSULTA Y PRESTAMO DE DOCUMENTOS  en la oficina de archivo de  la Subdirecciòn  Jurídica y de Contratación  -SJC- . No obstante , dado que ante  las demàs Subdirecciones y Oficinas  tambièn  se  presenta la necesidad  de consulta  y de préstamo de archivos, se hace necesasaria la implementacón de dicho formato en todas las dependencias de  la Entidad. 
Así mismo, se observó  la implementaciòn  del  formato   FO-565  PAZ Y SALVO  ENTREGA DE ELEMENTOS Y DOCUMENTOS el cual aplica para funcionarios y contratistas. Para dar cumplimiento cabal a la Directiva 03 de 2013 se recomienda hacer extensivo el uso de este formato a cada una de las dependencias que conforman la estructura organizacional de la Entidad, razòn por la cual el Halllazgo continúa abierto.
</t>
  </si>
  <si>
    <t>De conformidad con el seguimiento a la Directivia 03 de 2013 para el mes de noviembre, se evidencio la proyección del PGD, el cual a la fecha se encuentra en revisión y ajustes para ser presentado al Comité de Archivos.</t>
  </si>
  <si>
    <t xml:space="preserve">De conformidad con seguimineto a la Directiva 03 de 2013 se evidenciaron avances de gestión relacionados con la realizacion y presentacion de los ajustes  requeridos por el Archivo de Bogotá. Se observa Radicado  00110-816-026286  de fecha 25 de octubre y 00110-812-0144724 de   01 de noviembre los cuales son evidencia de dichos trámites y mediante los cuales el Archivo de Bogotá da viabilidad para que el Concejo Distrital de Archivo considere la convalidación de la TRD con los debido ajustes del Instrumento archivístico. </t>
  </si>
  <si>
    <t>3, Así mismo y durante la ejecución de la auditoría no se evidencia que de acuerdo con la solicitud expresa del Director del IPES, el ex almacenista haya hecho entrega, entre otros aspectos, del Almacén General (bodegas) de los bienes de consumo controlado y consumo, los cuales estaban a su cargo. Al respecto y de acuerdo con el Manual de Procedimientos Administrativos y Contables para el Manejo y Control de los Bienes en los Entes Públicos del Distrito Capital (Resolución 001 de 2001 del Contador General de Bogotá), numeral 4.11.2. “Inventario para la entrega de almacenes o bodegas” se debió realizar una inventario físico con el propósito de entregar los bienes y transferir la responsabilidad de su registro, manejo y custodia por cambio del responsable del manejo del Almacén y Bodega.</t>
  </si>
  <si>
    <t xml:space="preserve">9,    En el Almacén General, bodega del Edificio Manuel Mejía se evidenció que se guardan elementos como impresoras para arreglo y los tóner utilizados para darlos en donación o de baja. Por lo tanto, en una misma bodega se están guardando elementos de consumo controlado, consumo, bienes devolutivos y bienes obsoletos.  </t>
  </si>
  <si>
    <t>5-     Revisado el inventario de la Plaza de Mercado de Fontibón, se evidencia que la impresora se encuentra mal registrada en inventarios, y la Caja Fuerte evidenciada, no se pudo verificar su contenido, considerando que quien atendió la visita argumenta desconocer lo que contiene y su respectiva clave.</t>
  </si>
  <si>
    <t>9-     No se evidencian acta del Comité de Inventarios, conforme con la Resolución interna No. 572 de 2009</t>
  </si>
  <si>
    <t>1. Se evidencia instructivo No. 010 respecto al Manejo de Servicios Públicos, sin embargo no se está aplicando, ya que se argumenta que este esta desactualizado.</t>
  </si>
  <si>
    <t>2. En la entidad (Administrativa y áreas misionales) no se lleva un registro, control o seguimiento a las cuentas, consumos y pagos de los servicios públicos de cada área misional y del área administrativa de la Entidad.</t>
  </si>
  <si>
    <t xml:space="preserve">4. No se evidencian controles documentados para el trámite de pago de los servicios públicos.  </t>
  </si>
  <si>
    <t>7. Se evidenció  Resolución IPES DG 080 – 2007, “Reglamento Interno de Funcionamiento de los Programas de Reubicación del IPES”, sin embargo, este documento no especifica las condiciones o pagos por servicios públicos a realizar por parte del IPES ni por beneficiarios, no obstante, el pago total lo está asumiendo la Entidad</t>
  </si>
  <si>
    <t>11. Al realizar la verificación de las cuentas, la línea 2826740 cuenta No. 1225841 se ha pagado mensualmente, al realizar la verificación telefónica suena como un fax pero no se pudo determinar donde se encuentra ubicado. Así mismo se evidencia que la SAF solicito cancelación del servicio de la línea telefónica  desde el 31 de Julio 2014 mediante radicado 00110-816-008142 pero a la fecha la ETB no la ha cancelado. La entidad siguió con el pago de la factura por valor de $43.150, y no hay evidencia del seguimiento a mencionada cancelación de la línea,  conllevando a un posible detrimento patrimonial.</t>
  </si>
  <si>
    <t>12. Se evidenció que la línea telefónica No.3520593 cuenta No.675430594, corresponde a la Casa del Vendedor, sin embargo, al verificar lo anterior durante 10 días y diferentes horas laborales sin respuesta a las llamadas realizadas. Lo anterior indica que nadie usa la línea telefónica o no hubo personal para que atendiera la llamada.</t>
  </si>
  <si>
    <t xml:space="preserve">13. Se evidencia que el promedio por cargo fijo es de $2700 mensuales por concepto de gas, lo cual se cancela cada vez que queda desocupado un módulo o cocina. En el Recinto Ferial 20 de Julio se evidencian 61 módulos sin beneficiario por lo cual mensualmente se cancelan $164.700, módulos que no se ocupan aproximadamente desde hace dos años, lo que conllevaría a un presunto detrimento patrimonial.   </t>
  </si>
  <si>
    <r>
      <t xml:space="preserve">15. Se evidencian dos líneas telefónicas en la Sede Barichara Nos. 2841069 y 3521617 las cuales son facturadas a la cuenta del IPES No. 8444319, Así mismo, existe un conmutador para la Sede. </t>
    </r>
    <r>
      <rPr>
        <sz val="10"/>
        <color indexed="8"/>
        <rFont val="Arial"/>
        <family val="2"/>
      </rPr>
      <t>Lo anterior evidencia  falta de controles y posibles gastos  innecesarios.</t>
    </r>
  </si>
  <si>
    <t>Gestion Recursos Fisicos</t>
  </si>
  <si>
    <t xml:space="preserve">1. Se realizó el requerimiento a  Enrique Arias  con Radicado 5191 de marzo 28 de 2016 solicitando las aclaraciones respecto del  Informe de Gestión presentado.  
2. Las acciones complementarias para evitar la recurrencia de la situación evidenciada por el auditor entán siendo analizadas y porlo tanto pendientes de formulación. 
3. El 28 de marzo de 2016 radicado 00110-816-005191 se envió por correo certificado al señor Alvaro Enrique Arias Saéz las observaciones al Acta de Informe de Gestión como almacenista General del IPES.
Mediante radicado 00110-817002363 del 27 de abril de 2016 se envia por parte de SAF a Control Interno copia del Radicado 00110-816-005191 con el cual la almacenista del momento envía al ex - almacenista Alvaro Enrique Arias Sáenz observaciones al acta de Informe de Gestión como Almacenista General Ipes radicado 00110-812-002439 del 23/02/2016. Mediante radicado 00110-817-004721 del 17/08/2016 se irnforma a SAF respecto al análisis de observaciones presentadas respecto al acta de entrega dle Ex -  Alamacenista y ante la no respuesta a requerimiento realizado para parte de Control Interno mediante radicado 00110-816-009101 la Asesoría de Control Interno realiza traslado al Área de Control Interno Disciplinario para su respectivo análisis y trámite. </t>
  </si>
  <si>
    <t xml:space="preserve">1. En la sesión de seguimiento se observó que el almacenamiento de los elementos obsoletos y disponibles se está realizado de forma separada. 
2. Para los tóner obsoletos se está realizando una actividad con los proveedores siguiendo los lineamientos del PIGA, para hacer reciclaje semanal. 
3. No  obtante lo anterior no la zona de almacenamiento no identifica la condición de los elementos, ya que los obsoletos están almacenados debajo de uno de los escritorios. (Ver imagen IMG_0083 y IMG_0086) 
3. Seguimiento 23/Mayo/2017.: Se hace entrega de certificado por parte de Lexmark el 29 de septiembre de 2015 con el cual reconoce la entrega de 78 suministros recibidos y procesados a través del programa de recolección LCCP y certifica que fueron clasificados y despachados para su correcta disposición final. Se hace entrega de cerrtificación del 30 de octubre de 2015 en el cual se dice que el 29 de septiembre de 2015 la fundación del Quemado "Piel para renacer" recibió del IPES 201 carcasas vacias en calidad de donación con las cuales se realizó selección segun marca y referencia de la siguiente manera: 78 carcasas lexmark y 122 carcasas marca HEWLETT  PARKARD, en cuanto a los elementos que ya no tenian vida útil se enviaron a la empresa INCINERACIONES B.OK. S.A. ESP para la respectiva disposición final, no se aportó formato de traslado de elementos de estas entregas. Se Observa en el patio de la bodega de Almacén general del Edificio Manuel Mejía una caneca dispuesta para el almacenamiento de Toners, Cintas fuera de servicio con el fin de ser entregados a Hewlett-Packard con quienes se convino la participación en el programa HP Planet Partners, programa de devolución y reciclaje de tóner originales HP LaserJet. Número de Orden C00004577Z57 se entregaron 69 cartuchos de tóner HP durante el mes de febrero de 2017 se entregó el formato de traslado de elementos en el cual se relaciona la relación detallada de los 69 toners. 
-45 Toners sellados se encuentran en la bodega del sótano del Edificio Manuel Mejía está pendiente el concepto del área de Sistemas y Comité de Inventarios de la aprobación para esas bajas. </t>
  </si>
  <si>
    <r>
      <t>1. Se está levantando el invantario detallado por bodega y Punto Comercial 
2. Realizar cruce de inforamción entre BD SIAFI y resultado de levantamiento actividad anterior. 
3. Convocatoria para Comité de Inventarios : Punto en la Agenda dar de Baja obsoletos 
4. Acciones pendientes por definir respecto del manejo de Cajas Fuertes. 17/05/2017 mediante Radicado 2124  de 04/05/2017 SAF emite explicación  sin soporte alguno y sin diligenciamiento de formato de Acciones correctivas que evidencien la gestiòn adelantada  para la soluciòn del hallazgo. 
-</t>
    </r>
    <r>
      <rPr>
        <b/>
        <sz val="10"/>
        <rFont val="Arial"/>
        <family val="2"/>
      </rPr>
      <t>Seguimiento 23/Mayo/2017.</t>
    </r>
    <r>
      <rPr>
        <sz val="10"/>
        <rFont val="Arial"/>
        <family val="2"/>
      </rPr>
      <t xml:space="preserve">: Se realizó el inventario por medio del contrato 314 del 28 de octubre 2016 con la empresa WR INGENIEROS AVALUADORES S.A.S. se realizó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t>
    </r>
  </si>
  <si>
    <t xml:space="preserve">Dentro de las actividades realizadas por lamacén está la realización de un Comité el día 6 de mayo (Ver anexo 1) 
Durante el año 2016 se realizaron 3 Comités de Inventarios, actas enviadas a correo electrónico. </t>
  </si>
  <si>
    <r>
      <t>El instructivo 010 Manejo de Servicios Públicos continúa desactualizado; se hace necesario su codificación y validación ante la SDAE. Se observó la utilización de un  formato en borrador sin código ni versión. Planteá la responsable en el área, que para agosto de 2016, estará listo. 
S</t>
    </r>
    <r>
      <rPr>
        <sz val="10"/>
        <color indexed="8"/>
        <rFont val="Arial"/>
        <family val="2"/>
      </rPr>
      <t xml:space="preserve">e realizaron las modificaciones por parte de los funcionarios de Almacén General, por directriz de la Subdirectora de SAF se envió por correo electrónico a la Ingeniera Catastral (contratista de SAF)  el borrador del instructivo de manejo de servicios públicos para su revisión y formatos existentes a ser modificados, esta pendiente del visto bueno por parte de la subdirección para realizar modificaciones sugeridas y enviarse a la Subdirección de Diseño para el respectivo trámite de publicación en la carpeta compartidos del Sistema Integrado de Gestión. 
</t>
    </r>
  </si>
  <si>
    <t>Aunque se manifiesta en la auditoria que estos se registran en el aplicativo SIAFI en auditorías realizadas por la oficina de control interno se evidencian debilidades en el registro total, responsables y el pago atrasado de estas facturas lo está ocasionando el pago de intereses de mora a cargo de la Entidad.
Se anexa cuadro de control y seguimiento de todos los servicios públicos a cargo de la entidad el cual se esta llevando desde noviembre de 2016.</t>
  </si>
  <si>
    <r>
      <t xml:space="preserve">No se registran avances sobre esta acción.
</t>
    </r>
    <r>
      <rPr>
        <sz val="10"/>
        <color indexed="8"/>
        <rFont val="Arial"/>
        <family val="2"/>
      </rPr>
      <t>Se anexa cuadro de control y seguimiento de todos los servicios públicos a cargo de la entidad el cual se esta llevando desde noviembre de 2016.</t>
    </r>
  </si>
  <si>
    <r>
      <t xml:space="preserve">No se evidencia acción correctiva, no obstante se evidenció  que en el cronograma de ajuste del reglamento esta incluidos el tema y en construcción, asi mismo se evidenció que en los nuevos contratos de REDEP dentro de las obligaciones del contratista se incluye la el pago de la factura CODENSA. Avance 50%. 
</t>
    </r>
    <r>
      <rPr>
        <sz val="10"/>
        <color indexed="8"/>
        <rFont val="Arial"/>
        <family val="2"/>
      </rPr>
      <t>En el borrador del Instructivo que modificará el IN- 010 MANEJO DE SERVICIOS PÚBLICOS, se incluye lo correspondiente al pago que deben realizar los terceros entre otros cuando así se determine por parte de la entidad. Revisada la carpeta de compartidos respecto a la Resolución DG180-07 no se observa documento alguno que la haya actualizado o derogado, sigue vigente la DG-180-07.</t>
    </r>
  </si>
  <si>
    <r>
      <t xml:space="preserve">se hace seguimiento en octubre 20 de 2015, al cual se manifiesta que la SAF a traves del oficio con radicado IPES No. 00110-817-004591 de 2015, dio respuesta a los respectivos hallazgos, sin embargo al revisar el referido oficio, en este nose logra desvirtuar los hallazgos, por consiguiente se recomienda diligenciar el formato de acciones correctivas y de mejora.
</t>
    </r>
    <r>
      <rPr>
        <sz val="10"/>
        <color indexed="8"/>
        <rFont val="Arial"/>
        <family val="2"/>
      </rPr>
      <t xml:space="preserve">Toda la telefonia de ETB es un convenio que maneja sistemas, pagos de líneas ETB los hace sistemas. </t>
    </r>
    <r>
      <rPr>
        <sz val="10"/>
        <rFont val="Arial"/>
        <family val="2"/>
      </rPr>
      <t xml:space="preserve">La linea fue cancelada según información del área de sistemas, no se aportó documento que certifique la cancelación de la línea. </t>
    </r>
  </si>
  <si>
    <r>
      <t xml:space="preserve">No se evidencia avance ni acción correctiva formulada.
</t>
    </r>
    <r>
      <rPr>
        <sz val="10"/>
        <color indexed="8"/>
        <rFont val="Arial"/>
        <family val="2"/>
      </rPr>
      <t>Toda la telefonia de ETB es un convenio que maneja la Subdirección de Diseño, por lo tanto es quien lleva el control de pago de líneas ETB.</t>
    </r>
  </si>
  <si>
    <t xml:space="preserve">Desde el 27 de Noviembre de 2015 el recinto ferial se encuentra en arrendamiento con el contrato de arrendamiento 332 de 2015 vigencia de 2 años. de acuerdo con el contrato el pago de los servicios públicos esta a cargo del arrendatario, el Sr. Alejandro Barrera, pero dado que la cuenta de los servicios de gas y energia del recinto estan atados a una cuenta madre la cual es pagada por el IPES, el pago lo ha seguido realizando la entidad, dicha acción igual esta contermplada como posible dentro del contrato. No se evidencia que el proceso de recobro por el concepto de servicios publicos haya iniciado. se observa la existencia de un oficio solicitando desligar las cuentas del recinto de la cuenta madre atada (Oficio# 2744 de 2015 ). Por otra parte el Sr. arrendatario no ha realizado el pago del canon asociado al contrato.
Se considera que la situación es agravante dado que el IPES sigue realizando el pago de los servicios publicos aun cuando este corresponde al arrendatario y no existe proceso de recobro.
Mediante Contrato de arrendamiento 332  del 2015 se firmó contrato con el representante de los vendedores informales Alejandro Barrero y es esta persona quien asume el pago de este servicio. En este momento se adelanta proceso legal en contra del señor Alejandro Bararrera por incumplimiento a Acuerdo de Pago. </t>
  </si>
  <si>
    <t xml:space="preserve">No se evidencia acción correctiva formulada ni avance frente al hallazgo.
Toda la telefonia de ETB es un convenio que maneja la Subdirección de Diseño, por lo tanto es quien lleva el control de pago de líneas ETB. El 10 de marzo de 2015 se entregó el Edificio Barichara, teniendo en cuenta que los contratos de arrendamiento Números 0265 de 2014 y 0732 de 2013 se vencieron el 3 de febrero de 2015 y 24 de enero de 2015 respectivamente; sin embargo no se entrega certificación de cancelación de esta línea.  </t>
  </si>
  <si>
    <t>11. Se evidencia que los equipos de cómputo e impresoras dañadas, no útiles, inservibles u obsoletas para la entidad no se encuentran debidamente almacenadas.</t>
  </si>
  <si>
    <t>22. Se evidencia que la entidad no ha tomado las acciones correctivas necesarias para cerrar los hallazgos encontrados en las anteriores auditorias y seguimientos realizados a la Directiva Distrital 003 de 2013 de la vigencia 2014</t>
  </si>
  <si>
    <t xml:space="preserve">Los registros de información en el módulo de Inventarios - SIAFI a la fecha de auditoria no se encuentran actualizados, por lo tanto la información no es oportuna veraz y confiable. </t>
  </si>
  <si>
    <t xml:space="preserve">No se evidencia conciliación de cuentas entre las áreas de Almacén y Contabilidad. </t>
  </si>
  <si>
    <t>Analizada la información financiera de los grupos 15. Inventarios y 16 Propiedad Planta y Equipo, para esta auditoría no son razonables, teniendo en cuenta que los saldos de inventarios no presentan movimientos de acuerdo al comparativo realizado entre junio de 2015 a junio de 2016, es decir, se refleja el mismo valor.</t>
  </si>
  <si>
    <t xml:space="preserve"> Adicionalmente, se consultó respecto a movimientos (incrementos o disminuciones) de las cuentas 1637 (subcuenta 163710), 1665 (Subcuenta 166590), 1670 (Subcuenta 167002) y 1665 (Subcuenta 166501) de las cuales no especificó por parte del área Contable e Inventarios a que elementos correspondían los saldos de estas cuentas, confirmándose así la falta de conciliación entre las áreas de Contabilidad e Inventarios. </t>
  </si>
  <si>
    <t xml:space="preserve">Se observa una clasificación errónea de la cuenta 1682 Propiedades de Inversión al haberse incluido dentro de esta elementos como “contenedores modulares ecológicos …” , según la descripción de esta cuenta, debe de incluirse dentro de esta bienes inmuebles, no bienes muebles.  </t>
  </si>
  <si>
    <t xml:space="preserve">Son deficientes la organización  y los mecanismos de control de los bienes de consumo y consumo controlado del Instituto, de igual forma los bienes inmuebles al no contar con avalúo actualizado, los cuales tendrán vigencia de tres (3) años como mínimo, así mismo, … el valor en libros conforme a lo establecido en el PGCP “corresponde al valor neto resultante de la sumatoria algebraica del costo histórico, depreciaciones, amortizaciones, provisiones, valorizaciones y desvalorizaciones aplicables a cada clase de bien mueble o inmueble, según el caso”  por lo tanto la información contable no es razonable.    </t>
  </si>
  <si>
    <t>No se evidencia un buen manejo de los bienes muebles e inmuebles, de acuerdo con los principios de transparencia, eficiencia, economía, eficacia y equidad, consagrados en la Constitución y la Ley.</t>
  </si>
  <si>
    <t xml:space="preserve">Hasta la fecha no se observa eficacia, eficiencia y oportunidad en las decisiones tomadas en diferentes reuniones realizadas por parte del Comité de Inventarios. </t>
  </si>
  <si>
    <t xml:space="preserve">De la visita a la plaza las Ferias se encontró dos (2) compactadoras negras ubicadas en el Shut de basuras sin uso y en mal estado, una (1) báscula electrónica serial YS137065 ubicada en la oficina de administración, en buen estado, dos camillas plásticas naranjas nuevas, estos elementos sin disponerse para uso. Es de tener en cuenta que estas compactadoras fueron adquiridas mediante contrato 554 del 30 de diciembre de 2014, entregando a esta plaza entre el 19  y 24 de mayo de 2016 (2) recipientes, (1) máquina compactadora inorgánica y (2) compactadoras orgánicas. Adicionalmente con este contrato se compraron (18) básculas electrónicas. 
Se evidencia falta de gestión en la exigencia de garantías en la contratación, adicionalmente elementos sin control por parte del área de inventarios, al carecer de placas de identificación, como es el caso de la báscula electrónica. 
</t>
  </si>
  <si>
    <t>De la verificación realizada a la información suministrada respecto al control de bienes inmuebles que lleva el área de almacén se adeuda por concepto de administración $60.000.000 y por impuestos un total de $603.440.000,  también saldo a favor $36.707.000</t>
  </si>
  <si>
    <t xml:space="preserve">La “bodega virtual” creada de manera temporal en razón al proyecto de inversión “Misión Bogotá” en el proceso de transición del IDIPRON, pese a que era transitoria, se evidenció que actualmente se registran elementos de consumo y consumo controlado en esta bodega. Adicionalmente se está exigiendo como único requisito “factura” para registrar en SIAFI la entrada de bienes, no obstante en la Resolución 001 de 2001 se especifica que la entrada o alta en almacén puede realizarse con “…contrato, convenio, actas, remesas, decisiones judiciales, etc. comprobará que la calidad, cantidad, estado y demás especificaciones técnicas, pólizas y garantías, entre otras, se ajustan estrictamente a lo descrito en el contrato, orden de compra, suministro, factura o pedido respectivo.”  
(…) 
“Una vez se reciban los elementos a satisfacción, el responsable del Almacén y Bodega expedirá el documento oficial de ingreso diseñado por la entidad, mediante el cual se entiende perfeccionado el ingreso, procediendo a distribuir las copias de conformidad con lo establecido al interior de la entidad.
En este caso se debe proceder al registro en el sistema de control de Almacén o Bodega con base en lo estipulado en la orden de compra, contrato o acto administrativo que respalda la operación, aún cuando el pago no se haya realizado.” (Subrayado y negrilla es nuestro)
Por lo anterior,  no es razonable que se obstaculice el registro en tiempo real de los bienes sópena de perder el control e incumplir lo establecido en la resolución 001 de 2001. 
</t>
  </si>
  <si>
    <t xml:space="preserve">Verificada la información suministrada por el área de talento humano respecto al personal retirado del Instituto entre enero a octubre de 2016, a la fecha presentan registros de valores  bienes muebles a cargo en el SIAFI módulo “Inventario por Cuentadante”. </t>
  </si>
  <si>
    <t xml:space="preserve">Según lo manifestado por el área de almacén respecto a que los FO309 – Acta de Entrega y recibo mobiliario alternativas comerciales son manejados por SGRSI, situación que indica el incumplimiento a la actividad 2. Aprobar la salida de los bienes del procedimiento PR – 068 en el cual se describe la actividad de la siguiente manera: “Revisar la solicitud, verificar la existencia de los bienes y revisar las cantidades solicitadas, y aprobar la salida de los bienes, firmando el formato  soporte de la salida del bien.”  Indicando la utilización entre otros del formato FO-309 Acta de Entrega y Recibo de Mobiliario Alternativas CLES. Actividad de la que es responsable el Almacenista General. </t>
  </si>
  <si>
    <t xml:space="preserve">Teniendo en cuenta que fue celebrado el contrato para la realización de la toma física de inventarios, valoración y plaqueteo de los bienes muebles de la entidad, no se evidencia gestión en cuanto a la aprobación de bajas de bienes que han sido propuestas en diferentes Comités de Inventarios, situación que puede ocasionar estancamientos e identificación de muebles de manera innecesaria.  </t>
  </si>
  <si>
    <t>07/11/207</t>
  </si>
  <si>
    <t xml:space="preserve"> De acuerdo con seguimientos de mayo y noviembre  a la Directiva 003 de 2013 se eviednció que la Entidad celebro el contrato 314 de 2016 entre el IPES y WR INGENIEROS AVALUADORES S.A.S  cuyo objeto fue: “Prestación de servicios  externos  para la realización  de la toma física de inventarios, valoración y paqueteo de los bienes  muebles de la Entidad”  A la fecha se adelantan activdades de cotejo frente al aplicativo SIAFI. Se indicó la proyección de Resoluciones de Comite para bajas, no obstante, quedó pendiente su aporte, así como  la entrega de las Actas. </t>
  </si>
  <si>
    <t xml:space="preserve">De acuerdo con seguimiento a la Directiva 03 de 2013 para el mes de  noviembre, se observan debilidades relacionadas con la falta de reporte y documentación de los avances de gestión  de conformidad con e PR-051 ACCIONES CORRECTIVAS, PREVENTIVAS Y/O DE MEJORA Versión 02 de  Fecha 22/12/2015, el cual permite a través de la  formulación de  las acciones correctivas eliminar o controlar las causas de los eventos comunicados en informes de auditoría y que impiden el cumplimiento cabal de la Directiva Distrital.  </t>
  </si>
  <si>
    <t xml:space="preserve">Se estará atento a actualizar la información en el SIAFI,  a la mayor brevedad posible. </t>
  </si>
  <si>
    <t>Se implementará la conciliación conjunta entre las dos áreas.</t>
  </si>
  <si>
    <t xml:space="preserve">Será analizado y replanteado según el nuevo marco normativo, por cuanto no es actividad permanente del IPES. </t>
  </si>
  <si>
    <t xml:space="preserve">Se hará conciliación conjunta entre las dos áreas. </t>
  </si>
  <si>
    <t xml:space="preserve">Del análisis de la información que registra cada categoría y cada cuenta se plantea una reclasificación de estos elementos a la cuenta 2,4,1 muebles. </t>
  </si>
  <si>
    <t xml:space="preserve">El control de  los bienes de consumo y consumo controlado, se encuentran controlados en el sistema de información SIAFI, y lo de deficiencias en la organización, se hará la mejora con la depuración y organización una vez se termine el inventario físico de los bienes muebles y se establezca sobrantes, faltantes y compensaciones y bajas por inservibles. </t>
  </si>
  <si>
    <t xml:space="preserve">Si bien se toma las decisiones en el comité de inventarios, los procedimientos de bajas, y los requisitos para las mismas requieren su respectivo trámitem, que el registro de las bajas en el sistema están sujetos al destino final de los bienes lo que conlleva a un contrato. </t>
  </si>
  <si>
    <t xml:space="preserve">Se subsanarpa con la toma fìsica, sobrante y faltante y bajas de inservibles y organización de los elementos y actualizaciones de los inventarios por cuentadante. </t>
  </si>
  <si>
    <t>Se solicitará a SIAFI la eliminaciòn de esta bodega virtual.</t>
  </si>
  <si>
    <t xml:space="preserve">Con la toma física que se adelanta y la actualizaciòn de los inventarios por cuentadante se trasladarpa estoos bienes a quienes físicamente los tienen en servicio. </t>
  </si>
  <si>
    <t xml:space="preserve">En la entrega y recibo del mobiliario aparezca la aprobación por parte del almacén como lo determina el procedimiento. </t>
  </si>
  <si>
    <t>Contrato para la realizaciòn de toma fìsica de inventarios, valoraciòn y plaqueteo de los bienes muebles de la entidad. Que de proceso de levantamiento de inventarios plaqueteo de los bienes muebles no han surgido aùn de bajas, por cuanto aùn este en procesos, y estas serpan al fina una vez se determine los bienes inservibles a dar de baja, aùn no se han presentado al Comité.</t>
  </si>
  <si>
    <t>SAF - INVENTARIOS</t>
  </si>
  <si>
    <t xml:space="preserve">Seguimiento 27/mayo/2017: Se realizó el inventario por medio del contrato 314 del 28 de octubre 2016 con la empresa WR INGENIEROS AVALUADORES S.A.S. quienes adelantaron la toma física y plaqueteo de los bienes, así mismo se determinó el listado de bienes para dar de  baja, a la fecha se encuentra en la etapa de conciliación entre SIAFI y base de datos de WR. </t>
  </si>
  <si>
    <t xml:space="preserve">No se aportaron los soportes de conciliación entre las áreas de inventarios y contabilidad. </t>
  </si>
  <si>
    <t xml:space="preserve">Mediante oficio 00110-817-00254 del 23 de mayo de 2017 se solicitó la situación jurídica actual de Caravana y Capuchina con el fin de documentar la reclasificación de inventarios a propiedad planta y equipo, así mismo precisar la intención futura de los inmuebles de propiedad del IPES y los otros que administra de otras entidades del Distrito. </t>
  </si>
  <si>
    <t>De acuerdo a reunión de socialización de politica contable se llegó a la conclusión que el área de almacen debe realizar una preconcialición de los movimientos frente al boletín en SIAFI.</t>
  </si>
  <si>
    <t xml:space="preserve">De acuerdo al análisis realizado al detalle de esta cuenta y al uso que se le dá a estos módulos ecologicos para la ubicación de vendedores informales de la plaza la Concordia no se efecturá dicha reclasificación porque las casetas y campamentos según el actual marco normativo están en la categoria de inmuebles. Se verificará en la factura de compra de estos elementos el nombre epecifico para considerar si se modifica la descrición que aparece en el sistema. </t>
  </si>
  <si>
    <t xml:space="preserve">Se realizó el inventario por medio del contrato 314 del 28 de octubre 2016 con la empresa WR INGENIEROS AVALUADORES S.A.S. se realizó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realizó levantamiento de hojas de vida de los inmuebles por parte de funcionarios del área de Almacén desde abril de 2016, así mismo se celebró el contrato No. 338 del 17 de novirmbre de 2016, con La Unidad Administrativa Especial de Catastro, se realizó prórroga, a la fecha está en ejecución, hasta el momento han entregado 38 avaluos. </t>
  </si>
  <si>
    <t xml:space="preserve">No se precisa en que se está faltando a los principios de la gestión pública, en qué casos se evidencia la violación a cada uno de los principios por cuanto se señala de manera general y categóricamente. 
se radicó oficio 00110817000867 el 24/02/2017 solicitándo que se planteen acciones de mejora. 
El área de almacén ha realizado las siguientes acciones para el control y buen manejo de bienes muebles e inmuebles:
-Se realizó el inventario por medio del contrato 314 del 28 de octubre 2016 con la empresa WR INGENIEROS AVALUADORES S.A.S. se realizó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realizó levantamiento de hojas de vida de los inmuebles por parte de funcionarios del área de Almacén desde abril de 2016, así mismo se celebró el contrato No. 338 del 17 de novirmbre de 2016, con La Unidad Administrativa Especial de Catastro, se realizó prórroga, a la fecha está en ejecución, hasta el momento han entregado 38 avaluos. </t>
  </si>
  <si>
    <t xml:space="preserve">Se realizó el inventario por medio del contrato 314 del 28 de octubre 2016 con la empresa WR INGENIEROS AVALUADORES S.A.S. quien hizo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tiene oprevisto la contratación para realizar la venta a través de un intermediario para cumplir con la disposición final de estos elementos. </t>
  </si>
  <si>
    <t xml:space="preserve">Se realizó el inventario por medio del contrato 314 del 28 de octubre 2016 con la empresa WR INGENIEROS AVALUADORES S.A.S. quien hizo la toma física de inventarios plaqueteando los bienes, así mismo se determinó el listado de bienes para dar de  baja, en este momento se está realizando la conciliación entre la información que venia registrada en SIAFI frente al inventario entregado por WR INGENIEROS AVALUADORES S.A.S., así mismo está pendiente de realizar  Comité de inventarios para las respectivas bajas. Se confirmará el plaqueteo de estos elementos. </t>
  </si>
  <si>
    <t>No se precisa que resulta el saldo a favor, por otra parte tenemos entendido que en cuanto a los impuestos catastrales las entidades Gubernamentales son excentas del impuesto, luego la observaciòn no es válida. 
se radicó oficio 00110817000867 el 24/02/2017 solicitándo que se planteen acciones de mejora. 
Durante la primera semana de mayo de 2016 la Subdirectora solicitó registro fotografico de todos los inmuebles de propiedad, coopropiedad y administración indirecta por parte del Instituto, el día viernes 26 de mayo el funcionario encargado de control de inmuebles del IPES junto con el perito avaluador de catastro hará una visita al inmueble Supercentro 61 para realizar el avalúo comercial respectivo, lo anterior debido a que el inmueble es de propiedad del instituo como consta en el certificado de tradición y libertad así mismo en el certificado catastral. 
El área de almacén iniciará una verificación de la información aportada ya que no se encuentran evidencias para sustentar que se deban $60.000.000 de Administración de Supercentro 61, ni $603.440.000 de impuestos teniendo en cuenta que los inmuebles de las entidades públicas estan excentas del pago de impuesto predial  y el saldo a favor por $36.707.000.</t>
  </si>
  <si>
    <t>Se inició un proceso de depuración sobre los bienes registrados en la bodega denominada "Bodega Virtual Almacen Misión Bogotá" en el sistema SIAFI. Se solicito a los propietarios de SIAFI para que se pueda realizar un reintegro masivo para que no sea dispendiosa la labor, esto con el fin de conseguir la inhabilitación de la bodega denominada "Bodega virtual Almacén Misión Bogotá". 
Por parte de almacen las altas se estan realizando en tiempo real cumpliendo con el procedimiento Recepción de bienes adquiridos y la Resolución 001 de 2001.</t>
  </si>
  <si>
    <t xml:space="preserve">Se han realizado asignaciones de los bienes que se ha venido adquiriendo y existentes, actualmente cuando se terminan los contratos hay dos opciones: una es reintegro de inventario al almacen y la segunda es el traslado de inventarios entre cuentadantes, se esta realizando el registro en SIAFI en tiempo real aplicando el procedimiento salida de bienes  con el cual se trata la asignación de activos nuevos y usados a los funcionarios y contratistas de la entidad, la salida de elementos de consumo. Cuando hay ingreso de contratistas o personal de plan con el formato de asignación de bienes nuevos y usados se realiza la entrega física y registro en SIAFI. </t>
  </si>
  <si>
    <t xml:space="preserve">Se esta realizando en debida forma el procedimiento de entrega y recibo de los kioskos, puntos de encuentro y módulos de venta de los puntos comerciales contando con la presencia de algunos de los funcionarios de Almacén, el coordinador del programa y el beneficiario, verficando y firmando cada uno el formato FO309 -  Acta de Entrega y Recibo.  </t>
  </si>
  <si>
    <t xml:space="preserve">A la fecha ya se determinó por parte del contratista WR Ingeniero, los elementos suceptibles de bajas de los cuales ya se proyectaron dos resoluciones para dar de baja el software y el hardware y se convocará el Comité de Inventarios antes de que finalice el mes mayo para someter a aprobación dichas resoluciones de baja. </t>
  </si>
  <si>
    <t>4. Se evidencia falta de seguimiento cuenta 14709014 Cuentas por Cobrar Funcionarios de Planta Corresponde a John Arciniegas desde 31/12/2012</t>
  </si>
  <si>
    <t xml:space="preserve">5. Se evidencia falta de seguimiento a la cuenta 14709029 Proveedores: corresponde a hurto de portátil, hecho que data desde el 21/09/2010 y cuyo valor es de $2.799.785. Al respecto, se evidenció que en la notas a los Estados Financieros se precisa que está en “trámite”, sin embargo no se evidencia documentación del “trámite”, y han transcurrido 4 años </t>
  </si>
  <si>
    <t>11. No existe una política de prácticas contables documentadas.</t>
  </si>
  <si>
    <t>14. No se evidencia durante las vigencias 2013-2014 el método de actualización de avalúos de los bienes inmuebles.</t>
  </si>
  <si>
    <t>15. No se evidencia seguimiento y control al mapa de riesgos del Proceso y  sus indicadores</t>
  </si>
  <si>
    <t>Gestion Recursos Financieros</t>
  </si>
  <si>
    <r>
      <t xml:space="preserve">De acuerdo con la auditoria de seguimiento del 22/01/2015 con Radicado 0421 se evidenció acción correctiva con 10 actividades cumplidas. No obstante, a fin de cerrar el hallazgo se recomendó incluir este tema en la Mesa de trabajo propuesta con el fin de cerrar el Hallazgo. El área contable hace énfasis en que actualmente,  la partida esta clasificada en forma correcta y continuara  así hasta evidenciar el cobro efectuado por el área jurídica. Hallazgo 4 de 04/12/2014. 
De conformidad con el Radicado 5355 de 20/11/2015 que informò el avance de las Acciones Correctivas a cargo del àrea, se enviò Radicado 2875 de Julio 24/07/2015 a SJC, la cual no emitiò respuesta alguna, por lo anterior, se determina incluir tambien  como responsable del Hallazgo a la Subdirecciòn Juridica y de Contrataciòn, asì como a la Oficina de Asuntos Disciplinarios y se reitera la necesidad de adelantar Mesa de trabajo. 
El 29 de abril de 2016 se hizo nota de Contabilidad No. 498 con detalle contable: </t>
    </r>
    <r>
      <rPr>
        <i/>
        <sz val="10"/>
        <rFont val="Arial"/>
        <family val="2"/>
      </rPr>
      <t>"Cancelación cuenta por cobrar funcionarios de planta segíun documentos aportado por el área de Talento humano y Jurídica"</t>
    </r>
    <r>
      <rPr>
        <sz val="10"/>
        <rFont val="Arial"/>
        <family val="2"/>
      </rPr>
      <t xml:space="preserve">por $1.590.041 del funcionario de planta del funcionario Jhon Rodríguez Arciniegas, se debita la subcuenta 520290 </t>
    </r>
    <r>
      <rPr>
        <i/>
        <sz val="10"/>
        <rFont val="Arial"/>
        <family val="2"/>
      </rPr>
      <t xml:space="preserve">Otros Sueldos y Salarios </t>
    </r>
    <r>
      <rPr>
        <sz val="10"/>
        <rFont val="Arial"/>
        <family val="2"/>
      </rPr>
      <t xml:space="preserve">por $1.590.041 y se acredita la subcuenta 14709014 </t>
    </r>
    <r>
      <rPr>
        <i/>
        <sz val="10"/>
        <rFont val="Arial"/>
        <family val="2"/>
      </rPr>
      <t xml:space="preserve">Cuentas por cobrar a funcionarios de planta </t>
    </r>
    <r>
      <rPr>
        <sz val="10"/>
        <rFont val="Arial"/>
        <family val="2"/>
      </rPr>
      <t xml:space="preserve">acreditando $1.590.041. Se adjunta documentos de talento humano y juridica según radicado 00110817002910 del 27 de julio de 2015 con el cual el Subdirector jurídico de la época emitio concepto respecto al caso, sin embargo el concepto indica que no es posible realizar el cobro al ex-funcionario teniendo en cuenta que éste no fue notificado de la Resolución 696 de 2012 por la cual se reconoce y se ordena el pago de unas prestaciones sociales y se ordena el reintegro de unas sumas.
Se considera seguir dejando abierta esta observación teniendo en cuenta que no se aportó documentos que indique el inicio de una acción de reptición ante el funcionario que por error en los cálculos generó el presunto detrimento al patrimonio. Si bien es cierto, existe un concepto jurídico en el cual se concluyó que la falta de notificación no permitió que fuera una garantía que permitiera el cobro del dinero al exfuncionario. Sin embargo, se cometiò el error de pagar de más a una persona que ya no labora para la entidad y el registro contable no se debió haber llevado a la subcuenta 14709014 CUENTAS POR COBRAR A FUNCIONARIOS DE PLANTA y afectar el gasto en la subcuenta 520290 Otros sueldos y salarios pues se esta incurriendo en un pago no adeudado.  De igual forma esta Asesoría considera agotar las instancias administrativas y legales como la Acción de Repetición, considerando que aún se encontrare en términos legales para dar inicio; Adicionalmente, no se aportó acta del comité de sostenibilidad contable para haber realizado el moviento contable que se realizó con la nota de contabilidad No. 498 del 29 de abril de 2016. 
Según el Manual de Procedimiento Contables de la Contaduría General de la Nación: </t>
    </r>
    <r>
      <rPr>
        <i/>
        <sz val="10"/>
        <rFont val="Arial"/>
        <family val="2"/>
      </rPr>
      <t>"En el momento que la entidad contable pública conozca de la pérdida o faltante de fondos o bienes o derechos, adicional a las gestiones administrativas  relacionadas con la compañia aseguradora y la puesta en conocimiento de los organismos o instancias competentes, y con competencia de los organismos o instancias competentes ..... contablemente se procederá a retirar de los saldos contables el valor de los faltantes o pérdida de fondos, bienes o derechos debitando la cuenta 5810 Extraordinarios y un crédito a la subcuenta respectiva de las cuentas del grupo 16. PROPIEDADES, PLANTA Y EQUIPO, del grupo 11 EFECTIVO o del grupo que indique la cuenta en donde estaba reconociendo el derecho.   
De manera simultanea, la entidad contable pública reconoce la contingencia mediante un débito en la subcuenta 836101- En proceso internas, de la cuenta RESPONSABILIDADES, y como contrapartida un crédito en la subcuenta 891521 - Responsabilidades de la cuenta 8915- DEUDORAS DE CONTROL POR CONTRA (CR)...</t>
    </r>
    <r>
      <rPr>
        <sz val="10"/>
        <rFont val="Arial"/>
        <family val="2"/>
      </rPr>
      <t xml:space="preserve"> 
Por lo anterior esta asesorìa considera mantener el registro hasta que se agoten las instancias administrativas y legales respecto a este pago de lo no adeudado. </t>
    </r>
  </si>
  <si>
    <r>
      <t>De acuerdo con la auditoria de seguimiento del 22/01/2015 con Radicado 0421 la Cuenta 14709029 Proveedores, se indico que respecto del hurto del  portátil (21 de septiembre de 2010) por $2.799.785 el Almacèn de la Entidad  señalò que el bien en cuestión salió de los Estados Financieros como Hurto y que la Compañía de Vigilancia, repuso el bien por otro con las mismas características y condiciones (es decir usado). Por esta razón, a la fecha aún no ha sido posible valorarlo, por cuanto no existe factura. Se determina incluir como responsable a SAF-ALMACEN.  Por lo anterior,  se recomienda incluir este hallazgo en</t>
    </r>
    <r>
      <rPr>
        <sz val="10"/>
        <rFont val="Arial"/>
        <family val="2"/>
      </rPr>
      <t xml:space="preserve"> mesa de trabajo </t>
    </r>
    <r>
      <rPr>
        <sz val="10"/>
        <color indexed="8"/>
        <rFont val="Arial"/>
        <family val="2"/>
      </rPr>
      <t>conjunta a fin de tomar las decisiones correspondientes y posibilitar el cierre del Hallazgo.</t>
    </r>
    <r>
      <rPr>
        <sz val="10"/>
        <color indexed="60"/>
        <rFont val="Arial"/>
        <family val="2"/>
      </rPr>
      <t xml:space="preserve"> 
</t>
    </r>
    <r>
      <rPr>
        <sz val="10"/>
        <rFont val="Arial"/>
        <family val="2"/>
      </rPr>
      <t xml:space="preserve">Se realizaron requerimientos  en julio 27 de 2016 radicado 8174390 y enero 30 de 2017 radicado 817-000428 al Área de Almacén,  requiriendo el documento que soporte el  Ingreso a Almacén el cual es el único que  confirma la reposición del elemento  a la Entidad, esto con el fin de proceder a realizar el movimiento contable en los estados financieros. </t>
    </r>
  </si>
  <si>
    <r>
      <t>Se encuentran en proceso de revisión los procedimientos e instructivos del área, con el acompañamiento de la SDAE.  De igual forma como marco normativo la Resolución 533 de 2015 de la Contaduría General de la Nación incorpora el régimen de contabilidad pública aplicable a Entidades del Gobierno; Sobre el particular el IPES presentó un cronograma de trabajo exigido por la SDH, donde se incluye la elaboración del manual de políticas contables  y se hace obligatorio la presentación de los estados financieros a corte 31/12/2016 sujetos a las normas contables internacionales. De acuerdo con el cronograma de trabajo,  enviado por correo, a la fecha</t>
    </r>
    <r>
      <rPr>
        <sz val="10"/>
        <rFont val="Arial"/>
        <family val="2"/>
      </rPr>
      <t xml:space="preserve"> se encuentra en la fase de planeación. (Ver archivo).
Teniendo en cuenta la Resolución 693 del 6 de diciembre de 2016 de la Contaduría General de la Nación se amplió el plazo para la implementación del nuevo marco normativo contable. A la fecha en la carpeta compartido de niif se encuentran los borradores de las políticas, aún no se ha aprobado ninguna por enconsen en mesas de trabajo de las áreas involucradas. </t>
    </r>
  </si>
  <si>
    <t xml:space="preserve">De acuerdo con la auditoria de seguimiento del 22/01/2015 con Radicado 0421 se evidenció  que La Subdirección Administrativa y Financiera–SAF-, se encontraba adelantando los trámites correspondientes para adelantar el proceso de avalúo de 76 inmuebles de la Entidad  con la Unidad Administrativa Especial  Catastro, de conformidad con el Decreto 583 de 2011, artículo 2. El envío de información sobre los 76  inmuebles a Catastro Distrital para la cotización del servicio, se realizó  en dos partes. A la fecha, se encuentra pendiente la cotización de  los inmuebles Centro Comercial Restrepo y  la Capuchina. Es decir, que la Entidad ha enviado la información de 74 inmuebles, de los cuales, la cotización por parte de Catastro,  asciende  a los ochenta y un millones seiscientos veinte mil novecientos treinta y tres pesos m/cte ($ 81.620.933).  La Subdirección Administrativa y Financiera no precisó el número  total de inmuebles de la Entidad. Se desconoce la existencia de un cronograma de actividades que permita determinar el plazo estipulado para el desarrollo de este proceso. 
se celebró el contrato No. 338 del 17 de novirmbre de 2016, con La Unidad Administrativa Especial de Catastro, se realizó prórroga, a la fecha está en ejecución, hasta el momento han entregado 38 avaluos. </t>
  </si>
  <si>
    <t xml:space="preserve">El mapa de riesgos de procesos fue reformulado, no obstante en seguimientos realizados por la oficina de control interno se evidencia debilidades que deben corregirse.
Se construyó, se revisó la matriz de mapa de riesgos de cada una de las áreas que conforma el proceso de recursos financieros, sin embargo no se ha formalizdo en el SIG porque se hizo por separado teniendo en cuenta que los riesgos de cada una de las áreas son diferentes y estan solicitando una mapa de riesgos único del proceso.
</t>
  </si>
  <si>
    <t xml:space="preserve">13. Dada la verificación al plan de mejoramiento realizada en el mes de mayo de 2016 por la asesoria de control interno, Se agrupan los hallazgos 1.2.1, 1.2.2,1.2.3,1.2.4 y 1.2.5 contenidos en el informe de auditoria interna  572 de 2015 en un hallazgo mayor así: 
Se reitera la existencia de compras y pagos a traves de caja menor por conceptos que se constituyeron en urgentes e imprescindibles debido a la falta de planeación y previsión. Existiendo 39 gastos por refrigerios, reiterativos pagos por mantenimientos en plazas de mercado, quioscos, puntos comerciales, entre otros. </t>
  </si>
  <si>
    <t xml:space="preserve">18. Dada la verificación al plan de mejoramiento realizada en el mes de mayo de 2016 por la asesoria de control interno,  Se agrupan los hallazgos No.3. y 9 de septiembre 17 de 2015 de Radicado 4013.  en un hallazgo mayor, asi:
3.Se debe realizar seguimiento a la cuenta 142012 Anticipo para adquisición de bienes.
•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t>
  </si>
  <si>
    <t>19. Dada la verificación al plan de mejoramiento realizada en el mes de mayo de 2016 por la asesoria de control interno,  Se agrupan Hallazgo  3 de 04/12/2014 Radicado 5625 y  Hallazgos No. 1. y 8 de septiembre 17 de 2015 de Radicado 4013. Nota. la numeraciòn de los hallazgos no corresponde con los informes de auditoria y es ademas incompleta,  en un hallazgo mayor, asi:
Cuentas por cobrar pago a contratistas Saldos ni depurados ni saneados que datan de los años 2008 y 2009. Se determina incluir tambien  como responsable del Hallazgo a la Subdirecciòn Juridica y de Contrataciòn, asì como a la Oficina de Asuntos Disciplinarios y se reitera la necesidad de adelantar Mesa de trabajo.</t>
  </si>
  <si>
    <t>14. Dada la verificación al plan de mejoramiento realizada en el mes de mayo de 2016 por la asesoria de control interno, Se agrupan los hallazgos 1, 2 y 3 contenidos en el informe de auditoria interna  2008 de 2015 en un hallazgo mayor así:
Se evidencia falta de seguimiento y controles adecuados que aseguren el adecuado cumplimiento del contrato de combustible, evitando que se presenten cobros soportados en recibos realizados a mano y con espacios en blanco, tanqueos con un tipo de combustible distinto al contemplado en el contrato, asi como varios tanqueos en un mismo dia para el mismo vehiculo sin aparante justificación, entre otros.</t>
  </si>
  <si>
    <t xml:space="preserve">No se cuenta con acción correctiva formulada y se observa que la situiación se sigue presentando. Sin embargo se observó la programaciñon de una capacitación sobre el manejo de cajas menores para el dia 2 de Junio de 2016 por pate de la SHD.
En el informe de Auditoría con radicado 00110-817-005302 del 13/09/2016 dentro del objetivo de auditoría era realizar arqueos a Cajas Menores, aunque no se observaron inconsistencias iguales en el manejo y control, respecto al manejo de la Caja Menor de Inversión en lo corrido del primer semestre de 2016 se observaron diferentes inconsistencias que fueron manifestadas en el informe, sin embargo no se aportó acciones de mejora al respecto a la auditoría realizada. En acta firmada con la funcionaria que tenía el manejo de la caja menor de inversión para el semestre en mención argumentó la falta de capacitación en cuanto al manejo de cajas menores para ese momento. </t>
  </si>
  <si>
    <t xml:space="preserve"> Cuenta 142012- Anticipo para adquisición de bienes. Hallazgo No. 3. de la Auditoria de 17/09/2015 se informa que el Tercero María Esperanza Rodríguez presenta orden de pago 2505 de  fecha 02/10/2015 y respecto del saldo de $ 6.597.835 correspondiente al contrato 2593 de 2009 con SOCODA-Nit. 890.914.1515 se encuentra en proceso de liquidación de acuerdo con el proceso establecido por la Entidad y adelantado por la Subdirección Jurídica y de Contratación; razón por la cual el saldo se amortizará una vez se termine dicho proceso.  Se determina incluir como responsable conjunto  del Hallazgo a la Subdirección Juridica y de Contratación  y se e recomienda incluir en mesa de trabajo con el fin de cerrar el hallazgo.   
* De acuerdo con el seguimiento, el área contable indica que se remitió Memorando con Radicado 3049 de 30/07/15 a  Planeamiento físico, y no se ha recibido respuesta alguna por lo que la partida debe permanecer hasta que se liquide el contrato. Es decir que no ha habido causación que exija la actualización del registro contable. Se recomienda incluir el tratamiento de éste hallazgo en Mesa de trabajo con el fin de cerrar el mismo, igualmente incluir en esta sesión el caso de Nolher Rodolfo Agudelo.
El 23 de diciembre de 2016 según comprobante No. 2806  se amortizó el anticipo por $6.597.835 del contrato con la empresa SOCODA S.A. Nit. 890.914.515.
Respecto a Maria Esperanza Rodriguez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no se presentó avance por parte de la SAF en el seguimiento realizado el 25/05/2017. 
</t>
  </si>
  <si>
    <r>
      <t xml:space="preserve">Se registra avance de acuerdo con la Auditoria de seguimiento de 22/01/2016 con Radicado 0421, se evidenció la formulación de la Acción correctiva con 10 actividades cumplidas,se recomendò, la planeación de una mesa de trabajo entre las áreas contable, tesorería, asuntos disciplinarios para  conocer  el resultado de la gestión de asuntos disciplinarios y determinar  las acciones concluyentes  que permitan el cierre del hallazgo. Por otra parte, en algunos de los casos relacionados con el hallazgo, existen actividades de gestión de cobro a cargo de la Subdirección Jurídica y de Contratación. Por lo anterior, los saldos observados deben permanecer en esta partida hasta tanto concluya la gestión de recuperación de estos mayores valores pagados, de no lograrse la recuperación, se reclasificará a la cuenta correspondiente.
</t>
    </r>
    <r>
      <rPr>
        <sz val="10"/>
        <color indexed="8"/>
        <rFont val="Arial"/>
        <family val="2"/>
      </rPr>
      <t xml:space="preserve">Por parte Tesorería se solició al banco Davivienda los archivos de las transacciones del 2008 a 2016, teniendo en cuenta que inicialmente le banco envió una información que no cumplió con lo socilicitado en noviembre de 2016; nuevamente se solictó en abril de 2017 la cual ya fue remitida por el banco y se envió al área contable.  Adiconalmente se han realizado búsquedas en el archivo central de la entidad de los soportes físicos de las partidas que contabilidad considere que deben buscar soporte, esta gestión se realiza por parte de un funcionario de contabilidad y tesorería. Ha habido dificultad en la búsqueda de soportes de 2008 debido a un evento de inundación del archivo por causa de lluvia en esa época, dañando y desorganizando los documentos. Adiconalmente, en el presente año el archivo estuvo cerrado por reparaciones  apróximadamente tres meses. </t>
    </r>
  </si>
  <si>
    <r>
      <t xml:space="preserve">No cuenta con acción correctiva formulada. En cuanto al hallazgo luego de revisar los soportes de pagos realizados a partir de Julio de 2015 y lo corrido de 2016 no se observa la existencia de mas recibos manuales, pero no se evidencia avance en cuanto al fortalecimiento de los controles, se observó para el mes de agosto de 2015 la existencia de dos tanqueos uno por 10,03 galones y otro por 2,63 galones en un mismo dia para el vehiculo OBF289.
</t>
    </r>
    <r>
      <rPr>
        <sz val="10"/>
        <rFont val="Arial"/>
        <family val="2"/>
      </rPr>
      <t xml:space="preserve">Se implementó el formato FO556 CONTROL DE CONSUMO DE COMBUSTIBLE Publicado en SIG en mayo 20 de 2016. Se encuentra controles llevados en este formato a partir del 16 de febrero de 2017, Anexaran copias de controles y soportes de recibos de pago al correo. </t>
    </r>
    <r>
      <rPr>
        <sz val="10"/>
        <color indexed="8"/>
        <rFont val="Arial"/>
        <family val="2"/>
      </rPr>
      <t xml:space="preserve"> </t>
    </r>
  </si>
  <si>
    <t xml:space="preserve">El procedimiento No. PR-019 Versión 3 del 26 de octubre de 2015 carece en su contenido de lo establecido en la Resolución 000314 de 2009 respecto a los siguientes aspectos:
  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
 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 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t>
  </si>
  <si>
    <t xml:space="preserve">De acuerdo con la actividad de arqueo de caja que realizó esta Auditoría se encontraron los siguientes hallazgos:   
 Bolsa plástica transparente con papel pequeño escrito a mano  en donde se indica que el uso de la  chequera se inicia el 17 de diciembre de 2011. 
 Se  encuentran cheques en blanco del banco Davivienda cuenta No. 930065188672  según control del banco los cheques van del 93848-0 al 93947-4. Respecto del cheque 93849-4 girado a Rosa María Mesa Alonso por  concepto de pasivo exigible por $ 206.314, se encuentra la colilla o comprobante más no el cheque anulado ni el soporte explicativo de su anulación.
 Se encuentra bolsa plástica con cheques del banco  Davivienda 930064660317 del cheque 8505 al 8604. Según carpeta de control aportada se encuentran soportes de colillas de pago del 8505, 8506, 8507 y el 8508 esta anulado para pago estampilla de Universidad  Pedagógica con fecha de junio de 2016 por $ 29.000 y no se encuentra el  soporte  motivo de anulación del mismo. 
Se encuentra colilla del cheque 8509 en blanco y con sello de anulado pero el cheque no se anexa. Igual situación de presenta con la colilla del 8510 el cual fue anulado y se había girado a Marta Lucero Jaimes Silva por $ 1.000.000 y con fecha del 28 de julio de 2016 para gastos de curaduría, no se encuentra el soporte de anulación ni el cheque mismo. 
 Se encuentra talonario de cheques del Banco de Bogotá de W1728601 a W1728700  cuenta corriente No.  851022905, indica 851 CORABASTOS BODEGA 40 LOCAL 14. Total 100 cheques sin estrenar y/o usar. Chequera de septiembre 3 de 2010.
 Respecto al numeral 4.2.3 Arqueos de cheques no se evidencia que se esté cumpliendo con este protocolo, toda vez que se encontraron chequeras en blanco de las vigencias 2010 y 2011.
 Teniendo en cuenta que en el numeral 4.2.4 se habla de la realización de arqueos diarios y al cierre de cada mes sobre títulos valores, esta Auditoría no evidenció los arqueos respectivos teniendo en cuenta que en la caja fuerte reposan títulos valores de  octubre de 2008; abril y julio de 2016.
</t>
  </si>
  <si>
    <t xml:space="preserve">BANCOS
 Se evidencia que la realización de conciliaciones bancarias de las cuentas de ahorro 9800121007 y 0998-00131329 del banco Davivienda correspondiente a saldos de los años 2008 a 2012 fueron cruzadas por valores y no por identificación de terceros; situación que afecta la razonabilidad en grupos del balance como Efectivo – Depósitos en Instituciones Financieras, Deudores – Subcuenta Otros Deudores. 
 Teniendo como referencia los contratos de fuente 20 y 12 registrados en la subcuenta 147090 Otros Deudores en el cual se hace referencia a contratos citados en las observaciones numeral 3.3.11 correspondientes a Convenios fuente 20 y 12 (contratos de prestación de servicios 1251,1347 y 654 de 2010  y 991 de 2011; 1251 /2010; 1347/2010; 991/2010 y 654/2010) a los que ya no se les adeuda ningún concepto según lo confirmado por la Subdirección de Formación y empleabilidad; sin embargo, a la fecha en la información contable aún presenta saldos por amortizar.  
De otra parte, lo visto en la conciliación realizada con egresos por concepto “PAGO MB LIQUIDACIONES + NOMINA CORTE  20/02/08  de febrero de 2008” cruzados con (4) transferencias de la cuenta bancaria 1329 del 22 de agosto de 2008, lo  que permite entender que el cruce de estas 42 partidas fue realizado sin confirmar si correspondían al tercero al que se estaban aplicando los valores. Estas situaciones reflejan la no razonabilidad de la información contable debido a la falta de ajustes y a la no conciliación entre las áreas de Tesorería y Contabilidad, afectando directamente la liquidación de los contratos y a su vez los convenios de los que hacen parte, dando continuidad  a pasivos exigibles que presupuestalmente es posible que ya no existan. Así como el mal proceder al realizar las conciliaciones bancarias de las cuentas de ahorro números 0098 0012100 7 y  0098 0013132 9 de la entidad financiera Davivienda desde la vigencia 2008.
 La forma como se ha venido realizando el trabajo de conciliación de partidas bancarias pendientes desde el año 2008 y subsiguientes, evidencia reproceso del trabajo de conciliaciones bancarias.
</t>
  </si>
  <si>
    <t xml:space="preserve">Publicación de Estados Financieros
De acuerdo a verificación de la página web en la cual se confirmó publicación (realizada el 16 de agosto de 2016) de estados financieros de marzo y junio de 2016 y en cartelera ubicada a la entrada de la entidad se evidenció la publicación de los estados financieros con corte a abril, junio y julio, confirmándose las fechas de publicación por medio de los soportes de “ORDENES DE SERVICIO Y/O APOYO” que la SAF solicitó a la OAC; las cuales no se hicieron mensualmente.  
</t>
  </si>
  <si>
    <t>1. Durante el desarrollo de la Auditoría al grupo de cartera se evidencio Incumplimiento del objetivo mismo del cobro persuasivo, existen  falencias en el desarrollo de cada una de las fases o etapas y no se evidencia la Eficacia y Eficiencia definidas como parámetro de  cumplimiento del objeto mismo del cobro persuasivo. En términos generales la gestión de recuperación de cartera no avanza de manera que sea perceptible el cumplimiento normatividad vigente. Se encontró que algunas de las causas se relacionan principalmente con la no disponibilidad de los documentos necesarios que permitan la configuración de obligaciones claras y  expresas, para que puedan hacerse exigibles. Por otra parte, se evidenció que la organización administrativa implementada, la división del trabajo adoptada al interior del grupo de cartera; así como, la definida por SESEC –Subdirección con la que comparte su responsabilidad-, no es la más adecuada para avanzar en el cumplimiento de las exigencias legales. Por lo anterior, los resultados de la gestión de recuperación de cartera durante el periodo comprendido entre el 30/09/2015 y 30/11/2016 son de muy bajo impacto. Así mismo ponen en riesgo el cumplimiento de la normatividad establecida para adelantar procesos de Depuración de Cartera. Todo lo anterior, imposibilita que la Entidad conozca con certeza la información financiera de sus activos y ponga en riesgo de pérdida la existencia de los mismos. (Ver detalle numeral 3.1.3. ; 3.1.4. ; 3.1.5. ; 3.1.7. ; 3.1.8.)</t>
  </si>
  <si>
    <t>2. Se evidenció que la Entidad no dispone de un Plan Formalizado para adelantar de manera organizada y sincronizada el desarrollo de las actividades de recuperación y  depuración de cartera. Por lo anterior, se observa el desarrollo de esfuerzos aislados y  acciones no integradas ni  sostenidas en el tiempo, con bajos resultados. (Ver detalle numeral  3.2.1.; 3.3.3.; 3.3.4.)</t>
  </si>
  <si>
    <t>3. 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t>
  </si>
  <si>
    <t xml:space="preserve">1. Verificados los comprobantes de contabilidad:
-No.641 del 2 de diciembre de 2008 con el cual registran según detalle “entrada por reposición de las partes del equipo según salida 100150” acreditando las subcuentas 14709029, 83909002 y debitando las subcuentas 163710, 89159005  por $3.166.800.
-No. 125 del 3 de abril de 2017 según detalle del documento “Reversión registro cuentas de orden ya que según comprobante de contabilidad No. 641/2008 ya hubo reposición del bien.” Con el cual se debita la subcuenta 83909002 y acreditando la subcuenta 89159005 Pérdida en Propiedad Planta y Equipo por $3.166.800.
Así mismo, en el registro según reporte SIAFI - Libro Diario se observa la entrada de almacén por $3.166.800 del  2 de diciembre de 2008 en la subcuenta 163710 Equipo de comunicación y computación. 
Teniendo en cuenta lo anterior, el registro realizado desde el 2 de diciembre de 2008 del ingreso a almacén del equipo de cómputo del cual se obtuvo reposición por parte de la empresa Unión Temporal Vigilancia Santafereña para esa época confirma el alta por parte del área de Almacén en el módulo de inventarios SIAFI; así las cosas, no hay sentido que el registro en las cuentas de orden 83909002 y 89159005 permaneciera desde esa fecha hasta el 3 de abril de 2017, lo que indica incumplimiento a las características de la información contable en el contexto de la sostenibilidad mencionado en la Resolución 119 de 2006 numeral 2.1 RAZONABILIDAD específicamente el 2.1.4 Ajuste a valores reales en el cual se habla de que es deber adelantar las respectivas actualizaciones de la información contable.
De igual forma se observa que no se están realizando conciliaciones entre las áreas de gestión con el área contable. 
</t>
  </si>
  <si>
    <t xml:space="preserve">2. En seguimiento realizado al Plan de Mejoramiento interno respecto a la observación plasmada en Informe según radicado SIAFI: 4029, 5625, 5013 (correspondencia interna 2014).
Observación No. 4: “Se evidencia falta de seguimiento cuenta 14709014 Cuentas por Cobrar Funcionarios de Planta Corresponde a John Arciniegas desde 31/12/2012”
El 29 de abril de 2016 con nota de Contabilidad No. 498 se registró la "Cancelación cuenta por cobrar funcionarios de planta según documentos aportado por el área de Talento humano y Jurídica" por $1.590.041 del funcionario de planta del funcionario Jhon Rodríguez Arciniegas, se debita la subcuenta 520290 Otros Sueldos y Salarios por $1.590.041 y se acredita la subcuenta 14709014 Cuentas por cobrar a funcionarios de planta acreditando $1.590.041. 
Para realizar este registro el área contable se soporta en documentos aportados por parte de talento humano y jurídica según radicado 00110817002910 del 27 de julio de 2015 del Subdirector jurídico de la época quien emitió concepto en el cual se concluye que no es posible realizar el cobro al ex-funcionario teniendo en cuenta que éste no fue notificado de la Resolución 696 de 2012 por la cual se reconoce y se ordena el pago de unas prestaciones sociales y el reintegro de unas sumas.
Lo anterior refleja un mal procedimiento administrativo y registro contable, teniendo en cuenta  que no se aportan documentos que indiquen el inicio de una acción de repetición contra el funcionario que por error en los cálculos generó el presunto detrimento al patrimonio por $1.590.041. 
Dada la conclusión del concepto jurídico respecto a la falta de notificación, lo que no permitió que fuera garantía para conseguir el cobro del dinero al exfuncionario, se incurrió en el error de pagar lo no adeudado a una persona que  ya no labora para la entidad y el registro contable no se debió haber llevado a la subcuenta 14709014 CUENTAS POR COBRAR A FUNCIONARIOS DE PLANTA y por ende afectar el gasto en la subcuenta 520290 Otros sueldos y salarios.
Adicionalmente, no se aportó acta del comité de sostenibilidad contable para haber realizado el movimiento según nota de contabilidad No. 498 del 29 de abril de 2016. 
Para el registro de esta partida ha debido tenerse en cuenta que en el Manual de Procedimiento Contables de la Contaduría General de la Nación se establece: "En el momento que la entidad contable pública conozca de la pérdida o faltante de fondos o bienes o derechos, adicional a las gestiones administrativas  relacionadas con la compañía aseguradora y la puesta en conocimiento de los organismos o instancias competentes, y con competencia de los organismos o instancias competentes (...) contablemente se procederá a retirar de los saldos contables el valor de los faltantes o pérdida de fondos, bienes o derechos debitando la cuenta 5810 Extraordinarios y un crédito a la subcuenta respectiva de las cuentas del grupo 16. PROPIEDADES, PLANTA Y EQUIPO, del grupo 11 EFECTIVO o del grupo que indique la cuenta en donde estaba reconociendo el derecho.   
De manera simultánea, la entidad contable pública reconoce la contingencia mediante un débito en la subcuenta 836101- En proceso internas, de la cuenta RESPONSABILIDADES, y como contrapartida un crédito en la subcuenta 891521 - Responsabilidades de la cuenta 8915- DEUDORAS DE CONTROL POR CONTRA (CR) (...) 
Lo anterior evidencia que a la fecha no se han agotado los procedimientos administrativos y legales respecto a este pago de lo no adeudado.  
De igual forma se incumplió la  Resolución 119 de 2006 numeral 2.1 RAZONABILIDAD específicamente el 2.1.4 Ajuste a valores reales en el cual se especifica que es deber adelantar las respectivas actualizaciones de la información contable. De la misma forma, no se está cumpliendo con la característica cualitativa de la información contable de razonabilidad establecida en el Régimen de Contabilidad Pública.
</t>
  </si>
  <si>
    <t xml:space="preserve">3. Analizado lo dicho en el acta  001 del 18 de julio de 2016 página 4 respecto a: “Se aclaró que el comité opera como un comité asesor de la dirección por lo tanto realiza recomendaciones a la dirección y es esta quien toma la decisión mediante acto administrativo realizar la depuración”
Lo anterior, contradice lo establecido en la Resolución 119 de 2006 de la Contaduría General de la Nación numeral 2.1.10 “(…) el Comité Técnico de Sostenibilidad del Sistema Contable es una instancia Asesora del área contable y financiera de las entidades.” “(…) sin perjuicio de las responsabilidades y autonomía que caracterizan el ejercicio profesional del Contador Público” 
Así las cosas, es una instancia asesora del área contable más no de la Dirección. 
</t>
  </si>
  <si>
    <t xml:space="preserve">4. Los saldos de los convenios interadministrativos con corte a mayo de 2017 según Tesorería suman un total de $6.212 millones de pesos, lo informado en los formatos FO324 por parte de los supervisores pendiente por ejecutar es de $3.974, así mismo, el saldo sin comprometer de los recursos girados fue de $2.237 millones de pesos, lo que sumado coincide con el saldo en Tesorería es decir $6.212.  
De este saldo es necesario realizar algunas devoluciones a las respectivas entidades, así como generar las actas de perdida de competencia para los valores que ya no serían susceptibles de cobro por haber prescrito tal derecho; sin embargo, de acuerdo a lo manifestado por las áreas ejecutoras, la devolución y liquidación de algunos convenios se ha demorado por la dificultad al buscar los soportes en archivo de la entidad y a su vez la actualización en cuanto a los registros contables, lo que impide la sostenibilidad de los estados financieros, afectando la razonabilidad del grupo de Efectivo en los Estados Contables.
</t>
  </si>
  <si>
    <t xml:space="preserve">5. Publicación de Estados Financieros
De la verificación realizada a la página web con corte al 15 de mayo y 21 de junio de 2017 se encontró lo siguiente:
• No se observa la publicación de Estados Financieros correspondiente al primer trimestre del año 2017, incumpliendo lo establecido por la Contaduría General de Nación “1.3. LAS ENTIDADES DE GOBIERNO SUJETAS AL ÁMBITO DE LA RESOLUCIÓN 533 DE 2015 Y SUS MODIFICACIONES QUE REPORTAN INFORMACIÓN BAJO EL CATÁLOGO GENERAL DE CUENTAS ESTABLECIDO EN EL ANEXO DE RESOLUCIÓN 356 de 2007 (Versión 2007.15 y sus modificaciones)
La fecha límite para el reporte oportuno del primer trimestre del 2017 es el día 30 de Abril de 2017.
• La publicación de estados financieros del trimestre a diciembre de 2016 se obsevó FALLIDA  hasta el 22 de junio de 2016.
• Al ingresar al contenido de la publicación de Estados Financieros con corte a septiembre 30 de 2016 la información no es legible, infringiendo el propósito de transparencia en el cual se especifica que “implica prácticas, procesos y decisiones ajustadas a los principios de la función administrativa, disponiendo de una información contable pública con criterios de confiabilidad, relevancia, y compresibilidad”; así como el objetivo de divulgación  y características cualitativas de verificabilidad, relevancia, compresibilidad y consistencia; Principio de revelación contenidos en el Régimen de Contabilidad pública. En lo que respecta a lo consagrado en la Ley 1712 Artículo  3°. Otros principios de la transparencia y acceso a la información pública. “En la interpretación del derecho de acceso a la información se deberá adoptar un criterio de razonabilidad y proporcionalidad, así como aplicar los principios de la calidad de la información y de la divulgación proactiva de la información. 
5.  No se evidenció reporte de notas contables del año 2016 en el sistema de información CHIP, lo que indica incumplimiento a lo establecido por la Contaduría General de la Nación en el Parágrafo 1 del artículo 1 de la Resolución 375 de 2007 con el cual se modificaron los artículos 10 y 11 de la Resolución 248 de 2007 respecto a los plazos de reporte de la información contable en lo correspondiente a los formularios CGN2005NE _003 NOTAS DE CARÁCTER ESPECÍFICO  y CGN2005NE _003 NOTAS DE CARÁCTER GENERAL sólo serán reportadas para la fecha de corte  del 31 de diciembre.  
De la verificación realizada por parte de SAF a OAC de “ORDENES DE SERVICIO Y/O APOYO” se evidenciaron solicitudes únicamente para los meses noviembre de 2016 para la publicación de estados financieros correspondientes a septiembre y octubre; y del 22 de febrero de 2017 para la publicación de estados financieros noviembre y diciembre; de esta forma se confirma que no se hicieron solicitudes dar cumplimiento a la publicación mensualmente.  
</t>
  </si>
  <si>
    <t xml:space="preserve">6. Teniendo en cuenta que en dos oportunidades se solicitó a SAF por parte de esta Asesoría, la AZ en la cual reposaban soportes de implementación de las NICSP, con el fin de evaluar el avance y cumplimiento de algunos productos que ya contaban con el término para entrega según fechas finales programadas en el Plan de Acción de Implementación del Nuevo Marco normativo Resolución 533 de 2015 emitida por la Contaduría General de la Nación. 
No se permitió el retiro de la AZ por parte de personal de SAF justificando que no se encontraba foliada y que existía la posibilidad de pérdida de documentos, pese a que los contratistas que realizaron las actividades relacionadas con la implementación de las NICSP habían culminado contratos a finales de mayo, era deber contar con los soportes de ejecución contractual acorde a la ley 594 de 2000 y TRD.
De igual forma, posterior al cierre de la auditoría se envió correo electrónico por parte de SAF manifestando lo siguiente: 
“Soportes avance de la ejecución del Plan de Acción de las NIFF (Archivo anexo Numeral 6;  Se incluyen nuevamente el formato Word denominado "Cuestionario NIFF - Actualizado Julio 13" que indica el avance real de cada una de las actividades planteadas en el Plan de Acción, junto con todos los soportes que evidencian dicho avance y cumplimiento a corte de Mayo de 2017). (Subrayado es nuestro).
Lo anterior deja ver que durante la ejecución del proceso auditor de acuerdo a las fechas establecidas en el Plan de Auditoría, la información aportada por la SAF no era la real, generando incertidumbre y obstrucción al buen desarrollo de las funciones de la Oficina de Control Interno respecto a la evaluación y seguimiento señaladas en el artículo 9 de la Ley 87 de 1993. 
</t>
  </si>
  <si>
    <t xml:space="preserve">7. Pese a solicitud realizada mediante comunicación 00110-817-002567-19 del 17 de mayo de 2017 con la cual se solicitó a SAF “Aportar copias de las conciliaciones entre la Subdirección Jurídica y el área de Contabilidad de las Responsabilidades Contingentes; Acreedoras de Control  y Acreedoras por contra realizadas durante los meses de enero, febrero, marzo y abril del 2017.”
En respuesta la Subdirección Administrativa y Financiera suministró oficio con radicado 00110-817-002391 del 17 de mayo de 2017, con el cual la Subdirectora Jurídica y de Contratación hace devolución del informe de procesos judiciales reportados a SIPROJ.
Si bien es cierto, los reportes al aplicativo SIPROJ se realizan de forma trimestral, así como  el procedimiento de conciliación de estos saldos entre la SJC y SAF. No se cumplió con el instructivo IN-067 CONCILIACIÓN SIPROJ del IPES, puesto que no se recibió en respuesta a la solicitud 00110-817-002567-19 las conciliaciones de saldos que deben realizarse con el formato FO-575 CONCILIACIÓN INFORMACIÒN DEPENDENCIAS por parte de las dos subdirecciones. 
</t>
  </si>
  <si>
    <t xml:space="preserve">8. En el seguimiento realizado al informe de la Secretaría Distrital de Hacienda en cuanto a la baja ejecución del PAC durante el periodo de enero a abril de 2017.
Se pudo establecer que una de las razones de la baja ejecución es la devolución de cuentas finalizando los plazos establecidos en la Circular 003 del 13 de febrero de 2017 emitida por la Subdirección Jurídica y de Contratación. 
Revisado el procedimiento PR- 021 TRÁMITE DE CUENTAS se evidenció requerimientos de soportes innecesarios para el formato FO-082 INFORME EJECUCIÓN CONTRATOS Y CONVENIOS en la radicación de la primera cuenta (Acta de Inicio firmada, Contrato Firmado y Entrada de Almacén si aplica) y en la final (Entrada de Almacén si aplica y Reporte de saldo presupuestal), los cuales pueden ser consultados y obtenidos en SIAFI al momento de la revisión. 
</t>
  </si>
  <si>
    <t xml:space="preserve">9. En el seguimiento realizado al informe de la Secretaría Distrital de Hacienda en cuanto a la baja ejecución del PAC durante el periodo de enero a abril de 2017. 
Teniendo en cuenta lo manifestado por los supervisores de contratos uno de los motivos de la baja ejecución del PAC es la  devolución de cuentas por la causal de mal registro en la categoría del módulo SIAFI al realizar el acta establecida en el numeral 6 del procedimiento PR-067 la cual debe ser validada por el Profesional o Técnico de Almacén según numeral 7 del mismo procedimiento para generar el alta en almacén esto para los casos de proveedores de elementos.
Por lo anterior, no es procedente que sean devueltas las cuentas por este motivo teniendo en cuenta que el área de Almacén hace parte de SAF y si se incurre en algún error respecto al registro de categorías de los bienes es responsabilidad del profesional o técnico del área de almacén y por ende le corresponde la subsanación del error y no puede ser motivo de devolución al supervisor, contratista y/o proveedor de un bien.
</t>
  </si>
  <si>
    <t>Mediante el memorando de radicado IPES No. 00110-817-002984 de 2017 se dio a conocer los resultados al primer seguimiento de austeridad del gasto de 2017 asi:
1. La  Entidad presenta un consumo elevado de fotocopias y no se observó la adopción de estratégias alineadas a la cultura del cero papel, para llegar a fotocopiar únicamente los documentos estrictamente necesarios</t>
  </si>
  <si>
    <t>Mediante el memorando de radicado IPES No. 00110-817-002984 de 2017 se dio a conocer los resultados al primer seguimiento de austeridad del gasto de 2017 asi:
2. Las actividades realizadas durante los meses de enero a mayo de 2017, del programa de consumo sostenible no han contribuido adecuadamente a la reducción del consumo de fotocopias</t>
  </si>
  <si>
    <t xml:space="preserve">Mediante el memorando de radicado IPES No. 00110-817-005103 de 2017 se dio a conocer los resultados al segundo seguimiento de austeridad del gasto de 2017 asi:
Se observa incumplimiento al reglamento interno de manejo de teléfonos móviles en cuanto a: 
• no se consignó en el documento contrato que se utilizaría servicio de roming internacional teniendo en cuenta que el documento contrato indica expresamente q este será un servicio adicional y que deberá ser solicitado al momento de requerirse, situación que expresamente el reglamento señalo, cuando indica que deberá quedar consignado dicho servicio en el contrato
• No se evidenció la realización de seguimiento al consumo de telefonía celular por parte del área de Servicios Generales, situación expresamente señalada en el reglamento.
</t>
  </si>
  <si>
    <t>10. No se observa el levantamiento de panoramas de riesgos asociados a quioscos ni puntos comerciales</t>
  </si>
  <si>
    <t>SAF / SGRSI</t>
  </si>
  <si>
    <t>De conformidad con el Decreto 1072 de 2015 se denominan matrices de identificación de peligros, valoración de riesgos y determinación de controles. Sobre el particular  se establecieron  33 matrices correspondientes al mismo número de puntos comerciales activos y se encuentran en la carpeta de compartidos. En relación a los quioscos, se tiene programado para el mes de mayo las matrices las cuales se realizaran por zona de ubicación</t>
  </si>
  <si>
    <t>Programación de meses de trabajo con la profesional a cargo del contrato de señalización de la SAF.
Con rad. 6209 del 12/10/2017 la SESEC indica :
Se solicitará a la SDAE, dentro del presupuesto PIGA, incorporar la inversión  correspondiente para adquirir mayor cantidades de señales de emergencia en plazas de mercado</t>
  </si>
  <si>
    <t>1. No se ha iniciado el trámite de liquidación de los convenios Nos: 016, 266, 239, 114, 286, 127, 099, 280, 266, 279, 09, 136, 234, 265, 276, 244, 279, 41657, 150, 269, 394 y 482 de 2016; 3, 2, 1740, 1704, 1703, 04, 1533, 054, 3725 y 199 de 2007; 001, 2, 04, 03, 05, 06, 07, 10, 11, 12, 15, 16, 18, 19, 21, 69, 092, 202, 206, 486, 571, 1071, 2791, 296, 2979, 3133, 3135 y 3196 de 2008; 05, 2242, 2511, 2608, 2607, 2606, 2600, 2599, 2598, 2500, 2451, 2254, 2253, 2211, 2218, 2510, 2507, 281, 024, 15, 012, 99, 79, 181, 20, 307, 690 y 26 de 2009; y 121, 141, 170, 2000, 1999, 1998, 1997, 1996, 1995, 1984, 1979 y 1858 de 2010.</t>
  </si>
  <si>
    <r>
      <t>3. Incumplimiento de las obligaciones contractuales por parte de la Fundación Empresarios por Colombia – FEC</t>
    </r>
    <r>
      <rPr>
        <sz val="10"/>
        <color indexed="8"/>
        <rFont val="Arial"/>
        <family val="2"/>
      </rPr>
      <t xml:space="preserve"> , dentro del Convenio No 1991 de 2010. </t>
    </r>
  </si>
  <si>
    <r>
      <t xml:space="preserve">4. Revisar las obligaciones contractuales de la Fundación Minuto de Dios, dentro del </t>
    </r>
    <r>
      <rPr>
        <b/>
        <sz val="10"/>
        <color indexed="8"/>
        <rFont val="Arial"/>
        <family val="2"/>
      </rPr>
      <t>Convenio de asociación No 1137 de 2013</t>
    </r>
    <r>
      <rPr>
        <sz val="10"/>
        <color indexed="8"/>
        <rFont val="Arial"/>
        <family val="2"/>
      </rPr>
      <t>,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t>
    </r>
  </si>
  <si>
    <r>
      <t>5. Afectación de los aportes del IPES para la realización del proyecto de San Victorino que se destinará a la relocalización de 270 vendedores informales firmantes del pacto Santafé</t>
    </r>
    <r>
      <rPr>
        <i/>
        <sz val="10"/>
        <color indexed="8"/>
        <rFont val="Arial"/>
        <family val="2"/>
      </rPr>
      <t xml:space="preserve"> </t>
    </r>
    <r>
      <rPr>
        <sz val="10"/>
        <color indexed="8"/>
        <rFont val="Arial"/>
        <family val="2"/>
      </rPr>
      <t xml:space="preserve">dentro del </t>
    </r>
    <r>
      <rPr>
        <b/>
        <sz val="10"/>
        <color indexed="8"/>
        <rFont val="Arial"/>
        <family val="2"/>
      </rPr>
      <t xml:space="preserve">Convenio 1725 de 2007 </t>
    </r>
    <r>
      <rPr>
        <sz val="10"/>
        <color indexed="8"/>
        <rFont val="Arial"/>
        <family val="2"/>
      </rPr>
      <t xml:space="preserve">con la ERU, toda vez que esta última no ha dado cumplimiento a la ejecución del acuerdo. </t>
    </r>
  </si>
  <si>
    <r>
      <t xml:space="preserve">6. El </t>
    </r>
    <r>
      <rPr>
        <b/>
        <sz val="10"/>
        <color indexed="8"/>
        <rFont val="Arial"/>
        <family val="2"/>
      </rPr>
      <t>Convenio de Asociación No 1510 de 2011</t>
    </r>
    <r>
      <rPr>
        <sz val="10"/>
        <color indexed="8"/>
        <rFont val="Arial"/>
        <family val="2"/>
      </rPr>
      <t>, suscrito con la Fundación para el Fomento de la Lectura – FUNDALECTURA, no está liquidado, toda vez se encuentra en el expediente un acta de liquidación donde se evidencia que no se finalizó el trámite.</t>
    </r>
  </si>
  <si>
    <t>7. Falta de foliación, documentos repetidos y no se conservación de la secuencia cronológica de los expedientes de los convenios.</t>
  </si>
  <si>
    <t xml:space="preserve">8. Existencia de dos expedientes los convenios 1755/2013, 180/2013, 1106/2012, 1106/2012, 343/2013, 1510/2011, 1991/2010, 974-1363/2010 y 1637/2013, toda vez que uno se encuentra en el archivo de la Subdirección Jurídica y de Contratación y otro en poder del supervisor con todos los soportes de la ejecución. </t>
  </si>
  <si>
    <t>Se contrató personal para el cumplimiento de esta acción.</t>
  </si>
  <si>
    <t>La subdirección no formulo ninguna acción que permita el cierre de este hallazgo, no se evidencia estrategia que permita el cierre del mismo.</t>
  </si>
  <si>
    <t>No se cuenta con acción correctiva formulada. En cuanto al avance, se observa la solicitud de cotizaciones para la organización de archivos, entre los cuales se encuentra el tema de contratación desde el año 2009.</t>
  </si>
  <si>
    <t>No se observa acción correctiva formulada ni avance frente al hallazgo.</t>
  </si>
  <si>
    <t>Gestión Contractual</t>
  </si>
  <si>
    <t>2. Al verificar la realización de los Comités de Contratación durante las vigencias 2014 y 2015 en las condiciones establecidas por la Resolución IPES 570 de 2012, se evidencia inexistencia de actas firmadas de los diferentes comités que se desarrollaron durante las vigencias 2014 y 2015 (corte al mes de abril), situación que conllevaría a configurar un vacío legal en aquellos procesos que por norma debían tratarse en el Comité según artículo 4º de la Resolución IPES 570 de 2012, y que aparentemente fueron aprobados en esta instancia. Así mismo, se evidencia incumplimiento a la aplicación del numeral 10 del artículo 6º  y artículo 8º  de la Resolución IPES 570 de 2012</t>
  </si>
  <si>
    <t xml:space="preserve">3, Al revisar los expedientes de los contratos números 16, 17, 19, 27, 71, 98, 115, 126, 241,  273, 284, 288, 291, 292, 293, 304, 311, 317,  337, 466, 473 del 2014 y 1, 2, 3, 4, 6, 10, 11, 15, 17, 18,  32, 35, 37, 82, 151, 154, 157, 158, 159,  160, 161, 163, 164, 165, 166, 167 y 168 del 2015 no se evidencio la bitácora/cronograma, incumpliendo con las directrices según Circular 08 de 2014 y directriz dada por el director en comités directivos. De lo anterior se observa un incumplimiento de todas las subdirecciones con la concertación de la bitácora.  </t>
  </si>
  <si>
    <t>4. Al revisar los Contratos 1, 19, 48, 71, 98, 115, 172, 241, 244, 273, 293, 311 y  337 del 2014 y 1, 11, 13, 17,  25 y 164 del 2015 se evidenció que no se cumplió lo preceptuado por la Ley anti tramites en su artículo 223 del Decreto Ley 019 de 2012,  sobre   la publicación del contrato o alguna de sus modificaciones  en el portal www.contratos.gov.co SECOP, incumpliendo un mandato legal</t>
  </si>
  <si>
    <t xml:space="preserve">6. 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 </t>
  </si>
  <si>
    <t>7. Se revisó los expedientes de los contratos de prestación de servicios números 317 de 2014 y 17 de 2015 suscritos por el IPES y se evidencia que corresponde a un mismo contratista. Dado que no se logró constatar evidencias suficientes sobre el cumplimiento del objeto y obligaciones pactadas, se solicitó mediante memorando con radicado IPES No. 00110-817-001430 se informara en cual (es) plaza (s) de mercado (s) fue designado como coordinador el contratista del referidos contratos de prestación de servicios, pero a la fecha de auditoría no hemos recibido respuesta.Observamos un posible incumplimiento de lo pactado en el contrato por parte de contratista, violando los Literales a y b del artículo 2 de la ley 87 de 1993,  así como deficiencias en la labor de supervisión dado que al comparar las obligaciones específicas y el objeto contractual de los dos contratos referidos, además de que son las mismas, los productos que se entregan en dichos contratos no tienen clara coherencia con lo pactado, situación que es corroborada según oficio enviado por la Subdirección de Emprendimiento, Servicios Empresariales y de Comercialización con radicado IPES No. 00110-817-001439.</t>
  </si>
  <si>
    <t xml:space="preserve">8. Se revisó los expedientes del contrato de prestación de servicios No. 533 de 2014 y se solicitó información mediante memorando con radicado IPES No. 00110-817-001449 a la Subdirección Administrativa y financiera de lo siguiente:-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adquiridas.De acuerdo con lo anterior, se concluye que las sillas adquiridas no correspondieron a las condiciones técnicas contratadas, ya que no se evidenció soporte de las explicaciones del cambio, así como a las condiciones recomendadas por la ARL.
</t>
  </si>
  <si>
    <t xml:space="preserve">9. Al verificar el contrato de prestación de servicios No. 544 de 2014, se evidenció: - El 5 de noviembre de 2014 se publicó en www.contratacionbogota.gov.co y en www.contratos.gov.co  el aviso de convocatoria para la licitación pública 04 de 2014, con los respectivos estudios previos y proyecto de pliego de condiciones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10 de noviembre de 2014 se publicó en www.contratacionbogota.gov.co y en www.contratos.gov.co el aviso de convocatoria para la Interventoría 04 de 2014, con los respectivos estudios previos y proyecto de pliego de condiciones que tiene por objeto “Realizar la interventoría técnica, administrativa, financiera, legal, social y ambiental al contrato que resulte de la licitación pública no 04 de 2014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24 de noviembre de 2014 se procedió a dar apertura a la Licitación 04 de 2014 mediante Resolución No. 490 de 2014, y la publicación de pliego de condiciones definitivo.
- El día 1 de Diciembre de 2014 se procedió mediante Resolución 489 de 2014 y la publicación de pliego de condiciones definitivo el proceso de Interventoría 04 de 2014
- El 26 de Noviembre de 2014, mediante documento según radicación IPES No. 00110-817-005447, presenta un informe de cambios en aspectos técnicos y financieros de la Licitación 04 de 2014 y su respectiva interventoría 04 de 2014, para la construcción de módulos flores 26, en el cual pone de manifiesto que posterior a la entrega de la información financiera y técnica de los procesos en documento final a la Subdirección Jurídica y de Contratación a través de correos institucionales se encuentran cambios tanto en aspectos financieros como técnicos que no fueron efectuados por el Área de Planeamiento Físico ni por el profesional de la Subdirección Administrativa y Financiera
Los cambios que se presentaron en los pliegos y estudios previos con respecto a los inicialmente radicados por los profesionales de la Subdireccion de Diseño y de Financiera de acuerdo al análisis que se realizó en su momento por la Asesoría de Control Interno, refieren un cambio que conlleva a cerrar el proceso a un número reducido de proponentes, violando así el principio de transparencia de la contratación estatal.
- El 4 de diciembre de 2014 se procedió a realizar audiencia de cierre a la Licitación 04 de 2014, a la cual se presentó como único proponente la Unión Temporal las Flores con (Soline S.A.S Nit: 900588068-9 y Wilmer Fabián Barahona Nit: 86058089-9), de acuerdo al acta publicada en las páginas  www.contratacionbogota.gov.co y en www.contratos.gov.co.
Ese mismo día, se procedió a realizar audiencia de cierre, a la Interventoría 04-2014 a la cual se presentaron 6 proponentes (Consorcio Técnico Interventoría, Carlos Andrés Candanoza, CSI Construcciones Servicios  E Ingeniería EU, Intec Ingenieros Civiles  Arquitectos Ltda. Unión Temporal Rozo Torres 2014 y Unión Temporal Ingerpro IA) de acuerdo al acta publicada en las páginas  www.contratacionbogota.gov.co y en www.contratos.gov.co.
Así mismo y mediante radicado IPES No. 00110-817-05653 el arquitecto encargado de la parte  técnica manifiesta su inconformidad para realizar la evaluación técnica de la Licitación 04 de 2014 y la interventoría 04 de 2014.
- El 5 de Diciembre de 2014, se procedió a publicar en las páginas www.contratacionbogota.gov.co y www.contratos.gov.co el informe de verificación técnica, financiera y jurídica definitivo a la Licitación 4 de 2014 a la propuesta de La Unión Temporal las Flores, en la cual se observa como resultado que dicho proponente CUMPLE Y ESTA HABILITADO.
- El 10 de Diciembre de 2014 se procedió a publicar en las páginas www.contratacionbogota.gov.co y en www.contratos.gov.co la Resolución 515 de 2014 mediante la cual se revoca la Resolución 489 de 2014 la cual dio apertura a la Interventoría 04 de 2014; porque se realizaron una serie de actuaciones que no están conformes a la legislación en materia de contratación estatal como publicar en la página del SECOP, en horarios no autorizados por la norma, violando así los principios de transparencia, responsabilidad en las actuaciones contractuales y economía.
- El 15 de Diciembre de 2014 y aunque el documento data 12 de Septiembre de 2014, la Subdirección Jurídica y de Contratación mediante el memorando de radicado IPES No. 00110-817-005801, en el asunto del mismo indica “solicita acompañamiento” sin embargo en el cuerpo del escrito indica que “me dirijo  a usted con el fin de comunicarle el acompañamiento que quiere hacer la Subdirección Jurídica y de Contratación al proceso de Licitación Pública 04 de 2014”.
- 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
Igualmente se observa que la Entidad a pesar de conocer la posibilidad de estar incurso en un tipo penal decidió seguir adelante con el proceso, cuando en su lugar debería haberse revocado el mismo, hacer la verificación respectiva y posteriormente a ello volver a publicar, esto para estar en consonancia de los principios de trasparencia y responsabilidad en las actuaciones contractuales.
</t>
  </si>
  <si>
    <t>10. Se revisó los expedientes del contrato de prestación de servicios No. 13 y 17 de 2015 evidenciándose que la ejecución del contrato de acuerdo con los informes de actividades que los contratistas están desarrollando actividades que no están contempladas en su objeto u obligaciones contractuales.</t>
  </si>
  <si>
    <t xml:space="preserve">11. Se revisó el expediente del Contrato No. 2078-13 y se evidenciaron las siguientes inconsistencias: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
</t>
  </si>
  <si>
    <t xml:space="preserve">12. Al revisar los expedientes del contrato No. 185-13 se evidenció: Al consultar el SECOP no se evidenció la publicación de las adicciones ni prorrogas del contrato. (Prorroga 1,2 y3) ( Adicción 2,3 y 4) Lo anterior contraviene (principio de publicidad, obligación descrita en el decreto 1510 de 2013 art 19,  hoy decreto 1082 de 2015 articulo 2.2.1.1.1.7.1)
 Se evidencio que se adjuntó erróneamente una Prorroga 1 y adicción 2 del Contrato de vigilancia el cual no tiene ninguna relación con el proceso en cuestión, no se evidencia nota aclaratoria del mismo, induciendo al error.
 Las minutas de adicción y prórroga no se encuentran debidamente diligenciadas. (la Prorroga 1 del 22/07/14 no aparece suscrita por el contratista, la adicción 2 del 22/08/14 no aparece suscrita por el contratista)
 Se relacionan en estas minutas (Prorroga 1,2 y3) (Adicción 2,3 y 4)  comités de contratación de los cuales no se evidenciaron la suscripción de  actas.
 La Supervisión de este contrato estaba en cabeza de la Subdirección Administrativa y Financiera.
</t>
  </si>
  <si>
    <t xml:space="preserve">13. 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
</t>
  </si>
  <si>
    <t xml:space="preserve">14.Incumplimiento al artículo 2.2.12.5.3 del Decreto 1082 de 2015, el cual menciona que las Entidades Estatales deben contar con un Manual de Contratacion, el cual debe cumplir con los lineamientos del artículo 160 del Decreto 1510 de 2013: Las Entidades Estatales deben contar con un manual de contratación el cual debe cumplir con los lineamientos que para el efecto señale Colombia Compra Eficiente en el término de seis (6) meses contados a partir de la expedición del presente decreto.
Al verificar el Manual de Contratación se evidencia la publicación del documento “Manual de contratación, interventoría y supervisión del Instituto para la Economía Social – IPES (Código MS-012; Versión 01, Fecha 25/10/2011)” el cual hace referencia que fue adoptado mediante Resolución IPES- 334 de 2011 del 04 de octubre de 2011.  Así mismo, en la revisión de las minutas de los contratos de prestación de servicios se evidenció que en el numeral  4 de la cláusula de obligaciones generales se hace mención a la Resolución IPES 334 de 2011, como referencia al Manual de Contratación, Interventoría y Supervisión de la Entidad.
Al verificar en la carpeta compartidos ruta: sistema integrado de gestión// normatividad// resoluciones// 334 de 2011, esta hace referencia al siguiente epígrafe: “Por la cual se conforma  la Comisión de Personal  para la vigencia 2011- 2013 en el IPES”. Posteriormente, se consultó con la Dirección General, quien administra el archivo de las resoluciones firmadas por Director General, y se confirma que obedece a una Resolución relacionada con la comisión de personal y no a la del Manual de Contratación. Así mismo, se consultó el control diseñado por dirección (Libro de resoluciones) con el propósito de verificar los consecutivos, pero no se evidencia existencia del mismo para la fecha de esa Resolución sin poder verificar si fue un error mecanográfico en el número de la resolución o si sencillamente esté no existe. 
Lo anterior configura un vacío normativo frente a un Manual que por las condiciones evidenciadas no existe. A ello se suma que la Entidad no cumplió con el deber legal de actualizar el Manual de Contratación conforme con la disposición contenida en el artículo 160 del Decreto 1510 de 2013: “…las Entidades Estatales deben contar con un manual de contratación el cual debe cumplir con los lineamientos que para el efecto señale Colombia Compra Eficiente…”.
No obstante al comparar el documento, a pesar del vacío legal de su adopción, este esta desactualizado conforme a los Lineamientos Generales para la Expedición de Manuales de Contratación (LGEMC-01) que son de obligatorio cumplimiento para las Entidades Estatales, concluyendo que el Manual de Contratación no incluye aspectos necesarios para “garantizar su vigencia, un adecuado proceso de edición, publicación y actualización, así como sus mecanismos de reforma, derogación, renovación y ajustes”.
</t>
  </si>
  <si>
    <t>Desde el momento mismo que se dio inicio al periodo actual de la Subdirección  de Formación y Empleabilidad se ha dado cabal cumplimiento a lo preceptado en la Circular No. 08 de 2014, es decir que el lo que respecta al requisito de la elaboración, presentación y revisión de la bitácora por parte de los contratistas aunado al hecho de que cuando quiera que las Supervisiones de los CPS están a cargo de la suscrita, la iniciación de los trámites relativos a los pagos tambien están condicionados por la aprobación por parte de los líderes de áreas de trabajo del informe mensual de actividades.</t>
  </si>
  <si>
    <t>Las profesionales que atienden la visita entregan CD contentivo con las copias de las actas del año 2015, y algunas del año 2014. Teniendo en cuenta que el hallazgo se delimito en las actas del comité de concicliacion de las dos vigencias, permanece abierto hasta tanto no se completen las actas respectivas a la vigencia 2014.
Las soportes de las actas se dejan en la carpeta digital denominada "CONTRATACION, SECOP Y SIPROJ"</t>
  </si>
  <si>
    <t>Las profesionales que atienden la visita manifiestan que dicho formato se analizo y se considera inviable dada la posibilidad de generar relacion laboral para los contratistas; por lo cual se determino eliminar dicho formato.
Se consulta en los formatos vigentes en la carpeta de compartidos de la Entidad y se observa que este aun aparece como un formato activo, por lo tanto se genera compromiso con la sjc,  de llevar a cabo el proceso con la SDAE  para eliminarlo dejando como fecha limite el 10 de junio de 2016</t>
  </si>
  <si>
    <t>Se verifican los contratos del muestreo con el auditado, encontrando que la particularidad respecto de la publicacion del contrato o alguna modificacion del mismo en el SECOP,  aun persiste. Por consiguiente la Subdireccion Juridica tomo como accion de mejora el contratar por prestacion de servicios (85 de 2016, 65 de 2016, 135 de 2016) personal que tenga de manera exprsa la obligacion de dicha publicacion en el SECOP, con el animo de mitigar el riesgo y la posibilidad de que vuelva a darse este fenomeno, se deja el hallazgo abierto hasta que se pueda hacer una revision de la nueva contratacion y se verifique que es efectiva la accion de mejora.</t>
  </si>
  <si>
    <t>El auditado no ha realizado ninguna accion correctiva o de mejora hasta la fecha del seguimiento, sin embargo establece un compromiso respecto de documentar dentro del proximo trimestre el proceso relacionado con la designacion de supervision.</t>
  </si>
  <si>
    <t>no se evidencian avances</t>
  </si>
  <si>
    <t>El auditado manifiesta que cuando se trata de hallazgos producto de actuaciones posiblemente dolosas de algun funcionario, solicitara se envie a las instancias disciplinarias respectivas, dado que no es posible controlor ni establecer acciones que mitiguen dichos comportamientos, mas alla que reportarlos al ente correspondiente, por lo que se dara traslado a las autoridades respectivas respecto de la posible comision de una conducta punible.</t>
  </si>
  <si>
    <t>Se plantean como acciones de mejora respecto del referido hallazgo en 4 fases;
1, El auditado se compromote a realizar una nota aclaratoria, respecto de las publicaciones erroneas en el SECOP,  verificando que los documentos reales se encuentren en la carpeta del contrato.
2, en la anterior nota aclaratoria se dejara constancia de igual manera respecto de las publicaciones que se hicieron en el SECOP sobre el contrato en cuestion que no corresponden al mismo y que error humano se publicaron.
3, Se cotejara la documentacion que se contiene en las carpetas del contrato vs la informacion del mismo contenida por el supervisor con el animo de recuperar los documentos firmados.
4, se compromete el auditado a la busqueda de las actas de los comites de contratacion firmadas que autorizaron dicha contratacion.</t>
  </si>
  <si>
    <t>El manual de Contratación se encuentra en proceso de actualización, según lo manifestado por las profesionales encargadas en la SJC. Se estima un avance del 20% y se espera un documento borrador al 30/06/2016</t>
  </si>
  <si>
    <t>Se observa incumplimiento a lo establecido por la norma en cuanto a las liquidaciones de los contratos que son susceptibles de ello, teniendo en cuenta que se está dejando pasar los 30 meses que tiene la Entidad para liquidar sin perder la competencia para ello.</t>
  </si>
  <si>
    <t xml:space="preserve">Al verificar la ejecución del contrato No. 554 de 2014, se evidencia que las maquinas compradas a través del referido contrato no se están utilizando en las plazas de mercado, generando un posible detrimento patrimonial teniendo, en cuenta
- El supervisor del contrato a través de la validación al informe de actividades y de la cuenta de cobro del contratista certifica que se hicieron capacitaciones de cómo usar las máquinas, sin embargo al realizar la visita en situ de las plazas objeto de muestra de la auditoria no hay evidencia de dicha capacitación. Igualmente en la carpeta no se evidencia soportes que avalen las respectivas capacitaciones (lista de asistencias, registros fotográficos etc…).
- Al realizar la visita en situ de las plazas objeto de muestra de la auditoria, no se evidencia manuales de uso respecto de las compactadoras.
</t>
  </si>
  <si>
    <t>4. 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t>
  </si>
  <si>
    <t>no se han formulado acciones</t>
  </si>
  <si>
    <t xml:space="preserve">Al verificar las actas del Comité de Contratación, no se evidenciaron las secciones del Comité de los meses de Abril, Junio, Julio y Octubre de 2016, así como las de Marzo y Abril de 2017 por lo que se incumplió con lo estipulado en la Resolución IPES 570 de 2012 Artículo Séptimo. “… El comité de contratación sesionara en forma ordinaria mínimo una vez al mes y extraordinariamente a solicitud del Director General del IPES o su delegado.”
Las Actas del Comité de Contratación de los meses de febrero, Septiembre y Octubre de 2016 se observa que se citaron el mismo día de su celebración como consta en las actas por lo que se incumplió la Resolución IPES 570 de 2012 Artículo Séptimo Parágrafo que indica que se debe convocar para las secciones ordinarias con 4 días hábiles de antelación y para las secciones extraordinarias con mínimo un día hábil.
Las Actas del Comité de Contratación de los meses de Enero y Febrero de 2017  no cumplen con los requisitos mínimos que exige la Resolución IPES 570 de 2012 Artículo Octavo (Hora de finalización de la sección, deliberaciones, recomendaciones, compromisos y decisiones adoptadas y relación de las constancias que se hubieren presentado)
</t>
  </si>
  <si>
    <t xml:space="preserve">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
Suscripción de Adición y Prorroga sin fecha de suscripción del documento (CPS 082 de 2016 Prorroga y Adicción 1)
</t>
  </si>
  <si>
    <t>3. No se evidencia documentación en el que conste la evaluación de los procesos fallados en contra del IPES, y que determine la viabilidad de iniciar acciones de repetición, como lo señala el numeral 6 del artículo 19 del Decreto regalmentario 1716 de 2009</t>
  </si>
  <si>
    <t xml:space="preserve">8,. La Falta de controles y la falta de seguimiento a estos procesos ha impedido realizar la respectiva evaluación de los procesos fallados en contra del IPES, y de esta manera poder realizar la respectiva  acción de repetición que le permita a la Entidad recuperar lo perdido, como lo señala numeral 6 del artículo 19 del Decreto Reglamentario 1716 de 2009. </t>
  </si>
  <si>
    <t>Gestión Jurídica</t>
  </si>
  <si>
    <t>el auditado manifiesta que por las etapas de los procesos aun no se puede iniciar procesos de repeticion, sin embargo no se evidencia construccion de expediente</t>
  </si>
  <si>
    <t>no se evidencian expedientes construidos</t>
  </si>
  <si>
    <t>12/08//2014</t>
  </si>
  <si>
    <t xml:space="preserve">Incumplimiento con lo establecido en el Reglamento Interno del Comité de Conciliación, en cuanto a la funcionalidad del mismo, así:
• No se evidencia documentación frente a la función de los literales: 
o b) diseñar políticas de defensa
o c) estudiar y evaluar causas generadoras de conflictos
o d) fijar directrices institucionales para arreglo directo
o g) definir criterios para la selección de abogados externos
• No se evidencia la  realización de los comités de conciliación dos veces en el mes
</t>
  </si>
  <si>
    <t xml:space="preserve">Incumplimiento con lo establecido en el Reglamento Interno del Comité de Conciliación, en cuanto a la gestión del mismo, así:
• No se evidencia el cumplimiento de lo preceptuado en el Reglamento Interno del Comité de Conciliación, respecto de la obligación que le impone dicho reglamento al abogado encargado de la representación legal de radicar en la oficina de correspondencia la solicitud de convocatoria a comité de conciliación con una antelación no menor a cinco (5) días hábiles con los respectivos soportes
• No se evidencia cumplimiento en cuanto a la presentación del informe de gestión y de la ejecución de sus decisiones, teniendo en cuenta que el informe del primer semestre de 2017, se debió entregar en el primer comité ordinario del mes de julio de 2017.
• No se evidencia cumplimiento en cuanto al  envió del proyecto de acta a los miembros del comité.
• No se evidencia cumplimiento en cuanto a la falta de reunión en la última sesión ordinaria de los meses de enero y julio  de cada año para hacer los estimativos necesarios el daño antijurídico.
• No se evidencia cumplimiento con lo preceptuado en el Reglamento Interno del Comité de Conciliación, respecto de dejar constancia de la inasistencia en el acta del comité.
</t>
  </si>
  <si>
    <t>NO SE EVIDENCIAN ACCIONES FORMULADAS</t>
  </si>
  <si>
    <t>1. Hay incoherencia entre el objetivo específico que figura en el documento Plan Institucional de Gestión Ambiental -2012-2016 y el relacionado en el plan de acción PIGA -2016, sobre el  programa del uso eficiente del recurso hídrico  Así mismo, pasa de reducir en por lo menos un 10% el consumo histórico del agua según el Plan Institucional  a optimizar los recursos en por lo menos un 8%, según el plan de acción</t>
  </si>
  <si>
    <r>
      <t>2. Hay inconsistencias entre el objetivo planteado del Plan Institucional de Gestión Ambiental 2012-2016,   y el  relacionado en el plan de acción PIGA-2016 sobre el programa de uso eficiente de la energía; son diferentes</t>
    </r>
    <r>
      <rPr>
        <sz val="10"/>
        <color indexed="8"/>
        <rFont val="Arial"/>
        <family val="2"/>
      </rPr>
      <t>.</t>
    </r>
  </si>
  <si>
    <t xml:space="preserve">4. No se está cumpliendo los objetivos de  los programas de uso eficiente del agua  y de uso eficiente de la energía, ya que únicamente se evidenciaron actividades relacionadas  en la sede administrativa.  </t>
  </si>
  <si>
    <t>11. No se evidencia la realización de la Revisión por la Dirección del SG SST</t>
  </si>
  <si>
    <t>SDAE / DIRECCION</t>
  </si>
  <si>
    <t>Con rad. 7311 del 16/12/2016 la SDAE informa que el Plan Institucional de Gestión Ambiental -PIGA 2016-2020 fue enviado a la SDA. En respuesta fue enviada  por correo del 16/02/2017 el acta de concertación para la posterior firma y aprobación del documento</t>
  </si>
  <si>
    <t xml:space="preserve">El documento PIGA 2016-2020 se encuentra en proceso de aprobación. Según acta de concertación del PIGA entre la SDA y el IPES de fecha 13/12/2016,  se determina la política ambiental, los objetivos,  los programas, las metas y los indicadores, ademas de los compromisos del IPES para dar cumplimiento al plan. </t>
  </si>
  <si>
    <t>El documento PIGA 2016-2020 se encuentra en proceso de aprobación; una vez aprobado se revisará el alcance dado  en sedes administrativas, para 8 puntos comerciales y para las 19 plazas de mercado</t>
  </si>
  <si>
    <t>En la vigencia 2016, no se realizó  la revisión por la Dirección sobre el SGSST</t>
  </si>
  <si>
    <t>1. En los indicadores de los programas  del PIGA, de uso eficiente del agua, uso eficiente de energía, gestión integral de residuos,  consumo sostenible y prácticas sostenibles no se observó la medición del indicador de  cada programa, ni su análisis respectivo.</t>
  </si>
  <si>
    <t>Reporte y actualización  de los indicadores de seguimiento a los porgramas del PIGA, trimestralmente de conformidad con lo establecido de las hojas de vida de los indicadores</t>
  </si>
  <si>
    <t>4. No se evidencia retroalimentación del reporte de servicios públicos generados  en las plazas, que permita justificar picos, aumentos o disminuciones en consumos y valores registrados.</t>
  </si>
  <si>
    <t>Reporte y actualización de los indicadores de seguimiento  a los consumos de agua y energía generados en las plazas y puntos comerciales
Con rad. 6209 del 12/10/2017 la SESEC indica:
Se diseño una matriz de seguimiento de los consumos en la facturación de servicios públicos y se envió a cada gerente y asistente administrativo de las Plazas de mercado para su implementación</t>
  </si>
  <si>
    <t>1. Se evidencia desactualización en el actual mapa de procesos el cual no guarda coherencia con los cambios adoptados por la Entidad en la Misión y Visión, asi como el cambio de Plan de Desarrollo de la ciudad. Se evidencia desactualización en la identificación de algunos elementos del Mapa de procesos, no se encuentra reestructurado de conformidad con la nueva misión y visión de la Entidad.</t>
  </si>
  <si>
    <t>2. Se evidencia desactualización de las políticas encontradas en las caracterizaciones, incoherentes con el cambio de misión, visión y Plan de Desarrollo Económico</t>
  </si>
  <si>
    <t>3. Se informa que existe un Manual de operaciones y se describe su ruta, no se evidencia la estrategia de divulgación del manual de operaciones</t>
  </si>
  <si>
    <t>4. Indicadores: No se evidencia cumplimiento en la periodicidad del seguimiento definida. Al verificar los indicadores con los que cuenta la Entidad se observa desactualización en lagunos de estos.
No se especificó cuales son los indicadores de eficiencia, eficacia y efectividad con que cuenta la Entidad
Se evidencian algunos indicadores que no cuentan con su hoja de vida, por lo que eventualmente no deben estar revisados ni con el respectivo seguimietno que indique la utilidad de su implementación
No se cuenta con un listado maestro de indicadores y sus hojas de vida que permitan categorizarlos y clasificarlos</t>
  </si>
  <si>
    <t>5. No existen informes con indicadores que demuestren el grado de satisfacción de nuestros usuarios con el servicio prestado.
El instrumento electrónico que permitía cuantificar la calificación de la satisfacción de los usuarios no está en funcionamiento</t>
  </si>
  <si>
    <t>6. La política de administración de riesgos no esta aprobada mediante acto administrativo por tanto no se ha podido difundir, ni socializar para su implementación</t>
  </si>
  <si>
    <t>7. El documento donde se registraron los controles es la herramienta facilitativa; sobre el particular un solo proceso Formación y Empleabilidad no reportó controles para los riesgos identificados.
La evaluación  de los controles no se ha realizado, ya que el proceso se encuentra en la etapa inicial de diseño y no ha llegado a su etapa de seguimiento y control.
Las evaluaciones a los controles a los mapas de riesgos no se han realizado porque se encuentran en elaboración y solo 4 procesos los terminaron</t>
  </si>
  <si>
    <t>Realizar análisis de Mapa de procesos actual con respecto al Plan Estratégico 2016-2020 y solicitar aprobación al Comité Directivo</t>
  </si>
  <si>
    <t>Asesorar a los dueños de los procesos para la actualización de las caracterizaciones de procesos, una vez aprobada el Mapa de Procesos Institucional</t>
  </si>
  <si>
    <t>1. Asesorar a los dueños de los procesos en la elaboración de las hojas de vida de los indicadores con respecto al plan estratégico.
2. Establecer el tablero de control de la Entidad y la periodicidad del reporte</t>
  </si>
  <si>
    <t>Publicación de resultados de encuesta de satisfacción en carpeta compartida y en página web</t>
  </si>
  <si>
    <t>1. Realizar campaña de publicación de la política de gestión de Riesgos con la oficina asesora de comunicaciones
2. Realizar capacitación de entendimiento de la política de gestión del riesgo</t>
  </si>
  <si>
    <t>Revisar las brechas que tienen los procesos que aún no han podido culminar el mapa de riesgos y acompañarlos en los procesos</t>
  </si>
  <si>
    <t>De acuerdo a lo manifestado por el profesional que atiende la visita  no se cuenta con el documento final y mucho menos con la aprobacion de la Direccion teniendo en cuenta que se esta en una fase de revision del mapa de procesos con las distintas areas</t>
  </si>
  <si>
    <t>En cuanto a la accion numero 1, se evidenciaron los listados de asistencia, de las jornadas que se vienen desarrollando por parte de la Subdireccion de Diseño y Analisis Estrategico respecto de acompañar y asesorar a los dueños de procesos respecto de la elaboracion de hojas de vida de indicadores.
Respecto de la accion numero 2, se observa documento o papel de trabajo en construccion respecto del tablero de control.</t>
  </si>
  <si>
    <t>Se observa la publicacion de la encuesta de satisfaccion en la carpeta compartidos en la ruta: X:\1.Sistema Integrado De Gestion\3. Documentación procesos SIG\7. SERVICIO AL USUARIO\ENCUESTA SATISFACCIÓN USUARIOS, sin embargo respecto de la publicacion de la pagina web no se evidencio el cumplimiento de la misma</t>
  </si>
  <si>
    <t>Respecto de la accion numero 1, se evidencia a traves del historico de noticias en la Intranet la publicacion de la campaña "hablemos de riesgo", "que es la gestion del riesgo", conoces el sistema de administracion del riesgo", "el riesgo esta presente conoce mas de el", "todos contra el riesgo".
Respecto de la accion numero 2, se manifiesta por el auditado que  la capacitacion se tiene prevista para realizarla en el segundo semestre de la actual vigencia</t>
  </si>
  <si>
    <t>Se evidencia que para el momento del seguimiento en cuestion se cuenta con los mapas de riesgos de los procesos de: planeacion estrategica y tactica, comunicaciones, formacion y empleabilidad, fortalecimiento de la economia popular, gestion juridica, servicio al usuario,  gestion documental, recursos fisicos, gestion contractual,  seguridad de la informacion,  talento humano,  recursos financieros.  la informacion anterior se toma del mapa de riesgos institucional publicado en la pagina web: http://www.ipes.gov.co/images/informes/SDE/MR-016_MAPA_DE_RIESGO_INSTITUCIONAL_PROCESOS.pdf; sin embargo de dicha informacion no es posible asegurar que todos los procesos de la Entidad cuentan con mapa de risgos,  para el caso se cuenta con el ejemplo de tesoreria, disciplinarios o evaluacion integral entre otros, que no estan contemplados en el mapa institucional, por otro lado se verifica en la carpeta de compartidos si estan los mapas de manera individual por proceso, encontrando que el unico proceso que no se encuentra caracterizado ni con levantamiento de mapa de riesgos es el proceso disciplinario, situacion por la tal permanecera abierto el hallazgo</t>
  </si>
  <si>
    <t>Al verificar el cumplimiento de las funciones atribuidas a la Subdireccion de Formación y Empleabilidad se evidencia incumplimiento a las mismas, (ver análisis numeral 3.1.1</t>
  </si>
  <si>
    <t xml:space="preserve">Incumplimiento a lo normado por el Convenio interadministrativo No. 2312-1 de 2014 mediante el cual se entregó el proyecto Misión Bogotá a IDIPRON, en lo concerniente a:
• Falta de liquidación del convenio
• No hay evidencias de la documentación respecto del cumplimiento de las obligaciones del IPES  con el IDIPRON, como entregar base de datos de los Guías y Monitores atendidos en cumplimiento de las metas del proyecto, así como la evidencia de la participación de los procesos formativos que a través de la misma Subdireccion de Formación se establecían, si paso al segundo ciclo contemplado en la ficha EBI  del proyecto.
• No hay evidencias del cumplimiento de la obligación de informe de ejecución física y financiera del proyecto.
• No hay evidencias  del cumplimiento de entrega de las evaluaciones de las personas que operan como guías en el proyecto con el fin de analizar su proceso y dar continuidad al segundo ciclo.
</t>
  </si>
  <si>
    <t xml:space="preserve">Incumplimiento a liquidación de los contratos de los guías contratados bajo el proyecto 414 MISIÓN BOGOTÁ, situación que se produce dado la falta de ejercer labores de supervisión, por no ejercer el control en los pagos de seguridad social y en el incumplimiento de los términos de liquidación establecidos en el contrato, conllevando  pérdidas de competencia de varios de estos contratos. </t>
  </si>
  <si>
    <t xml:space="preserve">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Subdireccion de Formación y Empleabilidad, evidenciando que únicamente la profesional de carrera administrativa pacta compromisos coherentes con las funciones que se le notificaron.
</t>
  </si>
  <si>
    <t>A traves del radicado IPES No. 00110-817-001719 de abril  6 de 2017, la Subdireccion de Formacion y Empleabilidad envia el formato FO- 007  con las acciones correctivas, sin embargo, al realizar el seguimiento de las mismas con la SFE, se solicito un espacio de tiempo para analizarlas nuevamente dado que las acciones formuladas no responden al cierre del hallazgo.
por tal razon no se reflejan avances en las acciones correctivas</t>
  </si>
  <si>
    <t>Observaciones - Informe Pormenorizado marzo - julio 2017</t>
  </si>
  <si>
    <t>Informe Pormenorizado</t>
  </si>
  <si>
    <t>SE HAN FORMULADO ACCIONES</t>
  </si>
  <si>
    <t>2. Adelantar las acciones asociadas al plan de trabajo  del SIG, respecto a la construcción, seguimiento y reporte colaborativo de la bateria de indicadores del cuadro de mando de la Entidad</t>
  </si>
  <si>
    <t>3.  Construir la guía metodológica a través de la cual se evidencie la articulación de los diversos componentes e instancias de la Planeación estratégica, seguimiento y control realizado desde la SDAE a toda la Entidad.</t>
  </si>
  <si>
    <t>4. Elaborar el procedimiento donde se de lineamiento respecto a la formulación, reformulación, seguimiento y evaluación del plan estratégico, el plan de acción institucional, el plan de acción por procesos y los proyectos de inversión.</t>
  </si>
  <si>
    <t>5. Implementar la estratégia Martes de la calidad, espacio de reflexión y lineamiento de la SDAE, para la mejora contpinua de la planeación estratégica  y el Sistema Integrado de Gestión.</t>
  </si>
  <si>
    <t>6. Adelantar el Plan de trabajo asociado con la revisión y ajuste al Plan Estratégico ( 2017-2020), Mapa de procesos, Plan Operativo, el BSC, Sistemas de información, proyectos de inversión de información y el sistema Integrado de Gestión de la Entidad.</t>
  </si>
  <si>
    <t>A traves del radicado IPES No. 00110-817-005696 del 22 de Septiembre de 2017, la Subdireccion de Gestion, Redes Sociales e Informalidad  envia el formato FO- 007  con las acciones correctivas, debido a que en este informe no se generaron hallazgos no se tiene claridad a que corresponde las accione a adelantar por lo que se revisará para su consideracion.</t>
  </si>
  <si>
    <t xml:space="preserve">4.Verificado el cumplimiento de la Ley de transparencia y del derecho al acceso a la Información y normatividad reglamentaria, y de conformidad con las directrices establecidas mediante la Circular 7 de 2016, se evidenció que la Oficina Asesora de Comunicaciones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 El link de “Transparencia y derecho al acceso a la información pública” debe estar organizado como lo establece la Resolución 3564 de 2015 en su Anexo 1.
• El Sitio Web debe contar con las categorías establecidas por la Resolución 3564 de 2015 en su Anexo 1, y con la información relacionada agrupada en su respectiva categoría.
Información publicada de forma incompleta.
• El "Esquema de publicación" cuenta con las columnas establecidas por la norma, sin embargo no consigna información en las columnas de Medio de Conservación y/o soporte,  Fecha de generación de la información, Frecuencia de actualización.
• El contenido de las decisiones y/o políticas adoptadas que afecten al público, con fundamentos e interpretación autorizada.
• Publicación en el pie de página de la localización física, sucursales o regionales, horarios y días de atención al público: Ubicación física del sujeto obligado, de sus sedes, áreas, divisiones, departamentos y/o regionales según corresponda, incluyendo ciudad y departamento de ubicación, así como horarios y días de atención al público.
</t>
  </si>
  <si>
    <t xml:space="preserve">Adelantar la  revisión  y ajuste del esquema de publicación del IPES, conforme el artículo 12° de la Ley 1712; Los artículos 35°, 41°, 42° y 43° del Decreto 103 de 2015, ; el artículo 2.1.1.5.1 Instrumentos de gestión de la información pública del Decreto 1081 de 2015 y conforme al Anexo 1 numeral 10.4  Instrumentos de gestión de la información pública de la Resolución 3564 de 2015. </t>
  </si>
  <si>
    <t>Ley de Transparencia</t>
  </si>
  <si>
    <r>
      <t xml:space="preserve">1. 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t>
    </r>
    <r>
      <rPr>
        <sz val="10"/>
        <color indexed="8"/>
        <rFont val="Arial"/>
        <family val="2"/>
      </rPr>
      <t xml:space="preserve">El presente hallazgo contiene los hallazgo 1, 2 y 3 formulados en el informe 5336 de 2016, (ver observación 3.5.1 del presente informe). 
</t>
    </r>
  </si>
  <si>
    <t xml:space="preserve">8. No se evidencia formulación de acciones correctivas por parte de la subdirección Administrativa y Financiera, y la Subdirección Jurídica y de Contratación,  frente a los hallazgos formulados en el informe 5336 de 2016.
Aun cuando el PR-001 Auditorías Internas establece “El auditado cuenta con 8 días hábiles para remitir a la Asesoría de Control Interno las acciones correspondientes, aplicando el  procedimiento de acciones correctivas, preventivas y de mejora - PR-051, y diligenciando el formato acciones correctivas, preventivas y/o de mejora -FO-007.”
</t>
  </si>
  <si>
    <t>NO SE CONOCE ACCIONES FORMULADAS</t>
  </si>
  <si>
    <t>SAF
SJC</t>
  </si>
  <si>
    <t xml:space="preserve">2. 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 Publicación de datos abiertos en www.datosabiertos.gov.co.
• Desarrollar y publicar el formulario electrónico de solicitud de información pública, de acuerdo a los requisitos generales y campos mínimos señalados en el anexo 2 de la resolución 3564 de 2015.
Información publicada de forma incompleta.
• Metas y objetivos de las unidades administrativas de conformidad con sus programas operativos y seguimiento a los mismos.
• Indicadores de desempeño y seguimiento a los mismos.
•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
</t>
  </si>
  <si>
    <t>7. Verificado el cumplimiento de la Ley de transparencia y del derecho al acceso a la Información y normatividad reglamentaria, y de conformidad con las directrices establecidas mediante la Circular 7 de 2016, se evidenció que la Subdirección de Formación y Empleabilidad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t>
  </si>
  <si>
    <t>Adelantar las acciones necesarias para actualizar el calendario de actividades y eventos relacionados en la pagina WEB, asi como la informacióna cargo de la SFE.</t>
  </si>
  <si>
    <t>5. 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t>
  </si>
  <si>
    <t>Se estableció formato de inscripción para la feria del madrugón el cual esta publicado en la página de la Entidad. Así mismo, recientemente se diseño un formato de inscripción para la feria de Navidad en diciembre, como para la feria de amor y amistad la cual se llevara a cabo en Septiembre.</t>
  </si>
  <si>
    <t xml:space="preserve">3. Verificado el cumplimiento de la Ley de transparencia y del derecho al acceso a la Información y normatividad reglamentaria, y de conformidad con las directrices establecidas mediante la Circular 7 de 2016, se evidenció que la Subdirección Jurídica y de Contratación posiblemente incumple (a la luz de la Ley 1712 de 2014, el Decreto Nacional 103 de 2015, la Resolución 3564 de 2015 y la Estrategia de gobierno en línea) con la publicación de la siguiente información:
Información NO publicada.
• El sujeto obligado debe publicar las aprobaciones, autorizaciones, requerimientos o informes del supervisor o del interventor, que prueben la ejecución de los contratos.
Información publicada de forma incompleta.
• Las contrataciones adjudicadas para la correspondiente vigencia deben publicarse de manera mensual.
• El correo para notificaciones judiciales debe estar configurado de forma tal que envíe acuse de recibo al remitente de forma automática.
• Incluir en el informe de defensa judicial el riesgo de pérdida.
• Ordenar la normatividad publicada según lo establecido en la Resolución 3564 de 2015.
El presente hallazgo contiene el hallazgo 4 formulado en el informe 5336 de 2016, (ver observación 3.5.2 del presente informe). 
</t>
  </si>
  <si>
    <t xml:space="preserve">GESTIÓN PARA LA SOBERANÍA, SEGURIDAD ALIMENTARIA Y NUTRICIONAL
</t>
  </si>
  <si>
    <t>GESTIÓN PARA LA SOBERANÍA, SEGURIDAD ALIMENTARIA Y NUTRICIONAL</t>
  </si>
  <si>
    <t xml:space="preserve">FORTALECIMIENTO DE LA ECONOMIA POPULAR
</t>
  </si>
  <si>
    <t>FORTALECIMIENTO DE LA ECONOMIA POPULAR</t>
  </si>
  <si>
    <t xml:space="preserve">GESTIÓN RECURSOS FINANCIEROS
</t>
  </si>
  <si>
    <t>GESTIÓN RECURSOS FINANCIEROS</t>
  </si>
  <si>
    <t xml:space="preserve">GESTION PARA LA FORMACION Y EMPLEABILIDAD
</t>
  </si>
  <si>
    <t>GESTION PARA LA FORMACION Y EMPLEABILIDAD</t>
  </si>
  <si>
    <t>Ley de transparencia</t>
  </si>
  <si>
    <t xml:space="preserve">GESTIÓN CONTRACTUAL
</t>
  </si>
  <si>
    <t xml:space="preserve">GESTIÓN RECURSOS FISICOS
</t>
  </si>
  <si>
    <r>
      <rPr>
        <b/>
        <sz val="10"/>
        <rFont val="Arial"/>
        <family val="2"/>
      </rPr>
      <t xml:space="preserve">Vigencia 2014 </t>
    </r>
    <r>
      <rPr>
        <sz val="10"/>
        <color rgb="FF000000"/>
        <rFont val="Arial"/>
        <family val="2"/>
      </rPr>
      <t xml:space="preserve">
1.Se efectúo la revisión al mapa de riesgos suministrado por el área de cartera y no se encuentra aprobado por la Subdirección de Diseño y Análisis Estratégico, lo que genera una posible vulnerabilidad ante la materialización de los riesgos identificados y desconocimiento para la aplicación de controles que los mitiguen. 
2.No se evidencia mapa de riesgos actualizado.
3.Los 7 puntos comerciales auditados ninguno tiene mapa de riesgos
4.No se evidencia seguimiento y control al mapa de riesgos del Proceso y  sus indicadores
5.No se evidencian indicadores donde podamos determinar si se realizan las acciones necesarias para mitigar o disminuir los riesgos en el proceso de Contabilidad.
6.El mapa de riesgos de gestión de recursos físicos data del 2010 y está desactualizado. Además no se han identificado riesgos asociados con la Gestión de los Servicios Públicos. 
7.el mapa de riesgos asociados al proceso de nómina y su liquidación, ya que no se encuentra aprobados ni socializados.
</t>
    </r>
    <r>
      <rPr>
        <b/>
        <sz val="10"/>
        <rFont val="Arial"/>
        <family val="2"/>
      </rPr>
      <t>Vigencia 2015</t>
    </r>
    <r>
      <rPr>
        <sz val="10"/>
        <color rgb="FF000000"/>
        <rFont val="Arial"/>
        <family val="2"/>
      </rPr>
      <t xml:space="preserve">
8.No se evidencia mapa de riesgos y sus indicadores, lo que incumple con los parámetro de la norma distrital.                                                                    </t>
    </r>
  </si>
  <si>
    <r>
      <rPr>
        <b/>
        <sz val="10"/>
        <rFont val="Arial"/>
        <family val="2"/>
      </rPr>
      <t>1. Mecanismo o procedimiento para la participación ciudadana en la formulacion de la política:</t>
    </r>
    <r>
      <rPr>
        <sz val="10"/>
        <color rgb="FF000000"/>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MiPG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MiPG. A la fecha el procedimiento se encuentra en etapa de elaboración por parte de la SDAE, en este documento se harán las actualizaciones necesarias acordes lo requerido en MiPG como la forma de invitar a la ciudadanía – partes interesadas, funcionarios a participar a través de sus aportes en la elaboración de los Planes y Programas y proyectos de la Entidad. </t>
    </r>
  </si>
  <si>
    <r>
      <rPr>
        <b/>
        <sz val="10"/>
        <rFont val="Arial"/>
        <family val="2"/>
      </rPr>
      <t xml:space="preserve">Publicacion de Datos abiertos: </t>
    </r>
    <r>
      <rPr>
        <sz val="10"/>
        <color rgb="FF000000"/>
        <rFont val="Arial"/>
        <family val="2"/>
      </rPr>
      <t>En la web http://www.ipes.gov.co/ HOME se encuentra el enlace: Formulario de SDQS remite al link: http://sdqs.bogota.gov.co/sdqs/publico/registrarPeticionario/?language=es donde aparece el Formulario “Registro de Peticionario” Producto de la gestión adelantada entre la SAF, SJC, y SDAE se cuenta con la Resolución 027 de 2018 y la Circular 10 de 2018 donde se definen las Subdirecciones y responsables de mantener actualizada la información a publicar en la página web conforme  al esquema de publicación publicado en la web en el enlace:
http://www.ipes.gov.co/images/informes/transparencia/Esquema-de-publicacion-Pagina-Web-IPES.pdf.
Por lo anterior se cierra este hallazgo teniendo en cuenta que el formulario electrónico de solicitud de información ya se encuentra disponible en la página web aplica para cierre.</t>
    </r>
    <r>
      <rPr>
        <b/>
        <sz val="10"/>
        <rFont val="Arial"/>
        <family val="2"/>
      </rPr>
      <t xml:space="preserve"> </t>
    </r>
  </si>
  <si>
    <r>
      <rPr>
        <b/>
        <sz val="10"/>
        <rFont val="Arial"/>
        <family val="2"/>
      </rPr>
      <t xml:space="preserve">4. Información publicada incompleta respecto al desarrollo y la publicación del formulario electrónico de solicitud de información pública de acuerdo con el anexo 3564 de 2015 Anexo 2. </t>
    </r>
    <r>
      <rPr>
        <sz val="10"/>
        <color rgb="FF000000"/>
        <rFont val="Arial"/>
        <family val="2"/>
      </rPr>
      <t xml:space="preserve">Se tomó pantallazo del formulario de registro de peticionario en la ruta: sdqs.bogota.gov.co/sdqs/publico/registrarpeticionario/?languaje=es, sin embargo es necesario realizar la respectiva verificación con los campos de requisistos señalados en la Resolción 3564 de 2015. </t>
    </r>
  </si>
  <si>
    <r>
      <rPr>
        <b/>
        <sz val="10"/>
        <rFont val="Arial"/>
        <family val="2"/>
      </rPr>
      <t>1. Mecanismo o procedimiento para la participación ciudadana en la formulacion de la política:</t>
    </r>
    <r>
      <rPr>
        <sz val="10"/>
        <color rgb="FF000000"/>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MiPG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MiPG. A la fecha el procedimiento se encuentra en etapa de elaboración por parte de la SDAE, en este documento se harán las actualizaciones necesarias acordes lo requerido en MiPG como la forma de invitar a la ciudadanía – partes interesadas, funcionarios a participar a través de sus aportes en la elaboración de los Planes y Programas y proyectos de la Entidad. SIGUE ABIERTO Diligenciamiento del Formato de Acción preventiva correctiva y de mejora .
</t>
    </r>
    <r>
      <rPr>
        <b/>
        <sz val="10"/>
        <rFont val="Arial"/>
        <family val="2"/>
      </rPr>
      <t>4. Indicadores de desempeño  y seguimiento a los mismos.</t>
    </r>
    <r>
      <rPr>
        <sz val="10"/>
        <color rgb="FF000000"/>
        <rFont val="Arial"/>
        <family val="2"/>
      </rPr>
      <t xml:space="preserve"> Se verificó que en la página web en el link: http://www.ipes.gov.co/index.php/gestion-institucional/planeacion/planes/planes-operativos-de-la-entidad. Sin embargo aún no se encuentran los seguimientos del plan de acción en la página web de la entidad. Es importante diligenciar el formato de Acción preventiva correctiva y de mejora, es importante precisar que esta acción se alinea al Autodiagnóstico institucional – Plan de acción implementación MiPG.
</t>
    </r>
  </si>
  <si>
    <t>PLANEACIÓN ESTRATÉGICA Y TÁCTICA</t>
  </si>
  <si>
    <t>Con rad. 5882 del 29/09/2017 la SDAE envía respuesta de las conclusiones y recomendaciones del Informe Pormenorizado de Control Interno asi:
1. Adelantar el despliegue al plan de trabajo  de la cultura organizacional, mediante ejercicios de sensibilización, socialización y reporte  que permita el fortalecimiento del componente de autocontrol, desarrollo de los lineamiento del Código del buen gobierno y planeación estratégica de la Entidad</t>
  </si>
  <si>
    <t>Firmar acuerdos de corresponsabilidad suscritos con recuperadores ambientales</t>
  </si>
  <si>
    <t>Elaborar el acta de concertación PIGA 2016-2020 y aprobarlo.</t>
  </si>
  <si>
    <t>Actualización de planes procedimientos, formatos del PIGA. Construcción de indicadores asociados al PIGA.</t>
  </si>
  <si>
    <t>Adelantar las acciones necesarias para liquidar el Contrato CPS 787 de 2013</t>
  </si>
  <si>
    <t>En revisión de la evidencia que la SFE pone en conocimiento, referente a copia "Acta de Liquidación" con fecha 30 de octubre de 2015, la cual es recibida para el hallazgo  según memorando No. 00110-817-003714 del 30/05/2018</t>
  </si>
  <si>
    <t>Actualización de los documentos asociados a la administración de riesgos de la Entidad.</t>
  </si>
  <si>
    <t>Se publicó la Política de Riesgos en compartidos en la siguiente ruta: X:\1.Sistema Integrado De Gestión\3. Documentación procesos SIG\1. PLANEACIÓN ESTRATÉGICA Y TÁCTICA\POLÍTICAS\DE-002 POLITICA DE ADMINISTRACIÓN DEL RIESGO. Con radicado No. 00110-817-002589 del 24/04/2018, la SDAE reporta el plan para el cierre del hallazgo</t>
  </si>
  <si>
    <t>Construcción del Indicador del Plan Anticorrupción y Atención al Ciudadano y su respectivo monitoreo.</t>
  </si>
  <si>
    <t>Se realizó publicación del documento en la página web, en el siguiente enlace: http://www.ipes.gov.co/index.php/gestion-institucional/planeacion/planes/plan-anticorrupcion. Se encuentran en custodia de la Subdirección de Diseño y Análisis Estratégico, las respectivas actas , evidencias de las acciones adelantadas. Se encuentran actualizados y publicados en la carpeta "Compartidos" los mapas de riesgos de gestión y corrupción. Con radicado No. 00110-817-002589 del 24/04/2018, la SDAE reporta el plan para el cierre del hallazgo</t>
  </si>
  <si>
    <t>El cronograma de mantenimiento para las plazas se está incumpliendo; si hay ajustes deben ser soportados teniendo en cuenta la priorización de  necesidades de mantenimiento relacionadas en el memorando 00110-817-003471 del 24/08/2015 enviado de la SESEC a la SDAE.  (ver detalle numeral 1.5)</t>
  </si>
  <si>
    <t xml:space="preserve">Mecanismo o procedimiento para la participación ciudadana en la formulación de la política </t>
  </si>
  <si>
    <t>Publicación de datos abiertos en www.datosabiertos.gov.co.</t>
  </si>
  <si>
    <t xml:space="preserve">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t>
  </si>
  <si>
    <t xml:space="preserve">Desarrollar y publicar el formulario electrónico de solicitud de información pública, de acuerdo a los requisitos generales y campos mínimos señalados en el anexo 2 de la resolución 3564 de 2015. Información publicada de forma incompleta. </t>
  </si>
  <si>
    <t>Adelantar las acciones definidas en el Plan de Acción para cierrre de la brecha SIG- MIPG, y las acciones previstas en el componente de Racionalziación del Trámite del Plan Anticorrupción y Atención al Ciudadano.</t>
  </si>
  <si>
    <t>Hallazgos de auditoría interna correspondientes a Comité de Cartera, Comité de Plazas de Mercado y Comité de Contratación.</t>
  </si>
  <si>
    <t>Metas y objetivos de las unidades administrativas de conformidad con sus programas operativos y seguimiento a los mismos.</t>
  </si>
  <si>
    <t>Vincular personal idóneo y con experiencia en administración de riesgos. / Vincular personal idóneo y con experiencia en administración seguridad de la información.</t>
  </si>
  <si>
    <t>Revisar y realizar las modificaciones si es necesario al formulario electrónico de solicitud de información pública.  de acuerdo a los requisitos generales y campos mínimos señalados en el anexo 2 de la resolución 3564 de 2015</t>
  </si>
  <si>
    <t>FORTALECIMIENTO DE LA ECONOMIA POPULAR
SDAE/ SAF</t>
  </si>
  <si>
    <t xml:space="preserve">Se establecera la carga requerida de las compacatadoras, para ser incluída dentro de las necesidades manifestadas a Codensa, para tener en cuenta en los diseños de las Plazas. </t>
  </si>
  <si>
    <t>Estructurar un acuerdo de voluntades entre los usuarios de las plazas de Mercado y la entidad BIOILS, avalada por la Secretaria de Ambiente, para realizar la recolección de aceite usado en las cocinas de las plazas mercado y se fimará depues del 24 de junio de 2018, para inciar la recolección de aceite de forma permanente</t>
  </si>
  <si>
    <t>Adquisisicón de elementos de señalización y para los botiquines de las plazas de mercado, despues del 24 de junio de 2018</t>
  </si>
  <si>
    <t>Asignar acciones relacionadas con el cumplimiento de las funciones que le han sido delegadas a los funcionarios de la SFE</t>
  </si>
  <si>
    <t>Realizar seguimiento bimensual por medio de circularizacion y registro de indicadores de cartera</t>
  </si>
  <si>
    <t>Actualizacion del procedimiento PR-019 INGRESOS DE TESORERIA, en el que se incluya el componente de seguridad</t>
  </si>
  <si>
    <t>Remitor a la SJC comunicación recibida por parte de la GNB SUDAMERIS en relacion con el titulo valor y solicitar concepto para establecer si es documento suficiente para proceder a la destruccion del titulo valor (CDT) posterior a la realizacion de acta de destruccion del mismo.</t>
  </si>
  <si>
    <t>Publicar en la pagina web  las TRD</t>
  </si>
  <si>
    <t>Ingresar un items de "a veces en las que se negó acceso a la informacion" en el informe de SDQS, verificar la normativa de permiso de software libre, incluir informacion en el portafolio de servicios.</t>
  </si>
  <si>
    <t>Realizar campaña para que se adopten estrategias alineadas a la cultura de cero papel.</t>
  </si>
  <si>
    <t>Remitir los expedientes para el proceso de cobro coactivo a la Subdireccion Juridica todos los meses del año</t>
  </si>
  <si>
    <t>Realizar contratacion por CPS a abogada para apoyar el proceso de cobro coactivo</t>
  </si>
  <si>
    <t>Actualizar el Procedimiento PR-021 y PR067</t>
  </si>
  <si>
    <t>Respecto a soportar la depuracion de la cuenta 14709013 cuentas por cobrar pago a contratistas: busqueda de los soportes en el archivo documental que soporten la depuracion y conciliacion reflejada en la nota contable 506 del 2 de mayo de 2016</t>
  </si>
  <si>
    <t>Recategorizar y reclasificar bienes muebles e inmuebles</t>
  </si>
  <si>
    <t>Modificar PR-067 Recepcion de Bienes adquiridos</t>
  </si>
  <si>
    <t>Dar aplicación a lo establecido en el Articulo 53 de la ley 734 de 2002 en relacion a la falta de competencia de control disciplinario frente a particulares.</t>
  </si>
  <si>
    <t>Solicitar concepto a la DDDI en relacion con la contratacion por CPS de profesionales substanciadores en los procesos internos disciplinarios por insuficiencia de planta de personal.</t>
  </si>
  <si>
    <t>Solicitar clave de acceso al SID a la DDDI, capacitar a los operadores disciplinarios para el manejo del SID.</t>
  </si>
  <si>
    <t>Establecer un control para determinar alertas por vencimiento de terminos acordes al procedimiento disciplinario de la Alcaldia Mayor de Bogota.</t>
  </si>
  <si>
    <t>Realizar solicitud de concepto a la Procuraduria General de la Nacion para que establezca los requisitos necesarios para desempeñar el cargo, tendiendo en cuenta la Sentencia de la CC 1061/2003</t>
  </si>
  <si>
    <t>Disponer de espacio para el archivo adecuado de los expedientes de procesos disciplinarios</t>
  </si>
  <si>
    <t>Determinar un espacio que garantice la reserva de los testimonios y las diligencias que se surten dentro del proceso disciplinario, el los procesos verbales que se abran se dara uso de las salas.</t>
  </si>
  <si>
    <t>La Subdirectora de la SAF oficiara a la Secretaria tecnica del comité de cartera reiterandole la responsabilidad de diligenciar las actas para ser aprobadas en el siguiente comité.</t>
  </si>
  <si>
    <t>Realizar contratacion por Cps a abogados para apoyar el proceso de cobro persuasivo y recuperacion de cartera</t>
  </si>
  <si>
    <t>realizar programacion y adelantar jornadas adicionales para realizar recaudo de cartera</t>
  </si>
  <si>
    <t>Actualizar el PR 019 para incluir cambio en el mecanismo de recaudo para la Plaza Samper Mendoza.</t>
  </si>
  <si>
    <t>Actualizar el PR-019</t>
  </si>
  <si>
    <t>Verificar estado del cheque</t>
  </si>
  <si>
    <t>Publicar los estados financieros acorde a las resoluciones 182 de 2017 y 239 de 2017 de la Contaduría Generakl de la Nación</t>
  </si>
  <si>
    <t>Busqueda de los solportes en el archivo documental que soporten la depuración y conciliación reflejada en la norta contable 506 del 2 de Mayo de 2016</t>
  </si>
  <si>
    <t>SJC remitir por memorando interno a la SAF CID para las acciones a que haya lugar.
SAF Adelantar las acciones que permitan agotar los procedimeintos administrativos y de Control Interno Disciplinario respecto al pago no adecuado</t>
  </si>
  <si>
    <t>SJC
SAF</t>
  </si>
  <si>
    <t>Realizar trámite por medio de Comité de Razonabilidad Contable para determinar la baja de los elementos con la documentación soporte necesaria</t>
  </si>
  <si>
    <t>Realizar busqueda de conciliacioón física en el archivo central de la entidad y allegarla durante auditoria de seguimiento para cerrar allazgo</t>
  </si>
  <si>
    <t>CERRADA; NO DEBE APARECER EN PLAN DE MEJORAMIENTO INTERNO; MIRAR ACCIÓN</t>
  </si>
  <si>
    <t>Implementar indicadores acorde a las exigencias de l marco normativo vigente</t>
  </si>
  <si>
    <t xml:space="preserve">Publicación de estados financieros en la página web de acuerdo con los liniamientos de la Contaduría General de la Nación y la Ley de transparencia </t>
  </si>
  <si>
    <t>Este hallazgo fue cerrado en auditoría de Plan de choque con la msiguiente observación de eficacia: "Se aportan los documentos soportes  que los constituyen : Los oficios sremitidos por La contraloria de Bogota con radicados   8755 de julio de 2017 y 1135 de enero de 2018, se registraron las responsabilidades fiscales de conformidad con seguimiento efectuado en la vigencia 2017. registros efectuados con nota de contabilidad 428 de septiembre de 2017 con corte a septiembre y 675 676 y 677 de diciembre de 2017.  El saldo contable registrado no presenta ninguna diferencia con el reporte de la Contraloría de Bogotá, que es el saldo actual de las responsabilidades fiscales que debe ser reflejado en los estados contables, cumpliendo con la actividad."</t>
  </si>
  <si>
    <t>ESTA CERRADO EN PLAN DE CHOQUE</t>
  </si>
  <si>
    <t>Realizar contratación po CPS a abogado(a) para apoyar el proceso de cobro persuasivo</t>
  </si>
  <si>
    <t>Determinar en los contratos referentes al tema la eliminación de horas extras como parte de la forma de pago de los servicios contratados</t>
  </si>
  <si>
    <t>NO ES DE SAF ES DE 
PIGA SDAE</t>
  </si>
  <si>
    <t>Realizar seguimiento a traves de correo electróniocs a las dependencias solicitando legalización de vacaciones según programación</t>
  </si>
  <si>
    <t>1, Publicar PGD y TRD en la página web 30/04/2018
2. Actualizar y publicar Resolución de costos de reproducción 30/07/2018
Elaborar y publiar el indice de información clasificada y reservada 30/06/2018
Publicar información presupuestal 30/04/2018</t>
  </si>
  <si>
    <t>FALTA ACCIÓN</t>
  </si>
  <si>
    <t>ES DE SDAE</t>
  </si>
  <si>
    <t xml:space="preserve">1. Actualizar el PR 019 para incluir cambio en el mecanismo de recaudo para la plaza Samper Mendoza 30/05/2018.
2. Elaborar formatos de registro para el arqueo diario de efectivo y el cierre de cada mes sobre títulos valores
3. Realizar consulta a la SHD para determinar el alcance de la norma frente a la necesidad de implentar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30/07/2018
</t>
  </si>
  <si>
    <t>La subdirectora Administyrativa y Financiera oficiará a la Secretaria técnica del Comité de Cartera reiterando la responsabilidad de diligenciar en su totalidad las actas del Comité para ser aprobadas en el siguiente Comité</t>
  </si>
  <si>
    <t>Agregar el item  "veces en las que se nego el acceso a la información del SDQS
Realizar verificación normativa, en la que se estabelzca los permisos de uso libre de sofware libre
Actualizar el correo servicioalusuario@ipes.gov.co en la web
Incluir la información en el portafolio de servicios</t>
  </si>
  <si>
    <t>Celebración del Contrato  sobre  los avaluaos de los bienes inmuiebles</t>
  </si>
  <si>
    <t>Aprobación de las politicas contables  en el nuevo marco noramtivo</t>
  </si>
  <si>
    <t>Respecto a soportar la depuracion de la cuenta 14709013 cuentas por cobrar pago a contratistas: busqueda de los soportes en el archivo documental que soporten la depuracion y conciliacion reflejada en la nota contable 506 del 2 de mayo de 2016.
La cuenta 147079 Indemnixzaciones, refleja un saldo 0  en razon a la depuración de esta partida 
1. Buscar el documento soporte , esto es en em meomaorando de la oficina jurídica  que genere el ajuste respectivo</t>
  </si>
  <si>
    <t>Hallazgos sin acciones formuladas</t>
  </si>
  <si>
    <t xml:space="preserve">Hallazgos repetidos </t>
  </si>
  <si>
    <t xml:space="preserve">5.1 Jornadas de capacitación y registro para comerciantes generadores de aceite vegetal usado.
</t>
  </si>
  <si>
    <t xml:space="preserve">5.2 Firma del acuerdo de corresponsabilidad con empresa autorizada para transporte y aprovechamiento de aceite vegetal usado  vinculando plazas y puntos comerciales.
</t>
  </si>
  <si>
    <t>5.3 Establecer frecuencias que garanticen la oportuna recolección del aceite al interior de las  plazas</t>
  </si>
  <si>
    <t xml:space="preserve">Con rad. 6209 del 12/10/2017 la SESEC indica:
1. Se solicitó a la empresa Bioils para realizar una reinducción  y sensibilización de la dsiposición adecuada  de aceites vegetales usados a los comerciantes (cocinas y restaurantes). 
</t>
  </si>
  <si>
    <t>2. Se evaluará la posibilidad de implementar el acuerdo de corresponsabilidad con la Empresa Biogras para realizar la recolección de AVU en las demás Plazas de Mercado incluyendose Puntos Comerciales.</t>
  </si>
  <si>
    <t>Pendiente de formular acciones de mejoramiento</t>
  </si>
  <si>
    <t xml:space="preserve">13.Los compactadores  adquiridos por el IPES con el contrato No. 554 de 2014, cuyo objeto fue la “adquisición de elementos para fortalecer la gestión integral de residuos sólidos en las plazas de mercado distritales en el marco de la implementación de la meta 3 del proyecto 431. Implementar un plan de gestión integral de residuos en  19 plazas de mercado distritales y el programa distrital basura cero”, se encuentran almacenados y no están siendo utilizados para la actividad que fueron adquiridos. </t>
  </si>
  <si>
    <t>Realizar jormada para poner en uso los compactadores / Puesta en marcha de compactadoras.</t>
  </si>
  <si>
    <t xml:space="preserve">14.La recolección de aceite vegetal usado, en las cocinas de las plazas de mercado del 20 de julio y del Restrepo, no presenta unas cantidades significativas de recolección, de acuerdo con las frecuencias evaluadas, ya que en el semestre de febrero a julio de 2017, se presentaron dos recolecciones, que en promedio  para la plaza del 20 de julio fue de 19.2 Kg  y para el Restrepo 28.2 Kg por recolección. De igual forma en las plazas de Fontibón  y Siete de agosto que cuentan con cocinas, no se está realizando esta recolección. </t>
  </si>
  <si>
    <t>1.  La información sobre documentos requeridos para la asignación de un local o bodega en plaza de mercado que se presenta en el portal del estado colombiano y en la guía de trámites y servicios del IPES es diferente. En consecuencia se genera confusión entre los usuarios que consulten los requisitos. Así mismo, la normatividad se encuentra desactualizada en el SUIT aparece resolución 290 de 2014 y en la guía de tramites IPES aparece como complementaria de la resolución 018 de 2017. Lo cual es erróneo por cuanto esta última deroga la primera. Por otra parte, ante la solicitud de asignación de un local o bodega, que presenta un usuario, SESEC no le informa sobre los requisitos planteado en el portal del estado colombiano SUIT y/o guía de trámites y servicios, por lo que se genera pérdida de tiempo en los usuarios y falta de credibilidad en la entidad</t>
  </si>
  <si>
    <t>Se remitio a la ACI el Memorando No. 00110-817-002129 del 05/04/2018, donde se expone que de acuerdo a la revisión del documento se logró evidenciar que el hallazgo en mención  no es competencia de la Subdirección de Formación y Empleabilidad.</t>
  </si>
  <si>
    <t>FECHA DE COMUNICACIÓN</t>
  </si>
  <si>
    <t>No se formularon acciones de mejoramiento.</t>
  </si>
  <si>
    <t>INFORME</t>
  </si>
  <si>
    <t>AUDITORÍA INTERNA</t>
  </si>
  <si>
    <t>SEGUIMIENTO DE LEY</t>
  </si>
  <si>
    <t>INFORMACIÓN Y COMUNICACIÓN</t>
  </si>
  <si>
    <t>00110-817-005336</t>
  </si>
  <si>
    <t>00110-817-003793</t>
  </si>
  <si>
    <t>00110-817-004230</t>
  </si>
  <si>
    <t>00110-817-005320</t>
  </si>
  <si>
    <t>00110-817-006674</t>
  </si>
  <si>
    <t>Pendiente por seguimiento.</t>
  </si>
  <si>
    <t>CPS 787  de 2013 (11 carpetas)
El referido contrato tiene como objeto: PRESTAR AL INSTITUTO PARA LA ECONOMIA SOCIAL SERVICIOS DE PROGRAMAS DE FORMACION PROFESIONAL INTEGRAL DE NIVEL TECNICO, EN EL MARCO DEL DESARROLLO DEL CONVENIO INTERADMINISTRATIVO No. 1719 DE 2012
Se observa que el convenio en cuestión aún no se ha liquidado, y a la fecha se ha constituido como pasivo exigible el saldo pendiente por pagar del convenio.
Se observa incumplimiento a lo establecido por la norma en cuanto a las liquidaciones de los contratos que son susceptibles de ello, teniendo en cuenta que se está dejando pasar los 30 meses que tiene la Entidad para liquidar sin perder la competencia para ello.</t>
  </si>
  <si>
    <t>PLAN DE MEJORAMIENTO INSTITUCIONAL - OFICINA ASESORA DE COMUNICACIONES</t>
  </si>
  <si>
    <t xml:space="preserve">Verificado el cumplimiento de la Ley de transparencia y del derecho al acceso a la Información y normatividad reglamentaria, y de conformidad con las directrices establecidas mediante la Circular 7 de 2016, se evidenció que la Subdirección Administrativa y Financiera posiblemente incumple (a la luz de la Ley 1712 de 2014, el Decreto Nacional 103 de 2015, la Resolución 3564 de 2015 y la Estrategia de gobierno en línea) con la publicación de la siguiente información:
Información NO publicada/Requisito no implementado
• Tablas de Retención Documental de conformidad con los lineamientos del Archivo General de la Nación.
• El Programa de gestión Documental de conformidad con los lineamientos del Archivo General de la Nación.
• El índice de información Clasificada y Reservada.
• Los costos de reproducción de la información pública.
• Información respecto de la ejecución presupuestal 2017.
• Desarrollar y publicar el formulario electrónico de solicitud de información pública, de acuerdo a los requisitos generales y campos mínimos señalados en el anexo 2 de la resolución 3564 de 2015.
Información publicada de forma incompleta.
• Los informes de las solicitudes, denuncias y los tiempos de respuesta del sujeto obligado de la vigencia 2017 no cuentan con el ítem de “las veces en las que se negó acceso a la información”
• El Registro de Activos de la Información no cuenta con las columnas ni el contenido de información correspondiente a la categoría de información, ni descripción del contenido, ni el idioma, ni el medio de conservación,  ni el formato.
•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El presente hallazgo contiene los hallazgo 1, 2 y 3 formulados en el informe 5336 de 2016, (ver observación 3.5.1 del presente informe). </t>
  </si>
  <si>
    <t>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 Publicación de datos abiertos en www.datosabiertos.gov.co.
• Desarrollar y publicar el formulario electrónico de solicitud de información pública, de acuerdo a los requisitos generales y campos mínimos señalados en el anexo 2 de la resolución 3564 de 2015.
Información publicada de forma incompleta.
• Metas y objetivos de las unidades administrativas de conformidad con sus programas operativos y seguimiento a los mismos.
• Indicadores de desempeño y seguimiento a los mismos.
•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t>
  </si>
  <si>
    <t xml:space="preserve">Verificado el cumplimiento de la Ley de transparencia y del derecho al acceso a la Información y normatividad reglamentaria, y de conformidad con las directrices establecidas mediante la Circular 7 de 2016, se evidenció que la Subdirección Jurídica y de Contratación posiblemente incumple (a la luz de la Ley 1712 de 2014, el Decreto Nacional 103 de 2015, la Resolución 3564 de 2015 y la Estrategia de gobierno en línea) con la publicación de la siguiente información:
Información NO publicada.
• El sujeto obligado debe publicar las aprobaciones, autorizaciones, requerimientos o informes del supervisor o del interventor, que prueben la ejecución de los contratos.
Información publicada de forma incompleta.
• Las contrataciones adjudicadas para la correspondiente vigencia deben publicarse de manera mensual.
• El correo para notificaciones judiciales debe estar configurado de forma tal que envíe acuse de recibo al remitente de forma automática.
• Incluir en el informe de defensa judicial el riesgo de pérdida.
• Ordenar la normatividad publicada según lo establecido en la Resolución 3564 de 2015.
El presente hallazgo contiene el hallazgo 4 formulado en el informe 5336 de 2016, (ver observación 3.5.2 del presente informe). </t>
  </si>
  <si>
    <t>Verificado el cumplimiento de la Ley de transparencia y del derecho al acceso a la Información y normatividad reglamentaria, y de conformidad con las directrices establecidas mediante la Circular 7 de 2016, se evidenció que la Oficina Asesora de Comunicaciones posiblemente incumple (a la luz de la Ley 1712 de 2014, el Decreto Nacional 103 de 2015, la Resolución 3564 de 2015 y la Estrategia de gobierno en línea) con la publicación de la siguiente información:
Información NO publicada.
• Calendario de actividades: El sujeto obligado habilita un calendario de eventos y fechas clave relacionadas con sus procesos misionales.
• El link de “Transparencia y derecho al acceso a la información pública” debe estar organizado como lo establece la Resolución 3564 de 2015 en su Anexo 1.
• El Sitio Web debe contar con las categorías establecidas por la Resolución 3564 de 2015 en su Anexo 1, y con la información relacionada agrupada en su respectiva categoría.
Información publicada de forma incompleta.
• El "Esquema de publicación" cuenta con las columnas establecidas por la norma, sin embargo no consigna información en las columnas de Medio de Conservación y/o soporte,  Fecha de generación de la información, Frecuencia de actualización.
• El contenido de las decisiones y/o políticas adoptadas que afecten al público, con fundamentos e interpretación autorizada.
• Publicación en el pie de página de la localización física, sucursales o regionales, horarios y días de atención al público: Ubicación física del sujeto obligado, de sus sedes, áreas, divisiones, departamentos y/o regionales según corresponda, incluyendo ciudad y departamento de ubicación, así como horarios y días de atención al público.</t>
  </si>
  <si>
    <t>Verificado el cumplimiento de la Ley de transparencia y del derecho al acceso a la Información y normatividad reglamentaria, y de conformidad con las directrices establecidas mediante la Circular 7 de 2016, se evidenció que la Subdirección de Emprendimiento y Servicios Empresariales y Comerciales posiblemente incumple (a la luz de la Ley 1712 de 2014, el Decreto Nacional 103 de 2015, la Resolución 3564 de 2015 y la Estrategia de gobierno en línea) con la publicación de la siguiente información:
Información NO publicada.
• Normatividad asociada a los servicios de la Subdirección.
• Calendario de actividades: El sujeto obligado habilita un calendario de eventos y fechas clave relacionadas con sus procesos misionales.
Información publicada de forma incompleta.
• Horario de atención al público de las plazas de mercado.
• No se observa la existencia de formularios o formatos publicados</t>
  </si>
  <si>
    <t>PLAN DE MEJORAMIENTO INSTITUCIONAL - SUBDIRECCION DE FORMACION Y EMPLEABILIDAD</t>
  </si>
  <si>
    <t>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 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t>
  </si>
  <si>
    <t>En la página web de la entidad se observa un calendario mensual, que al darle clic en un día en específico nos indica que evento se está realizando o va a realizar http://www.ipes.gov.co/index.php/component/jevents/day.listevents/2018/04/11/-?Itemid=1</t>
  </si>
  <si>
    <t>1.Incumplimiento a lo normado por el Convenio interadministrativo No. 2312-1 de 2014 mediante el cual se entregó el proyecto Misión Bogotá a IDIPRON, en lo concerniente a:
• Falta de liquidación del convenio
• No hay evidencias de la documentación respecto del cumplimiento de las obligaciones del IPES  con el IDIPRON, como entregar base de datos de los Guías y Monitores atendidos en cumplimiento de las metas del proyecto, así como la evidencia de la participación de los procesos formativos que a través de la misma Subdirección de Formación se establecían, si paso al segundo ciclo contemplado en la ficha EBI  del proyecto.
• No hay evidencias del cumplimiento de la obligación de informe de ejecución física y financiera del proyecto.
• No hay evidencias  del cumplimiento de entrega de las evaluaciones de las personas que operan como guías en el proyecto con el fin de analizar su proceso y dar continuidad al segundo ciclo.</t>
  </si>
  <si>
    <t xml:space="preserve">Adelantar las acciones necesarias para liquidar los contratos de guías de Misión Bogotá, que se firmaron en el marco del Proyecto 414 del plan de Desarrollo Bogotá Humana </t>
  </si>
  <si>
    <t>1.Al verificar el cumplimiento de las funciones atribuidas a la Subdirección de Formación y Empleabilidad se evidencia incumplimiento a las mismas, (ver análisis numeral 3.1.1)</t>
  </si>
  <si>
    <t xml:space="preserve">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Subdirección de Formación y Empleabilidad, evidenciando que únicamente la profesional de carrera administrativa pacta compromisos coherentes con las funciones que se le notificaron.
</t>
  </si>
  <si>
    <t>.La Subdirección tiene a una profesional contratista encargada del reporte del calendario de actividades y convocatorias al área de comunicaciones para su publicación. Se observaron en el Drive reportes desde el mes de Diciembre a la fecha.
Se cumple con los lineamientos de la ley de transparencia y adicionalmente esta para consulta permanente de la ciudadanía.</t>
  </si>
  <si>
    <t>SIN FECHA DE REPROGRAMACION</t>
  </si>
  <si>
    <t>TOTAL</t>
  </si>
  <si>
    <t xml:space="preserve">SUBDIRECCIÓN
OFICINA
</t>
  </si>
  <si>
    <t>PORCENTAJE</t>
  </si>
  <si>
    <t>ACCIONES ABIERTAS SIN ESTABLECER FECHA DE FINALIZACION</t>
  </si>
  <si>
    <t>PLAN DE MEJORAMIENTO INTERNO
DICIEMBRE DE 2018</t>
  </si>
  <si>
    <t>Mediante los memorandos radicados IPES 00110-817-000571, 00110-817-000572, 00110-817-000660, 00110-817-000703,0010-817-000704 del 2017 se realiza asignación de actividades en relación con sus funciones.</t>
  </si>
  <si>
    <t>Mediante memorando radicado IPES 00110-817-004613 del 29/06/2018 la SFE remite a la SAF la proyeccion de 149 actas de perdidas de competencia. Mediante correo electronico del dia 19 de febrero de 2018 la SAF remite base a la SFE en la cual se evidencia que se tramitaron las actas de perdida de competencia.</t>
  </si>
  <si>
    <t xml:space="preserve">Se evidencia:
• Oficio radicado IPES 00110-816-016737 del 26/07/2017 mediante el cual se solicita mesa de trabajo para liquidar convenio 2312-1 de 2014
• Correo electrónico del día 30-04-2018 mediante el cual se realiza requerimiento para liquidar y/o realizar perdida de competencia convenio 2312 de 2014
• Correo electrónico del día 19-06-2018 mediante el cual se realiza solicitud de mesa de trabajo
• Acta de reunión del día 25 de junio de 2018 cuyo tema es perdida de competencia para liquidar convenio 2312 de 2014 
• Acta de reunión del día 06/07/2018 cuyo tema es entrega de documentos en cumplimiento de compromisos adquiridos en la reunión del 25 de junio de 2018
*Informe de supervision por pedida de competencia para liquidar convenio 2312 de 2014, lo anterior teniendo en cuenta que el contrato ya no se podia liquidar porque se habia perdido competencia, para lo cual se realiza informe de supervision para liquidacion por directriz de la SJC. No se podia realizar liquidacion ni perdida de competencia porque el convenio ya no tenia recursos para liberar.
</t>
  </si>
  <si>
    <t xml:space="preserve">HALLAZGOS
ESTADO </t>
  </si>
  <si>
    <t>ABIERTOS</t>
  </si>
  <si>
    <t>CERRADOS</t>
  </si>
  <si>
    <t>ESTADISTICA DE ACCIONES CERRADAS EN EL SEGUIMIENTO</t>
  </si>
  <si>
    <t>SUBDIRECION Y/O OFICINA</t>
  </si>
  <si>
    <t>CANTIDAD</t>
  </si>
  <si>
    <t>EFECTIVIDAD</t>
  </si>
  <si>
    <t>ACCIONES ESTADO</t>
  </si>
  <si>
    <t xml:space="preserve"> ABIERTAS</t>
  </si>
  <si>
    <t>CERRADAS</t>
  </si>
  <si>
    <t xml:space="preserve">TOTAL </t>
  </si>
  <si>
    <t xml:space="preserve">EFECTIVIDAD </t>
  </si>
  <si>
    <t>ESTADO DE HALLAZGOS SIN ACCIONES FORMULADAS</t>
  </si>
  <si>
    <t xml:space="preserve">HALLAZGOS CERRADOS </t>
  </si>
  <si>
    <t xml:space="preserve">HALLAZGOS ABIERTOS </t>
  </si>
  <si>
    <t xml:space="preserve">SFE </t>
  </si>
  <si>
    <t xml:space="preserve">SGRSI </t>
  </si>
  <si>
    <t xml:space="preserve">SJC </t>
  </si>
  <si>
    <t xml:space="preserve">SDAE </t>
  </si>
  <si>
    <t>Cerrado en el seguimiento anterior</t>
  </si>
  <si>
    <t>PLAN DE MEJORAMIENTO INSTITUCIONAL - SUBDIRECCION ADMINISTRATIVA Y FINANCIERA</t>
  </si>
  <si>
    <t>00110-817-001968</t>
  </si>
  <si>
    <t>No aplica</t>
  </si>
  <si>
    <t>Realizar contratación por Cps a abogados para apoyar el proceso de cobro persuasivo y recuperación de cartera</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</si>
  <si>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así mismo se realiza un muestreo de actas de jornadas de visita de cobro persuasivo de los meses Mayo, Octubre y Diciembre de 2017 y de los meses de Febrero y Marzo de 2018.
Las jornadas de recaudo de cartera se implementaron para plazas de mercado y puntos comerciales desde el mes de Junio de 2016; por estrategia de la SAF este dinero recaudado se aplica a la cartera de fecha mas antigua con el objeto de interrumpir la prescripción de la misma.</t>
  </si>
  <si>
    <t>11/122018</t>
  </si>
  <si>
    <t>La acción formulada por la SAF es “Realizar contratación por Cps a abogados para apoyar el proceso de cobro persuasivo y recuperación de cartera”, de lo cual 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t>
  </si>
  <si>
    <t xml:space="preserve">00110-817-003986
</t>
  </si>
  <si>
    <t>00110-817-004029</t>
  </si>
  <si>
    <t xml:space="preserve">1. Dar cumplimiento a las siguientes disposiciones: 1. Numeral 36 del artículo 34 de la Ley 734 de 2002, en relación con los deberes de los servidores públicos establece:“(…) Publicar mensualmente en las dependencias de la respectiva entidad, en lugar visible y público, los informes de gestión, resultados, financieros y contables que se determinen por autoridad competente, para efectos del control social de que trata la Ley 489 de 1998 y demás normas vigentes”
2. El numeral 1º del Capítulo II, del Título III, del Manual de Procedimientos del Régimen de Contabilidad Pública  determina: “(…) Los estados contables de períodos intermedios corresponden a los que se preparan durante el transcurso del período contable, sin que esto signifique el cierre de las operaciones. Para este propósito, se deben usar métodos alternativos que permitan calcular los resultados y que no alteren la razonabilidad de los mismos.” (Subrayado nuestro)
El numeral 7º del Capítulo II, del Título III, del Manual estipula respecto de la publicación lo siguiente: (…) Lo anterior, sin perjuicio de que las entidades contables públicas, de acuerdo con las disposiciones legales, deban publicar mensualmente estados contables intermedios, que para  este efecto se trata del Balance General y el Estado de Actividad Financiera, Económica, Social y Ambiental”  “(…) Los funcionarios responsables por el cumplimiento de las obligaciones relacionadas con la preparación y presentación de los estados contables básicos son el representante legal y el contador público a cuyo cargo esté la contabilidad de la entidad contable pública. Así mismo, estos funcionarios deben certificar los mencionados estados, conforme lo indican las normas técnicas” 
El numeral 5º del Capítulo II, del Título III, del Manual, específica sobre la certificación: “(…) consiste en un escrito que contenga la declaración expresa y breve de que los saldos fueron tomados fielmente de los libros de contabilidad, que la contabilidad se elaboró conforme a la normativa señalada en el Régimen de Contabilidad Pública, y que la información revelada refleja en forma fidedigna la situación financiera, económica, social y ambiental de la entidad contable pública, además de que se han verificado las afirmaciones contenidas en los estados contables básicos (…)”  Así mismo determina que “(…) la certificación se afectará cuando los estados contables sean modificados por decisión de la asamblea de accionistas o junta directiva de la entidad contable pública, o por las autoridades gubernamentales, y en consecuencia deben certificarse nuevamente. La certificación de los estados contables básicos debe estar firmada por el representante legal de la entidad contable pública, y por el contador público con el número de tarjeta profesional” 
De acuerdo con lo anterior y lo establecido en el numeral 6º del Capítulo II, del Título III del Manual, “(…) los estados contables básicos deben estar firmados por el representante legal y el contador, anteponiendo la expresión “Ver certificación anexa”. Para el efecto deben escribirse, en forma legible, los nombres y apellidos de los responsables, cargo y el número de la tarjeta profesional del contador” 
Para su publicación, es requisito sine qua non ya que el numeral 7º del Capítulo II, del Título III del Manual, d
determina que “(…) el representante legal debe garantizar la publicación de los estados contables básicos certificados, junto con la declaración de la certificación, en las dependencias de la respectiva entidad, en un lugar visible y público” 
</t>
  </si>
  <si>
    <t xml:space="preserve"> 2014-08-20</t>
  </si>
  <si>
    <t>Realizar contratación por CPS a abogada para apoyar el proceso de cobro coactivo</t>
  </si>
  <si>
    <t>No presenta avance</t>
  </si>
  <si>
    <t xml:space="preserve">00110-817-005625
</t>
  </si>
  <si>
    <t>00110-817-005625</t>
  </si>
  <si>
    <t>En el último seguimiento de auditoría este hallazgo se encuentra cerrado para lo cual justificaron lo siguiente: "Se evidenció que el área contable realiza seguimiento para la recepción oportuna de información relacionada  con la ejecución de los convenios, que se envía mensualmente a las diferentes Subdirecciones y Oficinas para que den cumplimiento a las circulares 04 de 2012, 140 de 2012, 02 de 2013. Teniendo en cuenta que el procedimiento de conciliaciones, depuración de la cuenta  2453 Recursos recibidos en Administración es permanente  y a que refleja un progreso significativo  a través de la circularización e implementación de los formatos FO-323  y FO-324 y atendiendo a que se dio cumplimiento con la Acción correctiva formulada para  el Hallazgo 2.5.1. del INFORME DE AUDITORÍA GUBERNAMENTAL CON ENFOQUE INTEGRAL - MODALIDAD REGULAR, PERIODO AUDITADO 2012 - PAD 2013 y que a este  hallazgo, la asesoría de Control interno solicitó el cierre correspondiente, y considerando que a su vez la Contraloría cerro tal hallazgo  se considera pertinente  cerrar el hallazgo pues se cuenta con los instrumentos suficientes para no recaer en la misma No conformidad."</t>
  </si>
  <si>
    <t>No se formularon acciones de mejoramiento</t>
  </si>
  <si>
    <t>En el último seguimiento de auditoría este hallazgo se encuentra cerrado para lo cual justificaron lo siguiente: "Con Radicado  5355 de 20/11/2015 que informó el avance de las Acciones Correctivas a cargo del área, se sustentó el cumplimiento de la Acción Correctiva aportando las Notas de Contabilidad 406  y 407 del 28/11/2014. Lo anterior atendiendo a la Resolución SDH 143/13. Por lo anterior, esta auditoría considera pertinente cerrar el presente hallazgo.  Ver soportes en carpeta digital del hallazgo. Estos valores corresponden al 5% contribución Especial que por manejo de descuentos de transferencias se registraban en la cuenta 290590 y luego reclasificaban a la 1424"</t>
  </si>
  <si>
    <t>En cumplimiento del Nuevo marco normativo contable Resolución 533 de 2015 se aprobaron 12 políticas contables las cuales se encuentran publicadas en la ruta: X/1:Sistema Integrado de Gestión/ 3, Documentación del SIG/11. Gestión de Recursos Financieros/ Políticas Contables.</t>
  </si>
  <si>
    <t xml:space="preserve">Con el marco normativo precedente amparados en el concepto 2013EE204 emitido por la Dirección Distrital de Contabilidad no realizaban indicadores financieros, sin embargo con la implementación del Nuevo Marco Normativo Contable se hace obligatorio la formulación de indicadores. </t>
  </si>
  <si>
    <t>Se evidencian indicadores de gestion, sin embargo esta pendiente evidenciar indicadores financieros</t>
  </si>
  <si>
    <t xml:space="preserve">Publicación de estados financieros en la página web de acuerdo con los lineamientos de la Contaduría General de la Nación y la Ley de transparencia </t>
  </si>
  <si>
    <t>Se reitera la falta de certificación de los Estados Financieros, ya que la Entidad prepara informes solo para efectos de cumplir con la presentación a la Contaduría General de la Nación y organismos de inspección, vigilancia y control, información que se requirió corregir según radicado 00110-817-004029 de fecha 20/08/2014.</t>
  </si>
  <si>
    <t>Este hallazgo fue cerrado de acuerdo al último seguimiento de Plan de Auditoría Institucional publicado en compartidos SIG con el siguiente argumento: "De acuerdo con lo planteado en la Auditoría del seguimiento del 22/01/2015 con Radicado 0421 en la cual  se evidenció la publicación de los Estados Contables correspondientes a la vigencia 2014 en la página web de la Entidad. Sin embargo, de acuerdo con el Régimen de Contabilidad Pública/Manual de Procedimientos Contables 2008, “el representante legal debe garantizar la publicación de los estados contables básicos certificados, junto con la declaración de la certificación, en las dependencias de la respectiva entidad, en un lugar visible y público.” ; parámetro éste que no se cumplía.
Dada la situación anterior, se evidencia, en la Página Web de la Entidad la publicación de los Estados Financieros con corte a 31 de diciembre de 2015 con su respectiva  declaración de Certificación firmada por el Representante Legal. Por lo anterior, se considera pertinente cerrar los  presentes  dos  (2) Hallazgos."</t>
  </si>
  <si>
    <t>2014
2015</t>
  </si>
  <si>
    <t xml:space="preserve">00110-817-005625
00110-817-004013
00110-817-004012
</t>
  </si>
  <si>
    <t>*Se evidencia falta de seguimiento cuenta 14709013 Cuentas por cobrar pago a contratistas, donde existen pendientes por cobrar desde el año 2009, por pagos dobles y liquidación incorrecta de impuestos. 
*Se debe realizar seguimiento a la cuenta 147079 Deudores / Indemnizaciones:
Registro a nombre de Bernardo Laverde  Nit. 2905626 registró por $70.000 desde el año 2006, se debe realizar seguimiento y depurar y sanear la cuenta.
Registro a nombre de Julio Enrique Trujillo Duran Nit. 19119952 registró por $1.963.113 desde el año 2006, se debe realizar seguimiento y depurar y sanear la cuenta.
*Se evidencia en cuenta 142003 / Anticipos sobre convenios un saldo a favor de la Promotora de Servicios para el Desarrollo    $63.400.000, saldo que no se ha legalizado desde 2014
SAF - SESEC.
*Se debe realizar seguimiento a la cuenta 142402 Recursos Entregados en Administración:
14240203 En Administración / Banco Agrario y Minuto de Dios $5.583.291.791, Al respecto es importante iniciar un proceso de depuración del saldo. SESEC Y SAF
14240204 En Administración / Consorcio Mantenimiento Bogotá $1.677.017.253, al respecto es importante iniciar un proceso de depuración del saldo. SDAE Y SAF
* 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</si>
  <si>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28/11/2014
7/09/2015</t>
  </si>
  <si>
    <t xml:space="preserve">Respecto a soportar la depuración de la cuenta 14709013 cuentas por cobrar pago a contratistas: búsqueda de los soportes en el archivo documental que soporten la depuración y conciliación reflejada en la nota contable 506 del 2 de mayo de 2016  </t>
  </si>
  <si>
    <t xml:space="preserve">Para e cierre del hallazgo esta pendiente evidenciar:
• Evidencias de la depuración de la cuenta 14709013 cuentas por cobrar pago a contratista
*Conciliación de la depuración y conciliación reflejada en la nota contable 506 del 2 de mayo de 2016  </t>
  </si>
  <si>
    <t>00110-817-003562</t>
  </si>
  <si>
    <t>Realizar inventario general a todos los almacenes, plazas de mercado y alternativas comerciales a cargo del IPES</t>
  </si>
  <si>
    <t>Se evidencia el reporte de inventario de plazas de mercado incluyendo la del 20 de Julio , 12 Octubre, Quirigua y Ferias en el informe final entregado por el contratista y relacionado en las bases de datos de la Entidad; así mismo se evidencia el inventario de las armas existentes en la entidad, como todos los bienes muebles del IPES</t>
  </si>
  <si>
    <t>Se cuenta con el inventario actualizado de los almacenes, plazas de mercado y puntos comerciales en la cual se puede identificar fácil y claramente cada elemento</t>
  </si>
  <si>
    <t>00110-817-002895</t>
  </si>
  <si>
    <t>8.­ En el sitio de almacenamiento en el Edificio Barichara se encontraron varias cajas selladas a la entrada del mismo las cuales fueron entregadas al encargado mediante el Acta de Entrega de fecha 2 de noviembre de 2012, en la cual describen: “estas cajas están selladas y nunca han sido movidas desde que se abrió el almacén el 8 de marzo de 2011” Lo anterior evidencia que desde el año 2011 no se hace registro de los elementos contenidos en mencionadas cajas, así como tampoco de las pruebas de inventario exigidas en el Manual de Procedimientos Administrativos y Contables para el Manejo y Control de los Bienes en los Entes Públicos del Distrito Capital (Resolución 001 de 2001 del Contador General de Bogotá), que de acuerdo con el numeral 4.10. referente a la Toma Física o Inventario, debió realizarse una “…confrontación… mediante la práctica de pruebas</t>
  </si>
  <si>
    <t xml:space="preserve">00110-817-003562
</t>
  </si>
  <si>
    <t>Evidenciar la realización de comités de inventario por medio de actas de dicho comité</t>
  </si>
  <si>
    <t>Se evidencia la entrega de munición al Departamento de Control y Comercio de Armas, Munición y Explosivos según radicado 007404 del 24/05/2016 y en Acta de Inventarios del 19/09/2017 se soporta la decisión</t>
  </si>
  <si>
    <t>Realizar registro adecuado de los bienes de la entidad. SIAFI actualizado</t>
  </si>
  <si>
    <t>Por parte de la SAF la base de datos de bienes activos se envió al operador del SIAFI, quedando por evidenciar el cargue de información por parte del operador, el seguimiento y ejecución del cargue acorde a la contratación, y pendiente por parte de la SDAE</t>
  </si>
  <si>
    <t>Se indica por parte de la SAF"La base de datos de bienes activos se encuentra actuilizada" sin embargo no se adjuntan soportes de la actividad</t>
  </si>
  <si>
    <t>2."­ En el registro suministrado a través del SIAFI, se evidencian ítem repetidos, Se observó que en bodega existen elementos que han sido utilizados (por ejemplo: cosedoras, perforadoras, saca ganchos) dado el reintegro al almacén o bodega de los bienes que se encuentran en servicio, sin embargo, el registro en el aplicativo SIAFI evidencia que el reintegro de algunos elementos al almacén (bodega) se ingresan como elementos nuevos. Lo anterior, evidencia falencias en el registro de algunos elementos de consumo controlado y consumo ubicados en las bodegas. Así mismo, y durante la ejecución de la auditoría, se observa que del total de funcionarios que hacen parte del equipo de trabajo en el Área de Almacén de la Subdirección Financiera y Administrativa, al solicitar reporte del aplicativo SIAFI de los bienes de consumo y consumo controlado en bodega, sólo una persona logró entregarnos el informe del SIAFI solicitado, y al indagar por el tipo de vinculación, la persona está vinculada como contratista.</t>
  </si>
  <si>
    <t xml:space="preserve">Se evidencia contrato 314 de 2016 celebrado ente el IPES y WR Ingenieros Avaluadores S.A.S entre las cuales tiene como objetos específicos del contrato:
1. Realizar toma física de la totalidad del inventario de los bienes muebles de la entidad
2. Reclasificación y valoración de los bienes de la entidad dentro del marco normativo de la Resolución 533 de 2015 y del instructivo 002 de 2015. Determinando la vida útil de los activos a paquetear
3. Conciliación del inventario IPES- Inventario tomado
4. Plaqueteo de los bienes muebles del inventario actualizado, con los datos básicos de cada bien
5. Emisión del acta en que relacione los bienes a dar de baja, con su respectivo concepto técnico
Del anterior se observa según reporte en Gobi:
1. Acta de terminación No. 4435 de 17 de octubre de 2017 “Terminación por ejecución del objeto y cumplimiento de las obligaciones pactadas” el cual en el artículo primero se indica:
PRIMERO: EL SUPERVISOR manifiesta que el CONTRATISTA, cumplió con el objeto del contrato, para lo cual certifica el recibido a satisfacción de la labor contratada según certificaciones o informes de cumplimiento que obran en el expediente contractual, razón por la cual es procedente dar por terminado el contrato.
2. Acta de liquidación No. 4436 de 18 de octubre de 2017 “Liquidación por cumplimiento de términos” el cual en el artículo segundo se indica:
SEGUNDO: Que el objeto contractual, señalado en el contrato se ejecutó a entera satisfacción del Instituto Para la Economía Social, según el aval dado por el/la supervisor(a) del contrato, con base en los soportes de ejecución y de supervisión.
</t>
  </si>
  <si>
    <t>A partir del acta de entrega del 26 de septiembre de 2016 se inicia el proceso de levantamiento de inventario físico el cual concluye el 4/7/2017. El inventario se realiza acorde a lo establecido normativamente, con fecha de informe final el 04/07/2017 y con radicado No 00110-812-007675 del Contratista WR Ingenieros</t>
  </si>
  <si>
    <t>00110-817-004645</t>
  </si>
  <si>
    <t>GESTIÓN DOCUMENTAL</t>
  </si>
  <si>
    <t>El IN-005 Administración de Archivos corresponde a la Versión 03 de fecha 27/12/2'016 y cumple con los componentes establecidos por la normatividad vigente</t>
  </si>
  <si>
    <t>El PR 064 Procedimiento de administración de comunicaciones oficiales Versión 02 de fecha 02/11/2016 incluye los componentes de producción, gestión y trámite</t>
  </si>
  <si>
    <t>Se evidencia el registro de pago de servicios públicos por medio de comprobante de egreso de servicios públicos por medio del soporte correspondiente de marzo de 2018</t>
  </si>
  <si>
    <t>Pendiente diligenciar fecha</t>
  </si>
  <si>
    <t>En el seguimiento relizado la SAF indica "Se han adelantado gestiones con la ETB, esta pendiente respuesta por parte de la Superintendencia de Industria y Comercio "</t>
  </si>
  <si>
    <t xml:space="preserve">Mediante oficio radicado IPES 00110-816-008142 del 24/07/2014 se solicita la cancelación del servicio de línea telefónica 2826740, de lo cual se recibe respuesta de la ETB mediante oficio radicado IPES 00110-812-008687 DEL 13/08/2017 se indica al IPES que se realizaran las gestiones pertinentes, adicionalmente se enuncia:
“Adicionalmente, indicamos que de acuerdo con el artículo 66 de la resolución 3066 de 2011 que establece que el proveedor deberá interrumpir e servicio al vencimiento de periodo de facturación en que se conozca la solicitud de terminación del contrato, siempre y cuando el usuario que celebro el contrato haya presentado dicha solicitud con una anticipación de diez (10) días calendarios a la fecha de vencimiento del periodo de facturación, en el evento que la solicitud de terminación se presente con una anticipación menor, la interrupción se efectuara en el periodo siguiente. Motivo por el cual la factura correspondiente al periodo del 01 a 29 de agosto de 2014 deberá ser cancelado con el fin de quedar a paz y salvo por todo concepto.”
De acuerdo a lo anterior para el cierre del hallazgo queda pendiente evidenciar comunicación o soporte de conformación de cancelación de la línea telefónica
</t>
  </si>
  <si>
    <t xml:space="preserve">Se evidencia resolución 59883 de 2018 de la superintendencia de industria y comercio mediante la cual se decreta la práctica de pruebas dentro del trámite de un recurso de apelación radicación 18-146422 </t>
  </si>
  <si>
    <t>GESTIÓN DEL TALENTO HUMANO</t>
  </si>
  <si>
    <t>Mediante memorando radicado IPES 00110-817-006824 del 17/09/2018 mediante el cual se comunica e cumplimiento de funciones de servidores publicos</t>
  </si>
  <si>
    <t xml:space="preserve">00110-817-001968
</t>
  </si>
  <si>
    <t>2.No se evidencia documento de cambio de funciones para los funcionarios Guillermo Franco Arce, Daniel Franco Ardila, Daniela Fernández, servidores de la planta global, quienes desempeñan en la actualidad, funciones diferentes a las notificadas inicialmente. En la carpeta de la funcionaria Luz Stella Gómez, no se encuentra la notificación de función respectiva</t>
  </si>
  <si>
    <t>Se evidenia notificacion de funciones asi:
1. SAF: Memorando radicado IPES 00110-817-006824 del 17/09/2018
2. SDAE: Memorando radicado IPES 00110-817-006815 del 17/09/2018 
3. SESEC: Memorando radicado IPES 00110-817-006819 del 17/09/2018 
4. SFE: Memorando radicado IPES 00110-817-006816 del 17/09/2018
Pendinte evidenciar la notificacion de todas las funciones</t>
  </si>
  <si>
    <t>00110-817-003986</t>
  </si>
  <si>
    <t>En X/Compartidos se encuentra procedimiento PR 015 Nómina Versión 3 del  30/11/2017</t>
  </si>
  <si>
    <t>Solicitar por oficio cumplimiento al contrato de desarrollo del aplicativo SIAFI de interface entre las áreas de Nómina, Cartera, Tesorería y Presupuesto.</t>
  </si>
  <si>
    <t>Se indica por parte de la SAF que la actividad se encuentra  en desarrollo</t>
  </si>
  <si>
    <t>Consultada la carpeta Compartidos de el SIG se evidencia la existencia de 58 Planes de Emergencia correspondientes a plazas de Mercado, puntos de encuentro, puntos comerciales y de la antigua sede administrativa, así como el Plan Maestro de Emergencia</t>
  </si>
  <si>
    <t>De acuerdo al correo electronico del dia 25 de julio de 2017, se informa por parte del auxiliar de pagos del consorcio salud, compensar, comfenalco valle que no es viable autorizar la licencia de paternidad que esta bajo la cc 1020721411</t>
  </si>
  <si>
    <t xml:space="preserve">Revisada Circular 009 del 30 de enero de 2015 la circular y el procedimiento PR-126
Manejo facturas de servicios públicos y cobros de telefonía fija, móvil, televisión por cable y administración no se observó que dentro de la misma se especifique las condiciones o pagos por servicios públicos a realizar por parte del IPES ni por beneficia.
</t>
  </si>
  <si>
    <t xml:space="preserve">Se evidencia comunicado por parte de la ET 43347150003269660 del 28 de agosto de 2015 en el que se indica:
“En atención a su petición realizada a través de correo electrónico del día 21 de agosto de 2015, mediante el cual se solicita el retiro de los servicios asociados a la cuenta N° 675430594, nos permitimos comunicarle que validado en los sistemas se verifica que se ha procedido a la cancelación de los servicios asociados sobre la cuenta 675430594 de manera satisfactoria, o cual quedara cumplido en el transcurso de los próximos días”
De acuerdo a la comunicación con la ETB se realiza el cierre del hallazgo ya que está formulado en relación al funcionamiento de la línea telefónica
</t>
  </si>
  <si>
    <t>15. Se evidencian dos líneas telefónicas en la Sede Barichara Nos. 2841069 y 3521617 las cuales son facturadas a la cuenta del IPES No. 8444319, Así mismo, existe un conmutador para la Sede. Lo anterior evidencia  falta de controles y posibles gastos  innecesarios.</t>
  </si>
  <si>
    <t xml:space="preserve">
De acuerdo al comunicado de la ETB 00393672 del 06 de enero de 2016 se indica:
“(…) En atención a su queja realizada a través de Sandra Van Arcken del área de cartera de ETB el día 17 de diciembre de 2015, mediante la cual reclama dado que las líneas telefónicas N° 2815789, 2841041, 3521617,3375986,2841069,3521611,3521455,2818235 con cuenta N° 844319 pertenecen a otros suscriptores, por lo tanto, se requiere que la deuda quede a nombre del que corresponda.
De acuerdo a su reclamación nos permitimos informarles que hemos realizado las correspondientes validaciones para lo cual encontramos que las líneas mencionadas anteriormente corresponden a otros suscriptores, por consiguiente, están se encuentran en estado suspendido, por consiguiente, hemos procedido ajustar su cuenta N° 844319(…)”
De acuerdo a lo anterior se reliza cierre del hallazgo.
</t>
  </si>
  <si>
    <t>00110-817-000909</t>
  </si>
  <si>
    <t>Mediante resolución 062 de 2018 se autoriza la baja de computadores de la entidad.</t>
  </si>
  <si>
    <t>Se evidencia Comprobante de contabilidad 498 mediante el cual se soporta la cancelación cuenta por cobrar funcionarios de planta según documentos aportado por el área de talento humano y jurídica</t>
  </si>
  <si>
    <t>Aprobación de las políticas contables  en el nuevo marco normativo</t>
  </si>
  <si>
    <t>Se evidencia politias contables publicadas en la siguiente direccion:
X:\1.Sistema Integrado De Gestion\3. Documentación procesos SIG\11. GESTIÓN RECURSOS FINANCIEROS\POLITICAS CONTABLES</t>
  </si>
  <si>
    <t>Celebración del Contrato  sobre  los avaluaos de los bienes inmuebles</t>
  </si>
  <si>
    <t>Se indica por parte de la SAF "A la fecha los avaluaos de los bienes inmuebles de la entidad se encuentran actualizados. Sin embargo en referencia a la accion "Celebración del Contrato  sobre  los avaluaos de los bienes inmuebles" No se adjunta soporte.</t>
  </si>
  <si>
    <t>Acta de reunion de coordinacion 56 del 26/03/2018 que trata de seguimiento mapas de riesgos de procesos y de corrupcion del primer trimestre de 2018</t>
  </si>
  <si>
    <t>El Plan de bienestar 2014 se encuentra oficializado de acuerdo al oficio radicado No. 003548 del 22/07/2014</t>
  </si>
  <si>
    <t>En oficio de radicado 012727 del 05/06/2017 la SAF solicita el reconocimiento económico de licencia de paternidad a nombre de Nicolás Lucas Plata Cárdenas con CC 1020721411 y la EPS  Compensar Comfenalco remite respuesta de fecha 25/07/2017 en la cual niega reconocimiento por causal sin aporte durante los días de incapacidad</t>
  </si>
  <si>
    <t>GESTION DEL TALENTO HUMANO</t>
  </si>
  <si>
    <t xml:space="preserve">3- Revisión Hojas de Vida: Teniendo en cuenta el comunicado de la Subdirección administrativa y Financiera (Rad. 3709) referente al nombramiento en carrera administrativa de 5 funcionarios en el que la Comisión Nacional del Servicio Civil solicita aclaración sobre la vinculación de los funcionarios, los resultados de los análisis fueron los siguientes:  Funcionario 1 (CC 21111838): de acuerdo con la lista de elegibles enviada por la Comisión Nacional del Servicio Civil con radicado No 2011EE50202, se debió vincular a la planta de personal de acuerdo al  código y grado asignado por la comisión, que para tal efecto le asignó, correspondiente al código 219 grado 01, sin embargo, según Resolución No 052 de 2012 y Acta de Posesión No 073 de febrero 02 de 2012 se posesionó en el código 219 grado 15. Funcionario 2 (CC 52316423): de acuerdo con la lista de elegibles enviada por la Comisión Nacional del Servicio Civil con radicado No 2011EE50202, se debió vincular a la planta de personal de acuerdo al código y grado asignado por la Comisión, que para tal efecto le asignó, correspondiente al código 219 grado 01, y fue nombrado mediante Resolución No 053 de 2012 y Acta de Posesión No 077 de febrero 08 de 2012 con el código 219 grado 15.Funcionario 3 (CC 51794385): de acuerdo con la lista de elegibles enviada por la Comisión Nacional del Servicio Civil con radicado No 2011EE50202, se debió vincular a la planta de personal de acuerdo al código y grado asignado por la Comisión, que para tal efecto le asignó, correspondiente al código 219 grado 01, y fue nombrado mediante Resolución No 050 de 2012 y Acta de Posesión No 076 de febrero 07 de 2012 con el código 219 grado 15. 
</t>
  </si>
  <si>
    <t>Sin definir</t>
  </si>
  <si>
    <t xml:space="preserve">Esta auditoria indaga en el contexto del Hallazgo y encuentra que  este se sustenta en el acuerdo realizado entre los sindicatos distritales  y los establecimientos públicos del distrito, situación que dio origen a la expedición de los Acuerdos O15 de 2011 y 004 de 2012 expedidos por la Junta Directiva del IPES a través de los cuales dan cumplimiento a la Circular 019 de 2011 del Servicio Civil  y  el Decreto Distrital  492 de 2011 que permiten la homologación  de asignaciones básicas con la escala salarial del sector central del Distrito. Los Acuerdos JD- IPES requirieron adelantar la actualización del Registro Público de Carrera Administrativa de los respectivos empleados, sobre  lo cual, esta Auditoria evidencio que efectivamente, se adelantó la actualización del Registro de Carrera Administrativa de los funcionarios  correspondientes. 
Por lo anterior, esta Auditoría considera pertinente el cierre del Hallazgo. </t>
  </si>
  <si>
    <t xml:space="preserve">Funcionaria identificada con cedula de ciudadanía No 52047205: de acuerdo a la lista de elegibles enviada por la Comisión Nacional del Servicio Civil con radicado No 2011EE50202, se debió vincular a la planta de personal de acuerdo al  código y grado asignado por la comisión, el código 314 grado 01 y fue nombrada mediante Resolución No 056 de 2012 y acta de posesión No 079 de febrero 13 de 2012 con el código 314 grado 15. </t>
  </si>
  <si>
    <t xml:space="preserve">Funcionario identificado (CC 52323350):  de acuerdo a la lista de elegibles enviada por la Comisión Nacional del Servicio Civil con radicado No 2011EE50202, se debió vincular a la planta de personal de acuerdo al  código y grado asignado por la comisión el código 314 grado 01 y fue nombrada mediante resolución No 055 de 2012 y Acta de Posesión No 078 de febrero 10 de 2012 con el código 314 grado 15. </t>
  </si>
  <si>
    <t xml:space="preserve">4-Verificacion de Funciones: revisada la planta de personal en cuanto al cumplimiento de funciones y puestos de trabajo se observa: La Subdirección de Emprendimiento, Servicios Empresariales y Comercialización, de acuerdo con lo analizado existen funcionarios nombrados para ejercer el cargo de administrador de plazas y en la actualidad ejercen funciones en esa Subdirección </t>
  </si>
  <si>
    <t xml:space="preserve">Esta Auditoría considera pertinente cerrar el Hallazgo toda vez  que su redacción no es clara, no se especifica la situación puntual que le dio origen, no se explica y/o entiende  su contexto. </t>
  </si>
  <si>
    <t xml:space="preserve">6- procedimiento Liquidación de la Nómina: de acuerdo con lo revisado en la ejecución de auditoría no existe procedimiento aprobado relacionado con la liquidación de la Nómina, lo cual pone en riesgo a la entidad al desarrollo de actividades no documentadas que limitan el control y seguimiento. </t>
  </si>
  <si>
    <t>En la ruta de compartidos , SIG / 6. Documentos asociados / Procesos de apoyo / Gestión Talento Humano / Nómina, se identifica el procedimiento Nómina - PR 015 V. 2 del 31/12/2015. Así las cosas se cierra el hallazgo</t>
  </si>
  <si>
    <t>7- Revisión al Mapa de riesgos: el mapa de riesgos asociados al proceso de nómina y su liquidación, ya que no se encuentra aprobados ni socializados.</t>
  </si>
  <si>
    <t>Dada la verificación al plan de mejoramiento realizada en el mes de mayo de 2016 por la asesoría de control interno, Se agrupan el hallazgo 7 contenido en el informe # 3985 de 2014 y el hallazgo 13 contenido en el informe de auditoria de 2013 en un hallazgo mayor. Este se agrupo en el hallazgo No. 3 de los reformulados en  el informe 3366 de 2016 y  se encuentra en el proceso "Talento Humano "por lo que se cierra este hallazgo y el seguimiento se realizará al hallazgo reformulado.</t>
  </si>
  <si>
    <t>GESTIÓN RECURSOS FISICOS</t>
  </si>
  <si>
    <t>Este hallazgo fue cerrado en seguimiento de diciembre de 2017 ver: http://www.ipes.gov.co/index.php/gestion-institucional/control/plan-de-mejoramiento</t>
  </si>
  <si>
    <t xml:space="preserve">1, De acuerdo con la revisión del inventario de la plaza 20 de julio existen elementos que no están en el inventario, 19 sillas verdes y una impresora Cannon, lo que hace que el inventario este desactualizado </t>
  </si>
  <si>
    <t xml:space="preserve">2-     De acuerdo con los Ítems verificados en las Plazas  Quirigua y Ferias, los equipos de cómputo marca DELL y sus respectivos accesorios no se encuentran dentro del Inventario, evidenciando desactualización de los mismos. </t>
  </si>
  <si>
    <t xml:space="preserve">4-     De acuerdo con la revisión del inventario en la plaza de mercado del Restrepo se evidencia la existencia de una planta nueva, la cual no está registrada en el inventario, denotando desactualización. </t>
  </si>
  <si>
    <t>6-     Se evidenció que en la Plaza del Restrepo como de la Plaza del Boyacá Real existen elementos que podrían darse de baja dada la condición de obsolescencia o estado de los mismos, ocupando espacios destinados para otros fines.</t>
  </si>
  <si>
    <t>8, De acuerdo con las entradas y salidas de almacén de elementos asignados se evidenció que algunos ex funcionarios no efectuaron la entrega de los elementos que les fueron asignados como se describe en el Numeral 3.2 de la Resolución 001 de 2001, relacionada con la devolución de elementos por retiro</t>
  </si>
  <si>
    <t>10-     De acuerdo con la verificación de los elementos del Centro Comercial Veracruz no se encontraron cinco sillas Rimax, falta una silla de paño azul y dentro del inventario no aparece una impresora HP la cual se encuentra en el centro comercial, denotando la falta de control del inventario.</t>
  </si>
  <si>
    <t>11-     Dada la revisión del inventario del Punto Comercial de la 38 se evidenció que faltan 98 sillas rimax verdes, existen 56 sillas rimax blancas que no se encuentran dentro del inventario, se evidencian elementos en Bodegas que no se utilizan ocasionando incomodidad, lo anterior refleja la falta de control de los inventarios y el incumplimiento a la resolución 001 de 2001 Numeral  2.3.3.1. Comité de Inventarios Res 001 de 2001.</t>
  </si>
  <si>
    <t>12-     No se evidencia aplicación del control en la entrada y salida de los elementos entre sedes de la Entidad en virtud del numeral 4.2 de la NTCGP 1000-2009.</t>
  </si>
  <si>
    <t>13-     No se evidencia mapa de riesgos actualizado.</t>
  </si>
  <si>
    <t>3. El mapa de riesgos de gestión de recursos físicos data del 2010 y está desactualizado. Además no se han identificado riesgos asociados con la Gestión de los Servicios Públicos</t>
  </si>
  <si>
    <t xml:space="preserve">5. No se evidencia cumplimiento y seguimiento a la Política Ambiental, lo que impide que el IPES valore y evalúe las acciones inmersas en la Política, entre otras el uso eficiente del agua, la energía y consumo sostenible. </t>
  </si>
  <si>
    <t xml:space="preserve">8. El IPES no cuantifica pagos de servicios públicos  de energía; agua y alcantarillado; y gas que son cancelados por desocupación de locales/módulos, ni tampoco puede determinar cuáles valores le corresponden a la Entidad y cuales al beneficiario de locales/módulos. </t>
  </si>
  <si>
    <t>9. Se evidencia un incremento en consumo del Acueducto, Alcantarillado y Aseo en los proyectos comérciales (Galería Artesanal AV 19 (Calle 19 9-68), Punto Comercial Usme, Punto Comercial Rotonda Santafé, Punto Comercial Rotonda Barrios Unidos y Tintal) de 580 m3 respecto de la vigencia 2013, lo cual equivalió a pagar $29.145.000 más. Lo anterior evidencia incumplimiento al programa uso eficiente de agua.</t>
  </si>
  <si>
    <t>10. Se evidenció pago de intereses por mora en el servicio público de agua, acueducto y alcantarillado (revisado con factura) de $6.659.008 durante las vigencias 2013-2014. Así mismo, se observa falta de seguimiento al pago oportuno de los mismos, conllevando a un posible detrimento patrimonial</t>
  </si>
  <si>
    <t>16. No se evidencia gestión para detectar el motivo por el cual fueron generados los intereses por mora y asimismo realizar los cobros y correctivos necesarios y evitar mayores valores a pagar.</t>
  </si>
  <si>
    <t>7. El mapa de riesgos del proceso Gestión de Recursos Físicos, se definió en el 2010 y no se evidencia seguimiento a los controles, ni revisión y actualización de éste</t>
  </si>
  <si>
    <t xml:space="preserve">Revisar y actualizar el mapa de riesgos del proceso Gestión de Recursos Físicos y definir los controles para mitigar los riesgos, atendiendo la metodología de la entidad para el manejo de los riesgos.  </t>
  </si>
  <si>
    <t xml:space="preserve">7. Se debe realizar seguimiento a la cuenta 242513 Saldos a Favor de Beneficiarios: Saldos de Convenios celebrados y no han sido cobrados por los beneficiaros. (Convenio 2139-2009 UNAD, Convenio 2210-2009 Secretaria Educación Distrital – Alcaldía Mayor, Convenio 1890-2010 UNAD, Convenio 1897-2010 Secretaria Educación Distrital – Alcaldía Mayor y Convenio Sena 2007). Se evidencia que el saldo de la cuenta aumentó para la vigencia 2014 con respecto a la vigencia anterior. </t>
  </si>
  <si>
    <t>10. Se reitera, como se evidenció desde las auditorías internas realizadas en las vigencias 2012 y 2013, la desactualización de manuales procedimientos e instructivos, sin que a la fecha exista acciones efectivas.</t>
  </si>
  <si>
    <t>13. Inadecuadas interfaces de la información de Nómina, Cartera y  contabilidad, ya que se realiza de manera manual con riesgo inminente a errores y reprocesos.</t>
  </si>
  <si>
    <t>18. No se evidencian indicadores donde podamos determinar si se realizan las acciones necesarias para mitigar o disminuir los riesgos en el proceso de Contabilidad.</t>
  </si>
  <si>
    <t>6.La eficacia en la entrega de pedidos de bienes de consumo y consumo controlado de acuerdo con la muestra tomada alcanza el 68,4%, conllevando a que la Entidad cuente con menos recursos para el desarrollo de sus actividades. Así mismo, se evidencia que los formatos para realizar los pedidos contienen elementos desactualizados en el stock de almacén y de aquellos que no han sido solicitados por la Entidad durante el periodo observado en la auditoría. Lo anterior evidencia que la entidad cuenta con debilidades para “mantener un sistema de información de bienes actualizado, permanente, ágil, oportuno, veraz y confiable”.</t>
  </si>
  <si>
    <t>00110-817-000572</t>
  </si>
  <si>
    <t xml:space="preserve">1.2.5. Implementar controles operacionales para evitar multas o pagos de servicios públicos urgentes: Está documentado el PR 126 y se encuentra operativizado por medio de cuadro de control de servicios públicos en Compartidos/Almacén.
Actualización del Procedimiento PR-052 MANEJO DE CAJA MENOR. En el procedimiento PR 052 Manejo de Caja Menor versión 2 del 19/09/2016 se establecieron las condiciones para el manejo y gestión de las cajas menores de la entidad y los parámetros de gestión de cuentas relacionadas con las mismas                                              
</t>
  </si>
  <si>
    <t>00110-817-005082</t>
  </si>
  <si>
    <t>Realizar programación y adelantar jornadas adicionales para realizar recaudo de cartera</t>
  </si>
  <si>
    <t xml:space="preserve">La acción formulada por la SAF es “Realizar contratación por Cps a abogados para apoyar el proceso de cobro persuasivo y recuperación de cartera”, de lo cual 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
Para el cierre de la acción esta pendiente evidenciar:
1. cronograma jornadas de cobro persuasivo vigencia 2018
2. Acto administrativo de conformación del grupo interno de trabajo
3. depuración de la base de datos de acuerdo al hallazgo
4. Implementado en su totalidad el módulo de “Cartera”
5. Clasificación y Calificación de la Cartera
</t>
  </si>
  <si>
    <t>00110-817-004013
00110-817-004012</t>
  </si>
  <si>
    <t xml:space="preserve">*Se debe realizar seguimiento a la cuenta 147084 – Otros Deudores / Responsabilidades Fiscales:
• Registro a nombre de Orjuela Guerrero Cesar Elías Nit.19449229 por valor de $34.990.094.21 desde el año 2006.
• Registro a nombre de José Aristóbulo Cortes Gómez Nit.10211300 por valor de $172.819.845 desde el año 2012.
• Registro a nombre de Luis Mariano Caballero Camargo Nit.2941927 por valor de $48.481.611.95 desde el año 2009.
• Registro a nombre de Roa Mendoza Álvaro Nit.19011093 por valor de $28.862.166.22 desde el año 2007.
• Registro a nombre de Martha Eugenia Cardona Zapata Nit.35465793 por valor de $172.819.845 desde el año 2012.
Se debe verificar el estado del proceso realizado por jurídica. SAF-SJC
</t>
  </si>
  <si>
    <t>Memorando Oficina Jurídica y Nota de contabilidad 1125 del 1 de agosto de 2016. , Buscar el documento soporte, esto es, el memorando de la Oficina Jurídica que genera  el ajuste respectivo.
Este hallazgo fue cerrado en auditoría de Plan de choque con la siguiente observación de eficacia: "Se aportan los documentos soportes  que los constituyen : Los oficios remitidos por La contraloría de Bogotá con radicados   8755 de julio de 2017 y 1135 de enero de 2018, se registraron las responsabilidades fiscales de conformidad con seguimiento efectuado en la vigencia 2017. registros efectuados con nota de contabilidad 428 de septiembre de 2017 con corte a septiembre y 675 676 y 677 de diciembre de 2017.  El saldo contable registrado no presenta ninguna diferencia con el reporte de la Contraloría de Bogotá, que es el saldo actual de las responsabilidades fiscales que debe ser reflejado en los estados contables, cumpliendo con la actividad."</t>
  </si>
  <si>
    <t xml:space="preserve">Este hallazgo fue cerrado de conformidad con el  ultimo seguimiento al plan de auditoria interna con el siguiente argumento: " De acuerdo con el seguimiento de 22/01/2016  el convenio aún se encontraba en ejecución y el valor numérico corresponde a saldo por anticipo, por lo que de acuerdo con la dinámica de ejecución contractual de la Entidad, es normal esta situación, en razón a que la Entidad entrega los montos pactados o amortizaciones de acuerdo con los porcentajes de ejecución de los  convenios.  Una vez se termine su ejecución y se reciba información sobre su liquidación, se procederá a la actualización de la información. Se evidenció el cumplimiento de la acción correctiva mediante la Orden de pago  1425 de 15/05/2014; 2425 de 20/08/2014 y 2776 de 09/10/2014. Se legalizo el saldo del anticipo pendiente quedando en ceros. </t>
  </si>
  <si>
    <t>Se debe realizar seguimiento a la cuenta 142012 Anticipo para adquisición de bienes.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t>
  </si>
  <si>
    <t>El Tercero María Esperanza Rodríguez refleja el saldo del anticipo legalizado mediante orden de pago 2505 de  fecha 02/10/2015  y respecto del saldo de $ 6.597.835 con orden de pago 2806 de 2016 a favor de SOCODA, se legalizo el anticipo por valor de 6,597,835 que era el saldo final de esta partida. A diciembre 31 de 2017, no existen anticipos por legalizar y la cuenta refleja saldo cero</t>
  </si>
  <si>
    <t xml:space="preserve">Se debe realizar seguimiento a la cuenta 161501- Construcciones en Curso – Edificaciones:
Registro del CPS 2593 de 2009 a nombre de Socoda, se debe realizar seguimiento ya que tiene un saldo a la fecha por valor de $165.692.271 SDAE-SAF
Registro del CPS 1892-2010 Y 1300-2011 a nombre de Nolher Rodolfo Orjuela, se debe realizar seguimiento un saldo a la fecha por valor de $13.596.489. SDAE-SAF.
</t>
  </si>
  <si>
    <t>Está documentado el PR 126 Manejo Facturación de Servicios Públicos del 09/10/2017, y se encuentra operativizado por medio de cuadro de control de servicios públicos en Compartidos/Almacén</t>
  </si>
  <si>
    <t>Sobren los equipos de computo e impresoras con la Resolución 063 de 2018 se realiza al autorización de baja de dichos equipos.
 En relación a las licencias de software con acta del 14/02/2018 y Resolución 616 del 29/12/2107 se procede a dar de baja a las licencias y software obsoletos.
 Finalmente en relación al cargue de información en el SIAFI se evidencia el cargue de información de los saldos iniciales a 31/12/2917donde queda actualizada la información del almacén</t>
  </si>
  <si>
    <t>7.Se evidencia que existe un video beam el cual tiene la plaza A31748 y en el informe “Historia de Bienes” (SIAFI) la descripción se relaciona con “módulos de venta tipo Hangar”, el área de sistemas ha solicitado la modificación del mismo pero a la fecha no se ha realizado.</t>
  </si>
  <si>
    <t>8.Se evidenció que existen equipos dañados y no se han dado de baja en el informe “Historia de Bienes” (SIAFI), lo que evidencia que no se ha realizado comité de inventarios y poder realizar las bajas según la Resolución 01 de 2001 Articulo 5.6. Egreso o salida definitiva por baja.</t>
  </si>
  <si>
    <t>9.Se evidencia que no se han dado de baja las licencias que no están en servicio por encontrarse desactualizadas o porque se venció su periodo de uso, lo que evidencia falta de comunicación entre áreas para solicitar baja de las mismas según la Resolución 01 de 2001 Articulo 5.6.5 Casos Particulares - Baja de Bienes / A. Baja de Software.</t>
  </si>
  <si>
    <t>1.Se evidencia que no todos los equipos se encuentran debidamente plaqueteados, como muestra la impresora de la Asesoría de Control Interno – Lexmark y la Impresora HP Laser de la Subdirección de Gestión Redes Sociales e Informalidad.</t>
  </si>
  <si>
    <t>El contratista WR Ingenieros Avaluadores entregó informe de toma física de inventarios e identificación con placas de los bienes muebles de IPES con fecha 04/07/2017 con un registro de 11948 bienes identificados, de los cuales 6338 fueron objeto de identificación con plaqueta. Actualmente la totalidad  de  los bienes con valor mayor a 2 salarios mínimos se encuentran identificados con plaqueta.</t>
  </si>
  <si>
    <t>Se observa según correo de fecha 05/04/2018 una base de datos actualizada enviado a la Subdirectora Administrativa y Financiera y a la Asesora de SAF enlace con el contratista en la cual se observa lo relacionado a la actualización de los cuentadantes de equipos de computo en el almacén del IPES. Se cuenta con la base de datos de saldos actualizado a Abril de 2018</t>
  </si>
  <si>
    <t>00110-817-001655</t>
  </si>
  <si>
    <t>En acta de aprobación de instrumentos archivísticos de PINAR y PGD del 28/12/2017 del Comité Interno de archivos se aprobaron dichos documentos</t>
  </si>
  <si>
    <t>00110-817-001872</t>
  </si>
  <si>
    <t>00110-816-014667</t>
  </si>
  <si>
    <t>00110-817-001553</t>
  </si>
  <si>
    <t>El PGD se encuentra publicado en la página web institucional con el código DE 032 V01 Programa de Gestión Documental del 29/12/2017 en cumplimiento a la normatividad respectiva</t>
  </si>
  <si>
    <t>00110-817-004854</t>
  </si>
  <si>
    <t>Se verifica cuadro de control operacional de gestión para el pago de servicios públicos en Compartidos/Almacén verificando la base correspondiente al año 2017 y 2018.
Se lleva control que permite prever la fecha de pago de las facturas de servicio de aseo</t>
  </si>
  <si>
    <t>2.La Entidad no ha programado en su Plan Institucional de Capacitación estrategias relacionadas con el manejo de bienes y con el manejo de documentos.</t>
  </si>
  <si>
    <t>00110-817-002657</t>
  </si>
  <si>
    <t>2.Al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t>
  </si>
  <si>
    <t>00110-817-001758</t>
  </si>
  <si>
    <t>Se evidencia procedimiento pr-015 nómina del 30/11/2017 con la actividad aprobar y entregar novedades a nomina.</t>
  </si>
  <si>
    <t>Se evidencian publicados en la siguiente direcion:
X:\1.Sistema Integrado De Gestion\4. NORMATIVIDAD\ACUERDOS</t>
  </si>
  <si>
    <t>Se evidencia la reliquidación de prestaciones sociales del Funcionario con CC 80,094,247 en el expediente laboral del mismo con Resolución 527 del 27/11/2017</t>
  </si>
  <si>
    <t>Elaborar formato de reporte de cumplimiento de horario</t>
  </si>
  <si>
    <t>Se evidencia la publicacion de los siguientes formatos:
1.FO-364 CONTROL HORARIO LABORAL - FUNCIONARIOS PLANTA
2.FO-660 REPORTE SISTEMA BIOMETRICO
Los anteriores se encuentran en las siguientes direccion X:\1.Sistema Integrado De Gestion\3. Documentación procesos SIG\8. GESTIÓN DEL TALENTO HUMANO\FORMATOS</t>
  </si>
  <si>
    <t xml:space="preserve"> Remitir por memorando interno reporte de cumplimiento de horario a todas las dependencias del IPES</t>
  </si>
  <si>
    <t>En la resolución 028 de 2018 “Por medio de la cual se establece el horario de trabajo para los servidores públicos del Instituto para la Economía Social – IPES” en el artículo 4 se establece:
“(…) El instituto utiliza como herramienta de control de horario el sistema biométrico, sistema en el cual los servidores (as) públicos (as) deberán registrarse diariamente (Entrada inicial, salida a almuerzo, entrada de almuerzo y salida final) (…)”
Pendiente evidenciar:
1.seguimiento realizado por los subdirectores y jefes de oficina.
2. Memorando interno reporte de cumplimiento de horario a todas las dependencias del IPES</t>
  </si>
  <si>
    <t>00110-817-004477</t>
  </si>
  <si>
    <t>1.La entidad no expide el acto administrativo, que debe emitirse para cada periodo anual de evaluación de desempeño, a fin de establecer como mínimo la utilización de tres factores para el acceso al nivel sobresaliente</t>
  </si>
  <si>
    <t>Los factores para acceder al nivel sobresaliente quedaron eliminado acorde a lo establecido en el Acuerdo 565 de 2016</t>
  </si>
  <si>
    <t xml:space="preserve">Se evidencia:
1. Circular N° 02 de 2018. Entrega de evaluación del desempeño laboral, evaluación a la gestión y acuerdos a la gestión 
2. Circular N° 23 de 2018. Evaluaciones de la gestión de los empleados provisionales
</t>
  </si>
  <si>
    <t>2.La unidad de personal desconoce la obligatoriedad de presentar al jefe de la entidad informes sobre los resultados obtenidos en la evaluación y calificación del servicio teniendo como base los informes de evaluación, que emite cada una de las áreas o dependencias</t>
  </si>
  <si>
    <t xml:space="preserve">Se evidencia Informe de Evaluación del Desempeño Laboral — Servidores de Carrera Administrativa, Libre Nombramiento y Remoción, Provisionales mediante memorando radicado IPES 00110-817-002721 del 27/04/2018 </t>
  </si>
  <si>
    <t>3.La  comisión de personal desconoce la obligatoriedad de informar trimestralmente a la comisión nacional del servicio civil sobre sus actuaciones y el cumplimiento de sus funciones en los asuntos relacionados con la evaluación del desempeño</t>
  </si>
  <si>
    <t xml:space="preserve">00110-817-002657
00110-817-004533
00110-817-005013
</t>
  </si>
  <si>
    <t>Modificar PR-067 Recepción de Bienes adquiridos</t>
  </si>
  <si>
    <t>00110-817-003977</t>
  </si>
  <si>
    <t>CONTROL DISCIPLINARIO</t>
  </si>
  <si>
    <t>Dar aplicación a lo establecido en el Articulo 53 de la ley 734 de 2002 en relación a la falta de competencia de control disciplinario frente a particulares.</t>
  </si>
  <si>
    <t>Solicitar concepto a la DDDI en relación con la contratación por CPS de profesionales substanciadores en los procesos internos disciplinarios por insuficiencia de planta de personal.</t>
  </si>
  <si>
    <t>Establecer un control para determinar alertas por vencimiento de términos acordes al procedimiento disciplinario de la Alcaldía Mayor de Bogotá.</t>
  </si>
  <si>
    <t>Realizar solicitud de concepto a la Procuraduría General de la Nación para que establezca los requisitos necesarios para desempeñar el cargo, tendiendo en cuenta la Sentencia de la CC 1061/2003</t>
  </si>
  <si>
    <t>11. Se evidencia la carencia de un espacio adecuado y reservado frente a las declaraciones de los sujetos procesales, teniendo en cuenta que los testimonios y/o audiencias son realizados sin las condiciones mínimas que garanticen la reserva de dicha información. Así mismo, no se evidencia el cumplimiento de la realización de las audiencias en la Dirección Distrital de Asuntos Disciplinarios de al menos el 10% de las que son verbales.</t>
  </si>
  <si>
    <t>Determinar un espacio que garantice la reserva de los testimonios y las diligencias que se surten dentro del proceso disciplinario, el los procesos verbales que se abran se dará uso de las salas.</t>
  </si>
  <si>
    <t>00110-817-002820</t>
  </si>
  <si>
    <t>SERVICIO AL USUARIO</t>
  </si>
  <si>
    <t xml:space="preserve">En la dirección http://www.ipes.gov.co/index.php/informacion-de-interes/servicios-al-ciudadano/defensor-del-ciudadano, se indica:
“(…) Todos los martes de 2 p.m. a 5 p.m.  El/la subdirector(a) administrativo(a) y financiero(a) designo (a) como defensor al ciudadano del Instituto para la Economía Social atenderá las inquietudes de los usuarios sobre el  cumplimiento y verificación de las normas en la presentación de los servicios de la entidad. (…)”
De acuerdo a lo anterior se realiza e cierre del hallazgo
</t>
  </si>
  <si>
    <t>00110-817-000399</t>
  </si>
  <si>
    <t>Revisado el plan de mejoramiento suscrito con la Contraloría, la fecha de cumplimiento es hasta septiembre de 2014, sin embargo para el No 2.2.3. Se estableció una hoja de verificación de requisitos como acción de mejora y el procedimiento se concluirá a finales de diciembre con sus respectivos puntos de control</t>
  </si>
  <si>
    <t>Se evidencia en el plan de mejoramiento de la contraloria de bogota, acciones con fchas de la SAF, archivo ubicado en la siguiente ruta:
X:\1.Sistema Integrado De Gestion\3. Documentación procesos SIG\PLAN DE MEJORAMIENTO CB</t>
  </si>
  <si>
    <t xml:space="preserve">Se realiza muestra selectiva donde se evidencia adjuntos escaneados así:
1. 2015:6653,6948,6678,6711 y 6679
2. 2016:7596,7615,7541,7461 y 7734
3. 2017:8369,8393,8518,8645 y 8597
4. 2018:9242,9295, 9483, 9527 y 9542
Los anteriores se evidencian con adjunto escaneado.
</t>
  </si>
  <si>
    <t>1, Se evidencia 306 requerimientos que no presentan registro de gestión alguna según SDQS, lo que podría constituirse en un posible  incumplimiento a la oportunidad de respuesta a los mismos.</t>
  </si>
  <si>
    <t>Control y seguimiento a las áreas respectivas a través de los informes semanales
Plan de choque con las diferentes Subdirecciones</t>
  </si>
  <si>
    <t>Aunque se evidencia el seguimiento realizado con los informes semanales y mensuales realizados a las áreas, además con el informe enviado a la veeduría, es necesario implementar alguna estrategia que permita el no vencimiento en la contestación de estos requerimientos, consideramos que se debe replantear las acciones a seguir con las áreas encargadas de la contestación de estos requerimientos.</t>
  </si>
  <si>
    <t>2. Se evidencia que el 11,4% (35) de los requerimientos sin gestión según SDQS datan de la vigencia 2014, los demás pertenecen de la vigencia 2015,  de los cuales el 18,6% (57) se estiman estarían en términos para dar respuesta, lo cual evidencia debilidades en el organización interna del IPES para resolver o tramitar los requerimientos garantizando buen funcionamiento de los servicios a cargo.</t>
  </si>
  <si>
    <t xml:space="preserve">Remitir información del SDQS semanal uno a uno con responsables de cada Subdirección para control y seguimiento de las respuestas pendientes
</t>
  </si>
  <si>
    <t>Se evidencia el cumplimiento de esta acción.</t>
  </si>
  <si>
    <t xml:space="preserve">
Presentar indicadores y evaluar el estado de cumplimiento de respuesta oportuna
</t>
  </si>
  <si>
    <t>Presentar indicadores y evaluar el estado de cumplimiento de respuesta oportuna
Control y seguimiento a los responsables sobre la respuesta de los pendientes</t>
  </si>
  <si>
    <t>3. Sobre una muestra del 10% del total de tutelas reportadas en el periodo de enero a junio de 2015 (477 tutelas), el 54% (25 tutelas de una muestra de 46) presentó como antecedente falta de gestión respecto a la respuesta sobre derechos de petición.</t>
  </si>
  <si>
    <t xml:space="preserve">Remitir información del SDQS semanal uno a uno con responsables de cada Subdirección para control y seguimiento de las respuestas pendientes
</t>
  </si>
  <si>
    <t xml:space="preserve">
Presentar indicadores y evaluar el estado de cumplimiento de respuesta oportuna
</t>
  </si>
  <si>
    <t xml:space="preserve">
Control y seguimiento a los responsables sobre la respuesta de los pendientes
</t>
  </si>
  <si>
    <t>4. No se evidencia mecanismos y/o sistema de evaluación que permita determinar la atención o respuesta  de los ciudadanos/usuarios se realice con calidez y amabilidad</t>
  </si>
  <si>
    <t xml:space="preserve">Puesta en marcha del sistema de turno - digiturno
</t>
  </si>
  <si>
    <t xml:space="preserve">
Control y seguimiento de indicadores semanales
</t>
  </si>
  <si>
    <t xml:space="preserve">
Presentación informe sobre satisfacción de usuarios
</t>
  </si>
  <si>
    <t xml:space="preserve">Proceso de elección del defensor del ciudadano
</t>
  </si>
  <si>
    <t xml:space="preserve">
Nombramiento oficial del defensor del ciudadano por Resolución
</t>
  </si>
  <si>
    <t xml:space="preserve">
Definir horario de atención y publicación del mismo</t>
  </si>
  <si>
    <t>6. El correo ipestrasnparente@ipes.gov.co no cuenta con registros de gestión sobre la información allí recibida, falta de seguimiento y responsabilidad sobre la gestión y respuestas de las denuncias hechas por este medio.</t>
  </si>
  <si>
    <t xml:space="preserve">Corrección del enlace en la página web
</t>
  </si>
  <si>
    <t>Las acciones que permitan el cumplimiento de esta acción no son suficientes y presentan deficiencias de supervisión, no se evidencia cumplimiento.</t>
  </si>
  <si>
    <t xml:space="preserve">
Designación de área y/o funcionarios responsables</t>
  </si>
  <si>
    <t>7. No se evidencia que los diferentes requerimientos sean insumos para definir acciones correctivas, preventivas y/o de mejora en los diferentes procesos en la Entidad.</t>
  </si>
  <si>
    <t xml:space="preserve">Control y seguimiento sobre los SDQS semanales pendientes de respuesta
</t>
  </si>
  <si>
    <t>Aunque se evidencia el cumplimiento de las acciones formuladas, es preciso reformular la estrategia implementada para impedir la materialización del hallazgo.</t>
  </si>
  <si>
    <t xml:space="preserve">
Programación capacitación aplicativo SDQS </t>
  </si>
  <si>
    <t xml:space="preserve">00110-816-014667
00110-817-005198
</t>
  </si>
  <si>
    <t>10. Los programas de inducción y reinducción, bienestar, capacitación y salud ocupacional están desactualizados.  No hay medición sobre clima organizacional.  El área de talento humano no cuenta con una oficina apropiada que guarde independencia, la que se requiere debido a la documentación confidencial que maneja a nivel interno y la necesidad que tienen los funcionarios de acudir allí en la búsqueda de alguna solución o información que solicitan.</t>
  </si>
  <si>
    <t>1, La Entidad por un periodo de 3 meses no ha contado con el servicio de mensajería externa</t>
  </si>
  <si>
    <t xml:space="preserve">Mantener suscrito un contrato que permita la prestación continua del servicio, garantizando la eficiencia en el manejo de las comunicaciones oficiales del Instituto.  Para tal efecto, se iniciará todo el proceso contractual con la debida oportunidad, según los tiempos legalmente permitidos y de acuerdo al Plan de Contratación del Instituto   </t>
  </si>
  <si>
    <t>2. Se incumplió los términos relacionados del contrato de mensajería externa, incluido  en el Plan Anual de Adquisiciones de la vigencia 2014</t>
  </si>
  <si>
    <t xml:space="preserve">Mantener suscrito un contrato para la prestación de este servicio, conforme lo establece el Plan de Adquisiciones vigencia 2015
</t>
  </si>
  <si>
    <t xml:space="preserve">
Solicitar a la Subdirección Jurídica y de Contratación el procedimiento donde se indique los tiempos establecidos para la recepción del proceso, su tiempo de revisión y posterior cronograma de ejecución, con el fin de que la respectiva contratación se lleve a cabo de manera oportuna. 
</t>
  </si>
  <si>
    <t xml:space="preserve">
Hacer seguimiento a la ejecución del contrato para garantizar que cuando este próximo a su vencimiento se manifieste la necesidad de la prestación del servicio y quede incorporada en el plan de adquisiciones de la siguiente vigencia. </t>
  </si>
  <si>
    <t xml:space="preserve">3. Los coordinadores realizaron las funciones diferentes a las establecidas en el manual de funciones de la planta temporal como es la entrega de correspondencia. </t>
  </si>
  <si>
    <t xml:space="preserve">De presentarse futuras contingencias extremas y críticas se implementarán otras alternativas que no implique acudir al personal de la entidad que ejerce otras actividades. </t>
  </si>
  <si>
    <t xml:space="preserve">4. Se evidencia documentación represada de entrega debido a la falta de mensajería externa. </t>
  </si>
  <si>
    <t xml:space="preserve">En caso de presentarse esta situación se Implementará un plan de emergencia (otras alternativas de prestación del servicio) que permita el flujo normal de las comunicaciones oficiales.  Con la contratación del Outsourcing para el servicio de mensajería, a partir del día 22 de junio se llevara a cabo plan de choque para realizar la entrega de las comunicaciones oficiales que a la fecha se encuentran represadas.
Solicitar al Outsourcing un reporte del estado de la Gestión realizada frente a este plan de choque  </t>
  </si>
  <si>
    <t xml:space="preserve">5. Se hace necesaria la capacitación general para la presente vigencias sobre los aspectos técnicos y normativos de la gestión documental  ya que se evidencia rotación de personal en el área </t>
  </si>
  <si>
    <t xml:space="preserve">Se estableció un cronograma de capacitaciones en gestión documental para los funcionarios y contratistas a desarrollarse en el mes de junio, en cumplimiento de la normatividad establecida para tal fin, considerando que es el Servidor Público el responsable del manejo integral de la documentación de acuerdo a sus funciones u obligaciones. La capacitación se desarrolla en cumplimiento de la normatividad establecida por el Archivo General de la Nación y el Archivo de Bogotá. </t>
  </si>
  <si>
    <t xml:space="preserve">7. Los procedimientos del área se encuentran en borrador y no están validados ante el Sistema Integrado de Gestión. </t>
  </si>
  <si>
    <t xml:space="preserve">Jornadas de capacitación a los funcionarios y contratistas de la Entidad para enterarlos sobre los procedimientos de radicación y ruta de las comunicaciones oficiales tanto internas como externas.  
</t>
  </si>
  <si>
    <t>Procedimiento documentado, aprobado e incorporado en el Sistema Integrado de Gestión - SIG.</t>
  </si>
  <si>
    <t>8. El aplicativo SIAFI presenta vulnerabilidad frente al principio de confidencialidad de la información.</t>
  </si>
  <si>
    <t xml:space="preserve">05/06/2015
</t>
  </si>
  <si>
    <t xml:space="preserve">Se le solicitará a la Subdirección de Diseño y Análisis Estratégico – Sistemas que realice los respectivos ajustes al aplicativo con el fin de blindar el manejo de la correspondencia en concordancia con el principio de confidencialidad. 
 </t>
  </si>
  <si>
    <t xml:space="preserve">
Gestión documental presentará diagnóstico del funcionamiento en lo relacionado con la seguridad de la información que se controla a través de aplicativo de la entidad SIAFI. Y se pondrá en conocimiento el resultado del diagnóstico a la Subdirección de Diseño y Análisis Estratégico para los fines pertinentes.  </t>
  </si>
  <si>
    <t>9. Los productos que exige la norma NTD 001:2011como el manual del SIG en relación a la gestión documental, el procedimiento de gestión documental, los requisitos legales no están acorde a los requisitos exigidos por la norma</t>
  </si>
  <si>
    <t>Ver cuadro anexo, carpeta física de auditoria</t>
  </si>
  <si>
    <t>10. No se ha enviado el reporte del plan de acción en relación a su estado y avance en el periodo evaluado (marzo de 2015)</t>
  </si>
  <si>
    <t xml:space="preserve">El área de Gestión de Documental reportara el avance con corte a 30 de julio a la Subdirección de Diseño y Análisis Estratégico </t>
  </si>
  <si>
    <t>11. El proceso requiere de perfiles idóneos y especializados como un profesional historiador y un profesional archivista, toda vez que se necesita desarrollar actividades puntuales, especiales y específicas para contar con un producto final como las TRD y las TVD.</t>
  </si>
  <si>
    <t xml:space="preserve">Se espera que la Dirección General de la Entidad apruebe la contratación de estos perfiles, según solicitudes planteadas en varias instancias ( reuniones, memorandos, informes)  </t>
  </si>
  <si>
    <t>13, Se evidencia desorganización y desconocimiento sobre la responsabilidad de los archivos de gestión en las áreas de la Entidad.</t>
  </si>
  <si>
    <t xml:space="preserve">Se adelanta jornadas de capacitación durante el mes de junio a los funcionarios y contratistas de la Entidad mediante la campaña La Doctora TRD, la cual tiene como objetivo brindar conocimientos básicos en: responsabilidad del servidor público frente al manejo de los documentos, intervención y organización de archivos y Formato Tabla de Retención Documental 
</t>
  </si>
  <si>
    <t xml:space="preserve">
Seguimiento a la aplicación de los conocimientos impartidos en las capacitaciones de gestión documental </t>
  </si>
  <si>
    <t xml:space="preserve">14. No había personal laborando en la bodega del archivo central en el momento de la visita. </t>
  </si>
  <si>
    <t xml:space="preserve">Una vez formalizado el servicio de mensajería, se ubicara en la bodega de la 38 el personal de Gestión Documental, el cual estaba realizando plan de choque en la Sede Principal IPES. </t>
  </si>
  <si>
    <t>15. Los puestos de trabajo acondicionados en la bodega del archivo central no están conectados a la red institucional.</t>
  </si>
  <si>
    <t xml:space="preserve">Se requiere una actualización y modernización del sistema de conectividad que actualmente funciona en la bodega de la 38, para lo cual se pondrá en conocimiento a la Subdirección de Diseño y Análisis Estratégico –Sistemas, ha cerca de esta necesidad tecnológica.    </t>
  </si>
  <si>
    <t>3. Asimismo de los 29 dañados en sistemas, en SIAFI aparecen 3 dados de baja, 2 Inservibles, obsoletos o defectuosos, 1 fuera de servicio, inactivo y 23 Activos anexo 5, lo que evidencia falta de comunicación entre las áreas al momento de actualizar en el SIAFI</t>
  </si>
  <si>
    <t xml:space="preserve">4. Según la relación de sistemas existen 60 impresoras (5 no están registradas con placa) anexo 1 y de acuerdo a los registros del SIAFI existen 75 impresoras lo cual nos da una diferencia de 20 impresoras de más en el SIAFI anexo 2, lo que genera incertidumbre en la realización del inventario de la entidad.
 </t>
  </si>
  <si>
    <t>5. se identificó que en la relación de sistemas existen 2 impresoras dañadas y 58 en funcionamiento y en el registro SIAFI  se identificaron 12 impresoras inservibles y/o fuera de servicio los cuales no han sido dados de baja. Anexo 1 y 2, lo que evidencia falta de comunicación entre las áreas al momento de actualizar en el SIAFI</t>
  </si>
  <si>
    <t>6. Se evidencio que existen equipos cargados a funcionarios que ya      no tienen vínculo laboral con la entidad, lo que evidencia que no existe actualización periódica de los cuentadante. Anexo 6</t>
  </si>
  <si>
    <t>7. Se evidencia que existe un video beam el cual tiene la plaza A31748 y en el SIAFI la descripción se relaciona con “módulos de venta tipo Angar”, el área de sistemas ha solicitado la modificación del mismo pero a la fecha no se ha realizado.</t>
  </si>
  <si>
    <t>8.Se evidencio que existen equipos dañados y no se han dado de baja en el SIAFI, lo que evidencia que no se ha realizado comité de inventarios y poder realizar las bajas según la Resolución 01 de 2001 Articulo 5.6. egreso o salida definitiva por baja</t>
  </si>
  <si>
    <t>10. Se evidencia que no todos los equipos se encuentran debidamente plaqueteados.</t>
  </si>
  <si>
    <t>20. Se identificaron en la bodega de la 38 bienes entregados del proyecto Misión Bogotá los cuales no estaban  plaqueteados, identificados ni embalados adecuadamente</t>
  </si>
  <si>
    <t>1.2.1 Se identificaron compras y pagos con carácter urgente e imprescindible debido a la falta de planeación y previsión en la contratación en el IPES, que para algunos casos podrían de tildarse como posible fraccionamiento</t>
  </si>
  <si>
    <t>1.2.2 Se evidencia el pago por concepto de “vactor – succión de redes en plazas y mantenimiento de tanques” en los meses de marzo, abril, junio y octubre de 2014 por un valor total de $3.967.878 y fumigación durante los meses de marzo y octubre de 2014 por un valor total de $762.879. Al respecto se observa compra recurrente y falta de planeación y previsión en la contratación en el IPES lo que conllevaron que los gastos se connotaran como carácter urgentes e imprescindibles, además de contar con contratos para la realización de mencionadas actividades</t>
  </si>
  <si>
    <t>1.2.3. Se evidencia el pago de refrigerios durante los meses de marzo, abril, mayo, junio, julio, agosto, octubre y diciembre de 2014, en 39 ocasiones y por compras promedio de $239.643, y cuyo valor total según registros de caja menor ascendieron a los $9.346.058 para la vigencia 2014 (ver anexo 6), y cuyos beneficiarios fueron población objeto de atención por el IPES, en por lo menos 36 ocasiones.</t>
  </si>
  <si>
    <t>1.2.4. Se identificaron 6 diferentes gastos por caja menor bajo el concepto de “reconocimiento funcionarios comprometidos con el Fortalecimiento Institucional” entre los meses de octubre y noviembre, por un total de $1.136.950.Al respecto, consideramos que los gastos sufragados no podrían connotar el carácter de urgentes, imprescindibles, inaplazables, necesarios y definidos en la Resolución de constitución respectiva, conforme al artículo 4º del Decreto Distrital 61 de 2007, ya que el mecanismo idóneo debió estar contenido en el Programa de Bienestar e Incentivos definido por la Entidad.</t>
  </si>
  <si>
    <t>1.2.5.Se evidenció pago de servicios públicos del Punto Comercial Flores Calle 26  de Energía por un valor total de $955.840 y Plazoleta de Comidas 20 de Julio Gas Natural por valor de $5.760 (ver anexo 9). Al respecto es importante considerar que por analogía con el Decreto Nacional 2768 de 2012, podríamos estar incurriendo en una de las prohibiciones expresadas en citada norma: “No se podrán realizar con fondos de cajas menores las siguientes operaciones: “7. Efectuar gastos de servicios públicos, salvo que se trate de pagos en seccionales o regionales del respectivo órgano, correspondiendo a la entidad evaluar la urgencia y las razones que la sustentan”. </t>
  </si>
  <si>
    <t>1.3.1. Al comprar el plazo y valor de los contratos, se evidencia que incluidas las adiciones el Contrato No. 345-2013 comprendió 14 meses por valor de $282.744.533, mientras que el Contrato No. 262-2014 está previsto para 9 meses por valor de $307.610.000.Lo anterior, evidencia un mayor valor ($24.865.467 más) respecto al contrato del 2013, por un periodo menor (5 meses menos)</t>
  </si>
  <si>
    <t>1.3.2. Se verificó con servicios generales la ejecución del contrato 345-2013, el cual presentó una gestión de cobro sobre el total de horas laboradas por todos los vehículos (bolsa de horas), lo cual permitió compensar horas respecto al uso total de vehículos, por tal motivo no existen las horas extras.</t>
  </si>
  <si>
    <t>1.3.3. Al comparar el comportamiento de los pagos realizados en el Contrato No. 345-2013 estos presentan constancia, mientras que en el Contrato No. 262-2014 los pagos fueron variables: De acuerdo con lo anterior, se evidenció que para los meses entre septiembre a diciembre de los años 2013 y 2014, para el último año se pagó $73.797.332 más. Lo anterior evidencia un mayor gasto en el servicio de transporte.</t>
  </si>
  <si>
    <t>1.3.4. Se evidencia que existen dos (2) automóviles con placas fuera de Bogotá (Camioneta Doble Cabina WFU 589 y Camioneta WGZ 024), desconociendo lo descrito en el Parágrafo 2º del Artículo 1º del Acuerdo 352 de 2008, el cual establece: “A partir de la vigencia del presente Acuerdo cuando las entidades distritales contraten vehículos en arrendamiento exigirán al contratista que el parque automotor utilizado para la prestación del servicio se encuentre matriculado en Bogotá”. (Subrayado nuestro)</t>
  </si>
  <si>
    <t>1.3.5. Se identificó en Factura No. 8274 del 06 de Noviembre de 2014, diferencia en el valor facturado de los servicios descritos así:
 Servicios Descritos  $ 38,456,430
 Total de la factura    $ 37,883,004                                                           Diferencia                 $     573,426  Así mismo, se identificó que existen diferencias en las horas extras facturadas en la factura No. 8404 (366 horas), respecto a los consolidados de Servicios Generales (319).</t>
  </si>
  <si>
    <t>1.4.1. A finales del 2014, se evidencia la entrega de 82 bonos navideños para los funcionarios de planta que tienen hijos hasta de 13 años, cuyo valor individual fue de $140.000, para un valor total de $11.480.000, como lo describe el Contrato No. 543 de 2014.</t>
  </si>
  <si>
    <t>00110-817-004012
00110-817-004013</t>
  </si>
  <si>
    <t xml:space="preserve">4.Se debe realizar seguimiento a la cuenta 142402 Recursos Entregados en Administración:
• 14240203 En Administración / Banco Agrario y Minuto de Dios $5.583.291.791, Al respecto es importante iniciar un proceso de depuración del saldo. SESEC Y SAF
• 14240204 En Administración / Consorcio Mantenimiento Bogotá $1.677.017.253, al respecto es importante iniciar un proceso de depuración del saldo. SDAE Y SAF
</t>
  </si>
  <si>
    <t xml:space="preserve">8. Se debe realizar seguimiento a la cuenta 14709013 – Otros deudores / Cuenta por Cobrar pago a Contratistas:
• Rosa Elena González Nit. 35.225.061/ Curaduría, reconocimiento curaduría realizado en octubre de 2011 se giró doble $400.000
• Consorcio Interproyectos Nit. 900.397.669 se giraron 4 pagos el último por mayor valor de $18.000 en Enero de 2015.
</t>
  </si>
  <si>
    <t xml:space="preserve">00110-817-004013
00110-817-004012
</t>
  </si>
  <si>
    <t xml:space="preserve">10. Se debe realizar seguimiento y pago a la cuenta 24600202 Sentencias Conciliaciones / Sentencias:
• Registro 1/2015 Reconocimiento según Resolución 120/2015 a Saludcoop eps donde se ordena pago de la sentencia proferida por el Tribunal Administrativo de Cundinamarca por valor de $5.204.167 Registro 1/2015 Reconocimiento según Resolución 120/2015 a Colfondos donde se ordena pago de la sentencia proferida por el Tribunal Administrativo de Cundinamarca por valor de $5.204.167.
• Registro 1/2015 Reconocimiento según Resolución 120/2015 a Colfondos donde se ordena pago de la sentencia proferida por el Tribunal Administrativo de Cundinamarca por valor de $1.301.038, se debe realizar seguimiento y realizar el pago respectivo.
• Registro 1/2015 Reconocimiento según Resolución 120/2015 a Dirección de Impuestos y Aduanas Nacionales DIAN donde se ordena pago de la sentencia proferida por el Tribunal Administrativo de Cundinamarca por valor de $16.962.000
</t>
  </si>
  <si>
    <t>00110-817-001655
00110-817-005198</t>
  </si>
  <si>
    <t>21. No se ha elaborado por intermedio del área de gestión documental los manuales de funciones y procedimientos relacionados con el manejo de documentos</t>
  </si>
  <si>
    <t>00110-817-007659</t>
  </si>
  <si>
    <t xml:space="preserve">Con la toma física que se adelanta y la actualización de los inventarios por cuentadante se trasladará estos bienes a quienes físicamente los tienen en servicio. </t>
  </si>
  <si>
    <t>Se evidencia contrato 314 de 2016 celebrado ente el IPES y WR Ingenieros Avaluadores S.A.S entre las cuales tiene como objetos específicos del contrato:
1. Realizar toma física de la totalidad del inventario de los bienes muebles de la entidad
2. Reclasificación y valoración de los bienes de la entidad dentro del marco normativo de la Resolución 533 de 2015 y del instructivo 002 de 2015. Determinando la vida útil de los activos a paquetear
3. Conciliación del inventario IPES- Inventario tomado
4. Plaqueteo de los bienes muebles del inventario actualizado, con los datos básicos de cada bien
5. Emisión del acta en que relacione los bienes a dar de baja, con su respectivo concepto técnico
Del anterior se observa según reporte en Gobi:
1. Acta de terminación No. 4435 de 17 de octubre de 2017 “Terminación por ejecución del objeto y cumplimiento de las obligaciones pactadas” el cual en el artículo primero se indica:
PRIMERO: EL SUPERVISOR manifiesta que el CONTRATISTA, cumplió con el objeto del contrato, para lo cual certifica el recibido a satisfacción de la labor contratada según certificaciones o informes de cumplimiento que obran en el expediente contractual, razón por la cual es procedente dar por terminado el contrato.
2. Acta de liquidación No. 4436 de 18 de octubre de 2017 “Liquidación por cumplimiento de términos” el cual en el artículo segundo se indica:
SEGUNDO: Que el objeto contractual, señalado en el contrato se ejecutó a entera satisfacción del Instituto Para la Economía Social, según el aval dado por el/la supervisor(a) del contrato, con base en los soportes de ejecución y de supervisión.</t>
  </si>
  <si>
    <t>00110-817-000824</t>
  </si>
  <si>
    <t xml:space="preserve">*No se evidencia publicación del programa de gestión documental en la página WEB del IPES.
*No se evidenció la publicación de Los costos de reproducción de la información pública, con su respectiva motivación. 
*No se evidenció la publicación en la página WEB del IPES de:
1. Las contrataciones adjudicadas para la correspondiente vigencia:
 - Funcionamiento e inversión.
- Obras públicas.
- Bienes adquiridos y arrendados.
- Servicios de estudios o investigaciones, señalando el tema específico.
- Contratos de prestación de servicios.
2. Contrataciones en curso y crear un vínculo SECOP.
3. Los plazos de cumplimiento de los contratos (SECOP).
4. Datos de adjudicación y ejecución de contratos, incluidos concursos, licitaciones y demás modalidades de contratación pública.
5. Publicación de los procedimientos, lineamientos y políticas en materia de adquisiciones y compras (Manual de Contratación)
Responsables: Subdirección Jurídica y de Contratación.
*No se evidenció publicación del presupuesto asignado para la vigencia 2016.
</t>
  </si>
  <si>
    <t xml:space="preserve">*Se evidencia la existencia de la TRD y el PGD en la carpeta X/compartidos/ Sistema Integrado de Gestión sin que se encuentre publicado en la web, será publicado durante el mes de Abril de 2018.
*Se encuentra en proceso la actualización de la Resolución de Costos de Reproducción para su posterior publicación.
*Se realizó trabajo inicial por parte de la SAF en relación a elaboración de caracterización documental de la Entidad, haciendo falta las mesas de trabajo con la SDAE para emitir y publicar el Índice de información Clasificada y Reservada.
*Será publicado durante el mes de Abril de 2018.
*Se encuentra en proceso y en coordinación entre SAF y SDAE se realizara la gestión para dar cumplimiento.
*Se encuentra en proceso, toda vez que requiere de coordinación entre el Archivo Distrital, la Secretaría General de la Alcaldía  y el desarrollo de la Alta consejería de las TIC para su implementación.
*A través de oficio se solicitará la información de atención de las Plazas de Mercado y Puntos de Encuentro para su posterior publicación.
</t>
  </si>
  <si>
    <t xml:space="preserve">Se evidencia:
1. No se evidencia publicación del programa de gestión documental en la página WEB del IPES: Publicado en la siguiente dirección http://www.ipes.gov.co/images/informes/gestionDocumental/2018/PROGRAMA_DE_GESTION_DOCUMENTAL_VERSION_2.pdf
2. No se evidenció la publicación de Los costos de reproducción de la información pública, con su respectiva motivación: http://www.ipes.gov.co/images/informes/gestionDocumental/Resolucion_040_De_2015_Copias_Docuemntos_Solicitadas_Por_Particulares.pdf
3. No se evidenció publicación del presupuesto asignado para la vigencia 2016: v http://www.ipes.gov.co/images/informes/presupuestos/2018/PRESUPUESTO_2018.pdf
http://www.ipes.gov.co/index.php/gestion-institucional/presupuesto/presupuesto-general
De acuerdo a lo anterior se realiza e cierre del hallazgo.
</t>
  </si>
  <si>
    <t xml:space="preserve">
00110-817-005302
00110-817-005299
</t>
  </si>
  <si>
    <t xml:space="preserve">1. Actualizar el PR 019 para incluir cambio en el mecanismo de recaudo para la plaza Samper Mendoza 30/05/2018.
</t>
  </si>
  <si>
    <t>En el Procedimiento PR 019  actualizado a fecha 29/09/2017 se estableció que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t>
  </si>
  <si>
    <t xml:space="preserve">3. Realizar consulta a la SHD para determinar el alcance de la norma frente a la necesidad de implementar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30/07/2018
</t>
  </si>
  <si>
    <t xml:space="preserve">"Realizar consulta a la SHD para determinar el alcance de la norma frente a la necesidad de implementar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t>
  </si>
  <si>
    <t xml:space="preserve">2. Elaborar formatos de registro para el arqueo diario de efectivo y el cierre de cada mes sobre títulos valores
</t>
  </si>
  <si>
    <t xml:space="preserve">*La oficina de Tesorería cuenta con sistema de cámara de seguridad que registra la caja fuerte.
*Se verifica Acta de anulación de cheques número 3 con fecha 30 de junio de 2016 en la que se registra el cheque número 93849-4, dicha anulación está registrada en SIAFI mediante nota crédito 999 del 30 de junio de 2016.
*El cheque número 8508 no es un cheque anulado, sin embargo en la colilla se le colocó el sello de anulado por error, por lo tanto se anexa la copia del cheque  girado a nombre de la Dirección Distrital de Tesorería con fecha Julio 11 de 2016.
*Se verifica Acta de anulación de cheques número 5 con fecha 28 de julio de 2016 en la que se registra el cheque número 8509-9 y 8510-6.
*Con correo electrónico de fecha 31/01/2018 el Banco de Bogotá certifica que la cuenta 851022905  se encuentra inactiva; por tal razón los cheques del talonario en mención se encuentran en disponibilidad hasta tanto la cuenta se active nuevamente, esta chequera esta en custodia de tesorería en caja fuerte. </t>
  </si>
  <si>
    <t>Se evidencia acta de anulación de cheques N° 004 del cheque # 005 del 28 de julio de 2016 del 11/10/2018</t>
  </si>
  <si>
    <t xml:space="preserve">00110-817-003400
</t>
  </si>
  <si>
    <t>En los l procedimientos 021 publicado en la carpeta X/Compartidos/Sistema Integrado de Gestión con fecha 13/02/2018 y 067 de fecha 04/12/2017 se observo la actualización de los documentos acorde a las recomendaciones dadas en los informes de auditoría de años 2016 y 2017</t>
  </si>
  <si>
    <t xml:space="preserve">2016-09-13
</t>
  </si>
  <si>
    <t>Publicar los estados financieros acorde a las resoluciones 182 de 2017 y 239 de 2017 de la Contaduría General de la Nación</t>
  </si>
  <si>
    <t>00110-817-007200</t>
  </si>
  <si>
    <t>1.De la revisión de los documentos enviados como inventarios del archivo de gestión de la Subdirección Jurídica y de Contratación en atención a la auditoria, se observa incumplimiento a lo establecido en la norma frente al levantamiento de los inventarios.</t>
  </si>
  <si>
    <t>Se evidencia realización de inventario por medio de informe final de fecha 04/07/2017 con radicado No 00110-812-007675 del Contratista WR Ingenieros. Adicionalmente la  Entidad cuenta con el Programa de Gestión Documental  DE 032 V01 del 29/12/2017 en cumplimiento a la normatividad respectiva.</t>
  </si>
  <si>
    <t>Se evidencia acta de entrega del Almacén de fecha 26/09/2016 donde se verifica la entrega al almacenista entrante por el saliente</t>
  </si>
  <si>
    <t>Las TRD se encuentran publicadas en la página web d ella Entidad y corresponden a la ultima versión de Noviembre de 2017</t>
  </si>
  <si>
    <t>Se evidencia publicacion en la siguiente direccion: http://www.ipes.gov.co/images/informes/gestionDocumental/Resolucion_040_De_2015_Copias_Docuemntos_Solicitadas_Por_Particulares.pdf</t>
  </si>
  <si>
    <t>Se evidencia el registro de pago de servicios públicos por medio de comprobante de egreso de servicios públicos por medio del soporte correspondiente de marzo de 2017</t>
  </si>
  <si>
    <t>00110-817-004203</t>
  </si>
  <si>
    <t>Realizar estudio de mercado para establecer mejor tarifa a contratar en servicios de telefonía móvil</t>
  </si>
  <si>
    <t>Se evidencia estudio de mercado con 4 operadores para la prestación de servicio de 12 líneas móviles; en el mes de Abril acorde al estudio costo beneficio se tonara la determinación de el operador a contratar</t>
  </si>
  <si>
    <t>Se evidencia contrato 5637374 con claro
Se evidencia cotizaciones mediante correos electronicos de los dias 9 de abril de 2018, 24 de mayo de 2018, 29 de mayo de 2018</t>
  </si>
  <si>
    <t>Realizar relación de responsables de equipos de telefonía móvil en inventario de almacén</t>
  </si>
  <si>
    <t>Se tiene relación de inventario de equipos celulares con el funcionario a cargo, número de celular y numero de placa de identificación del almacén, dicha relación se elaboro en compañía con el almacén para su control.</t>
  </si>
  <si>
    <t>00110-817-006861</t>
  </si>
  <si>
    <t>Realizar seguimiento a través de correo electrónicos a las dependencias solicitando legalización de vacaciones según programación</t>
  </si>
  <si>
    <t>1412/2018</t>
  </si>
  <si>
    <t xml:space="preserve">Se evidencian:
1. Correos de seguimiento de los días 25/10/2017, 6/10/2017, 22/09/2017, 30/08/2017, 30/06/2017, 24/05/2017, 10/05/2017 y 18/05/2017
2. Circular N° 26 de 2017. Legalización disfrute de vacaciones vigencia 2017
3. Circular Nº 01 de 2017. Programación vacaciones 2017
</t>
  </si>
  <si>
    <t>00110-817-005300</t>
  </si>
  <si>
    <t>14/122018</t>
  </si>
  <si>
    <t xml:space="preserve">En el Acuerdo 565 de 2016 Comisión Nacional del Servicio Civil “Por el cual se establece el Sistema Tipo de Evaluación del Desempeño Laboral de los Empleados Públicos de Carrera Administrativa y en Período de Prueba” se establece en el artículo 14:
“(…) ARTÍCULO  14. INSTRUMENTOS. Los instrumentos del Sistema Tipo de Evaluación del Desempeño Laboral son:
a) Los niveles de cumplimiento.
b) Porcentajes de los componentes.
c) Escalas de calificación y los formatos (…)”
De acuerdo a lo anterior se realiza el cierre del hallazgo
</t>
  </si>
  <si>
    <t>1.Al verificar los planes de seguimiento que se suscriben con los servidores en planta provisional se evidencia que los compromisos que se pactan y que posteriormente fueron evaluados, no son equivalentes con las funciones notificadas a cada funcionario. De lo anterior, se verificó las hojas de vida de todos los funcionarios de la planta global en la Subdirección de Formación y Empleabilidad, evidenciando que únicamente la profesional de carrera administrativa pacta compromisos coherentes con las funciones que se le notificaron.</t>
  </si>
  <si>
    <t>Realizar socialización sobre la implementación de evaluaciones a servidores de carrera administrativa, en provisionalidad y gerentes públicos</t>
  </si>
  <si>
    <t>En correos meses de Noviembre de 2016, Enero, Febrero y Junio de 2017 se evidencia la socialización sobre la implementación de evaluaciones a servidores de carrera administrativa, en provisionalidad y gerentes públicos con el apoyo de el DAFPD</t>
  </si>
  <si>
    <t>00110-817-007259</t>
  </si>
  <si>
    <t>A través del aplicativo de la ARL se evidencia el reporte de los indicadores de ausentismo y accidentalidad para el año 2017  y cada vez que se presenta se realiza el aporte a través del aplicativo de la ARL</t>
  </si>
  <si>
    <t>00110-817-003400</t>
  </si>
  <si>
    <t>00110-817-003366</t>
  </si>
  <si>
    <t xml:space="preserve">13. Dada la verificación al plan de mejoramiento realizada en el mes de mayo de 2016 por la asesoría de control interno, Se agrupan los hallazgos 1.2.1, 1.2.2,1.2.3,1.2.4 y 1.2.5 contenidos en el informe de auditoria interna  572 de 2015 en un hallazgo mayor así: 
Se reitera la existencia de compras y pagos a través de caja menor por conceptos que se constituyeron en urgentes e imprescindibles debido a la falta de planeación y previsión. Existiendo 39 gastos por refrigerios, reiterativos pagos por mantenimientos en plazas de mercado, quioscos, puntos comerciales, entre otros. </t>
  </si>
  <si>
    <t xml:space="preserve">En el PR-052 Manejo de caja menor versión 02 del 19/09/2016 se establece en las condiciones generales:
No se podrán realizar con fondos de caja menor las siguientes operaciones:
 Comprar elementos cuya existencia esté comprobada en el almacén de la entidad 
 Fraccionar compras de un mismo bien y/o servicio en una misma fecha
 Realizar pagos por concepto de servicios personales, contribuciones de ley, transferencias, cesantías, pensiones, sueldos, jornales, viáticos, prestaciones sociales y demás gastos similares
 Adquirir bienes o servicios destinados a dependencias diferentes a la cual esté adscrita la caja menor.
 Efectuar préstamos
 Realizar cualquier pago por concepto de contratos
 Cambiar cheques a personas naturales o jurídicas 
 Contratar obligaciones a crédito
 Adquirir bienes y servicios por cuantía superior a los montos autorizados en el acto administrativo de creación
 Pagar gastos que no contengan los documentos soportes exigidos para su legalización
 Efectuar reintegros por obligaciones adquiridas con anterioridad a la expedición del certificado de disponibilidad presupuestal para la constitución de la caja menor, por cuanto resultan imposibles de asumir con los recursos a ella asignados
 Se exceptúan de estas prohibiciones los servicios personales que por concepto de honorarios se deben reconocer y pagar a los auxiliares de la justicia que actúan en los diferentes procesos judiciales, de cobro coactivo y administrativo, de conformidad con las competencias de las respectivas entidades establecidas para tal fin
 Efectuar los pagos con tarjeta de crédito, tarjeta débito, o puntos.
 Efectuar desembolsos que no formen parte del objeto del gasto señalado en el acto de creación
 El responsable de control interno hace arqueo de caja menor cuando lo estime conveniente sin necesidad de dar aviso previo al mismo.
</t>
  </si>
  <si>
    <t xml:space="preserve">18. Dada la verificación al plan de mejoramiento realizada en el mes de mayo de 2016 por la asesoría de control interno,  Se agrupan los hallazgos No.3. y 9 de septiembre 17 de 2015 de Radicado 4013.  en un hallazgo mayor, así:
3.Se debe realizar seguimiento a la cuenta 142012 Anticipo para adquisición de bienes.
•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t>
  </si>
  <si>
    <t xml:space="preserve">Se evidencia:
1. Orden de pago 2505, Beneficiario María Esperanza Rodríguez cuyo objeto es “Adecuación, suministro e instalación de los módulos comerciales en el paso peatonal deprimido ubicado en la calle 12 con carrera 10 de la ciudad de Bogotá.” pago nº 5 correspondiente del 6 de julio al 6 de agosto de 2013 con factura nº 122
2. Orden de pago 2806, Beneficiario SOCODA S.A., cuyo objeto es la Fabricación e instalación de los módulos comerciales para los proyectos misionales del instituto para la economía social - ipes, caseta feria popular Quirigua y siete de agosto, ubicadas en la ciudad de Bogotá D.C. informe no 3 correspondiente al pago final, por concepto de módulos de Quirigua. órdenes de pago beneficiario SOCODA S.A. fabricación e instalación de los módulos comerciales para los proyectos misionales del instituto para la economía social - ipes, caseta feria popular quirigua y siete de agosto, ubicadas en la ciudad de Bogotá D.C. informe no 3 correspondiente al pago final, por concepto de módulos de quirigua.
Para el cierre del hallazgo queda pendiente evidenciar auxiliar de la cuenta 142012 Anticipo para adquisición de bienes donde se evidencie que, a diciembre 31 de 2017, no existen anticipos por legalizar y la cuenta refleja saldo cero.
</t>
  </si>
  <si>
    <t>19. Dada la verificación al plan de mejoramiento realizada en el mes de mayo de 2016 por la asesoría de control interno,  Se agrupan Hallazgo  3 de 04/12/2014 Radicado 5625 y  Hallazgos No. 1. y 8 de septiembre 17 de 2015 de Radicado 4013. Nota. la numeración de los hallazgos no corresponde con los informes de auditoria y es además incompleta,  en un hallazgo mayor, así:
Cuentas por cobrar pago a contratistas Saldos ni depurados ni saneados que datan de los años 2008 y 2009. Se determina incluir también  como responsable del Hallazgo a la Subdirección Jurídica y de Contratación, así como a la Oficina de Asuntos Disciplinarios y se reitera la necesidad de adelantar Mesa de trabajo.</t>
  </si>
  <si>
    <t>Se evidencia nota de contabilidad 506 del 2 de mayo de 2016, para el cierre del hallazgo queda pendiente evidenciar:
1. Auxiliar de la cuenta
2.Reporte del informe de depuracion
3.notas de contabilidad , conciliaciones oResolucion (Extraordinario) de depuracion contable</t>
  </si>
  <si>
    <t>14. Dada la verificación al plan de mejoramiento realizada en el mes de mayo de 2016 por la asesoría de control interno, Se agrupan los hallazgos 1, 2 y 3 contenidos en el informe de auditoria interna  2008 de 2015 en un hallazgo mayor así:
Se evidencia falta de seguimiento y controles adecuados que aseguren el adecuado cumplimiento del contrato de combustible, evitando que se presenten cobros soportados en recibos realizados a mano y con espacios en blanco, tanqueos con un tipo de combustible distinto al contemplado en el contrato, así como varios tanqueos en un mismo día para el mismo vehículo sin aparente justificación, entre otros.</t>
  </si>
  <si>
    <t>Se evidencia formato FO-556 Control consumo combustible vehículos en la dirección X:\1.Sistema Integrado De Gestion\3. Documentación procesos SIG\10. GESTIÓN RECURSOS FÍSICOS\FORMATOS\SERVICIOS GENERALES</t>
  </si>
  <si>
    <t xml:space="preserve">00110-817-005302
00110-817-005299
</t>
  </si>
  <si>
    <t>Respecto a soportar la depuración de la cuenta 14709013 cuentas por cobrar pago a contratistas: búsqueda de los soportes en el archivo documental que soporten la depuración y conciliación reflejada en la nota contable 506 del 2 de mayo de 2016.
La cuenta 147079 Indemnizaciones, refleja un saldo 0  en razón a la depuración de esta partida 
1. Buscar el documento soporte , esto es en en memorando de la oficina jurídica  que genere el ajuste respectivo</t>
  </si>
  <si>
    <t>Para el cierre del hallazgo queda pendiente evidenciar:
1. Acta o informe producto de las conciliaciones realizadas entre tesoreria y contabilidad
2.Reporte del informe de depuracion
3.Resolucion de depuracion contable</t>
  </si>
  <si>
    <t>00110-817-002748</t>
  </si>
  <si>
    <t>1. El techo y puertas del archivo de la Entidad no están construidos con materiales ignífugos. (Ver Hallazgo 1 de Informe de Auditoría Interna Radicado No. 2748 de 2016).</t>
  </si>
  <si>
    <t xml:space="preserve">00110-817-007659
</t>
  </si>
  <si>
    <t>La SAF indica " La conciliación se viene realizando entre las dos áreas Almacen y Contabilidad. Soportes entregados a la Oficina de Control Interno" sin embargo no se adjunta soporte de la conciliacion ya sea acta o informe</t>
  </si>
  <si>
    <t>00110-817-001558</t>
  </si>
  <si>
    <t>La Subdirectora de la SAF oficiara a la Secretaria técnica del comité de cartera reiterándole la responsabilidad de diligenciar las actas para ser aprobadas en el siguiente comité.</t>
  </si>
  <si>
    <t>*Se aportan 3 Contratos de Prestación de Servicios de Abogados en los cuales se evidencia en las actividades contractuales responsabilidades referentes al cobro persuasivo; la contratación de los tres abogados se realizo de la siguiente forma: La primera en 06/2016, la Segunda en 12/2017 y la Tercera en 02/2018, para un total a la fecha de 3 profesionales con actividades de cobro persuasivo.
*Se aporta cronograma de la vigencia 2018 de Enero a Septiembre, dicho cronograma esta sujeto a modificaciones de acuerdo a la complejidad de la cartera en las Plazas o Puntos comerciales; así mismo se realiza un muestreo de actas de jornadas de visita de cobro persuasivo de los meses Mayo, Octubre y Diciembre de 2017 y de los meses de Febrero y Marzo de 2018.
*Se evidenció un archivo documental de acuerdos de pago del cual se toma muestra 5 acuerdos de los meses correspondientes a 06/2017, 11/2017 y 02/2018;  así mismo se lleva una base de datos en Excel semaforizada con las siguientes características:
Color gris: para radicar a jurídica.
Amarillo: Para notificar al beneficiario.
Rojo: Tiene Acuerdo de Pago
Verde: Acuerdo de Pago aprobado y notificado
Azul: al día
Morado: Acuerdo cancelado pagado en su totalidad
Verde Agua Marina: Cobro coactivo.
Rosado: desiste de la solicitud de acuerdo de pago
Naranja Acuerdo de pago rechazado.
Verde Olivo: Acuerdo de pago repetido.
Rojo oscuro: Acuerdo anulado
Morado Oscuro: Stand Bye solicitudes de acuerdo de pago pendientes pro llegada de documentos</t>
  </si>
  <si>
    <t>Ingresar un ítems de "a veces en las que se negó acceso a la información" en el informe de SDQS, verificar la normativa de permiso de software libre, incluir información en el portafolio de servicios.</t>
  </si>
  <si>
    <t>Se evidencia la publicación de los siguientes:
1. Tablas de Retención Documental de conformidad con los lineamientos del Archivo General de la Nación: http://www.ipes.gov.co/images/informes/gestionDocumental/2018/Tablas_de_retencion_Documental_2018.pdf
2. El Programa de gestión Documental de conformidad con los lineamientos del Archivo General de la Nación: http://www.ipes.gov.co/images/informes/gestionDocumental/2018/PROGRAMA_DE_GESTION_DOCUMENTAL_VERSION_2.pdf
3. El índice de información Clasificada y Reservada: http://www.ipes.gov.co/index.php/gestion-institucional/planeacion/planes/transparencia-y-acceso-a-la-informacion-publica
4. Los costos de reproducción de la información pública: http://www.ipes.gov.co/images/informes/gestionDocumental/Resolucion_040_De_2015_Copias_Docuemntos_Solicitadas_Por_Particulares.pdf
5. Información respecto de la ejecución presupuestal 2017: http://www.ipes.gov.co/index.php/gestion-institucional/presupuesto/ejecucion-presupuestal
6. Los informes de las solicitudes, denuncias y los tiempos de respuesta del sujeto obligado de la vigencia 2017 no cuentan con el ítem de “las veces en las que se negó acceso a la información”: http://www.ipes.gov.co/images/informes/sdqs/Informe_2018-1/Informe_pqrs_trimestre_jul-sep_2018_IPES.pdf
7.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http://www.ipes.gov.co/index.php/informacion-de-interes/sedes-y-horario-de-atencion
Pendiente evidenciar  ítems de "a veces en las que se negó acceso a la información" en el informe de SDQS, Desarrollar y publicar el formulario electrónico de solicitud de información pública, de acuerdo a los requisitos generales y campos mínimos señalados en el anexo 2 de la resolución 3564 de 2015 y El Registro de Activos de la Información (categoría de información,  idioma y medio de conservación)</t>
  </si>
  <si>
    <t>00110-817-003841</t>
  </si>
  <si>
    <t xml:space="preserve">00110-817-005299
</t>
  </si>
  <si>
    <t>Búsqueda de los soportes en el archivo documental que soporten la depuración y conciliación reflejada en la norte contable 506 del 2 de Mayo de 2016</t>
  </si>
  <si>
    <t>Pendiente evidenciar soportes  que soporten la depuración y conciliación reflejada en la nota contable 506 del 2 de Mayo de 2016</t>
  </si>
  <si>
    <t xml:space="preserve">00110-817-005719
</t>
  </si>
  <si>
    <t>SJC remitir por memorando interno a la SAF CID para las acciones a que haya lugar.
SAF Adelantar las acciones que permitan agotar los procedimientos administrativos y de Control Interno Disciplinario respecto al pago no adecuado</t>
  </si>
  <si>
    <t xml:space="preserve">Este hallazgo fue retomado en el informe de auditoría Informe  Gestión del Talento Humano Rad. 00110-817-005719 del 25/09/2017 de esta observación es necesario dar traslado a la oficina de Control disciplinario. </t>
  </si>
  <si>
    <t xml:space="preserve">00110-817-003841
</t>
  </si>
  <si>
    <t>Con comprobantes de contabilidad 226,366,670y 111 fueron registrados los procesos de conformidad con los reportes Siproj con cortes a marzo junio septiembre y diciembre de 2017. Así mismo, se presentaron las conciliaciones entre Jurídica y contabilidad y actas de conciliación a diciembre entre las dos áreas. Se solicita cierre de este hallazgo y se adjuntan soportes que se habían allegado, reflejándose en las gestiones de mejora de la Subdirección durante la vigenica 2017 en Informe de control Interno contable vigencia 2017</t>
  </si>
  <si>
    <t>00110-817-008636</t>
  </si>
  <si>
    <t>No se tuvo en cuenta en el filtro inicial para realizar seguimiento. Se solicito por correo electrónico del 26 de abril de 2018 proponer acciones de mejora por parte de la SAF.</t>
  </si>
  <si>
    <t>Remitir los expedientes para el proceso de cobro coactivo a la Subdirección Jurídica todos los meses del año</t>
  </si>
  <si>
    <t>No se evidencia soporte de la actividad “Remitir los expedientes para el proceso de cobro coactivo a la Subdirección Jurídica todos los meses del año”, sin embargo, la SAF indica que “A mayo 21 de 2018 se han remitido 84 expedientes a la SJC para inicio de cobro coactivo, pendiente para cierre en próxima auditoria de seguimiento”</t>
  </si>
  <si>
    <t>Realizar seguimiento bimensual por medio de circularización y registro de indicadores de cartera</t>
  </si>
  <si>
    <t>No se evidencia soporte de la actividad “Realizar seguimiento bimensual por medio de circularización y registro de indicadores de cartera”, sin embargo, la SAF indica que “Se está realizando circularización bimensual, pendiente para cierre en próxima auditoria de seguimiento”</t>
  </si>
  <si>
    <t>Actualización del procedimiento PR-019 INGRESOS DE TESORERIA, en el que se incluya el componente de seguridad</t>
  </si>
  <si>
    <t xml:space="preserve">En el procedimiento PR 019 Ingresos de tesorería versión 05 del 07/06/2018 se indica:
• El/La tesorera debe informar al funcionario que presta soporte técnico al contrato de vigilancia el cronograma de jornadas de recaudo cada vez que se realice, así mismo debe realizar coordinación con éste 24 horas antes de cada jornada informando la programación de hora de inicio y finalización y la duración total de la misma; solo se podrá programar una jornada de recaudo en Plazas de Mercado o Proyecto Comercial por día en los puntos en que el IPES no cuenta con servicio de vigilancia.
• El recaudo en plazas de mercado y proyectos comerciales donde se cuente con servicio de vigilancia privada contratada con el IPES, solo se iniciará cuando se cuente con personal de seguridad en las instalaciones; así mismo, el vigilante deberá realizar acompañamiento hasta el vehículo que se destine para el transporte hasta un perímetro no mayor de 5 metros alrededor de la plaza de mercado o proyecto comercial, acorde a lo establecido en el contrato con la empresa de vigilancia.
• Los dineros  recaudados,  deben ser consignados en el banco el mismo día de la jornada de recaudo, teniendo en cuenta el análisis realizado previamente por parte del tesorero en el cual se ubican los bancos con cuentas activas del IPES más cercanos al punto de recaudo, en ningún caso se debe realizar traslado de dinero de jornadas de recaudo a la sede principal del IPES; para el desplazamiento del servidor público a la entidad bancaría, se debe contar con el acompañamiento de la policía, el cual debe ser coordinado en primera instancia desde la misma plaza o punto comercial, y de no ser posible, a través del funcionario que presta soporte técnico al contrato de vigilancia, en cualquiera de los casos la solicitud se realiza a través de llamada telefónica a la policía nacional o a la línea 123.
</t>
  </si>
  <si>
    <t>Remitir a la SJC comunicación recibida por parte de la GNB SUDAMERIS en relación con el titulo valor y solicitar concepto para establecer si es documento suficiente para proceder a la destrucción del titulo valor (CDT) posterior a la realización de acta de destrucción del mismo.</t>
  </si>
  <si>
    <t xml:space="preserve">Para el cierre del hallazgo queda pendiente evidenciar:
1. La contabilización de la aceptación y del cobro del CDT
2. La contabilización de las partidas de cuentas por cobrar que el CDT cubrió
3. La cartera y el saldo a la fecha del IPES con ADINSEC LDTA
</t>
  </si>
  <si>
    <t>00110-816-011381</t>
  </si>
  <si>
    <t>1.Según radicado N° 2124 de 04-05-2017 la subdirección administrativa y financiera envía respuestas a la solicitud de información presentada por la asesoría de control interno para la realización del informe de seguimiento de la Directiva 03 de 2013. En la citada respuesta, la SAF informa sobre la programación en el PIC de una capacitación denominada "Tramite por perdida de bienes de la entidad" Una vez verificada la información se evidencio:
1. El área de Gestion de Talento Humano no esta enterada de su realización 
2.El área de inventarios tampoco reporto conocimiento sobre su ejecución ni exhibe documento evidencia de su desarrollo</t>
  </si>
  <si>
    <t xml:space="preserve">Según correo electrónico de fecha 14/07/2017 enviado a Talento Humano se observa la planilla de asistencia del 29/06/2017 con 4 servidores asistentes; posteriormente con fecha del 20/03/2018 se evidencia acta de capacitación de perdida de bienes y siniestros con asistencia de 9 servidores según planilla de asistencia. </t>
  </si>
  <si>
    <t xml:space="preserve">Elaborar y publicar el índice de información Clasificada y Reservada
</t>
  </si>
  <si>
    <t xml:space="preserve">Se realizó trabajo inicial por parte de la SAF en relación a elaboración de caracterización documental de la Entidad, haciendo falta las mesas de trabajo con la SDAE para emitir y publicar el Índice de información Clasificada y Reservada
</t>
  </si>
  <si>
    <t xml:space="preserve">Se evidencia:
1. Índice de Información Clasificada y Reservada: http://www.ipes.gov.co/index.php/gestion-institucional/planeacion/planes/transparencia-y-acceso-a-la-informacion-publica
2. presupuesto General: http://www.ipes.gov.co/index.php/gestion-institucional/presupuesto/presupuesto-general
3. ejecución Presupuestal Histórica Anual: http://www.ipes.gov.co/index.php/gestion-institucional/presupuesto/ejecucion-presupuestal
</t>
  </si>
  <si>
    <t xml:space="preserve">
Información presupuestal publicada
</t>
  </si>
  <si>
    <t xml:space="preserve">
Será publicado durante el mes de Abril de 2018
</t>
  </si>
  <si>
    <t>12/122018</t>
  </si>
  <si>
    <t xml:space="preserve">
Actualización del formato de Registro de Activos de la Información
</t>
  </si>
  <si>
    <t xml:space="preserve">
Se encuentra en proceso y en coordinación entre SAF y SDAE se realizara la gestión para dar cumplimiento
</t>
  </si>
  <si>
    <t>Se evidencia actualización en la dirección http://www.ipes.gov.co/index.php/gestion-institucional/planeacion/planes/transparencia-y-acceso-a-la-informacion-publica</t>
  </si>
  <si>
    <t xml:space="preserve">
Adelantar acciones con objeto de implementar el formulario electrónico de solicitud de información pública, acorde a los lineamientos del nivel distrital
</t>
  </si>
  <si>
    <t xml:space="preserve">
Se encuentra en proceso, toda vez que requiere de coordinación entre el Archivo Distrital, la Secretaría General de la Alcaldía  y el desarrollo de la Alta consejería de las TIC para su implementación
</t>
  </si>
  <si>
    <t xml:space="preserve">
Solicitar y publicar la información de horarios de atención de Plazas de Mercado y alternativas comerciales a cargo del IPES</t>
  </si>
  <si>
    <t xml:space="preserve">
 A través de oficio se solicitará la información de atención de las Plazas de Mercado y Puntos de Encuentro para su posterior publicación</t>
  </si>
  <si>
    <t>Se evidencia en la dirección http://www.ipes.gov.co/index.php/informacion-de-interes/sedes-y-horario-de-atencion</t>
  </si>
  <si>
    <t>De conformidad con el radicado 004373 del 10/08/2017 se establece que la utilización de la herramienta mylivechat en uso en el portal web de la entidad no infringiendo las normas de derechos de autor y cuenta con las características de chat acorde a la imagen establecida en dicho comunicado</t>
  </si>
  <si>
    <t xml:space="preserve">Se realiza cierre de hallazgo Conforme a lo establecido en la resolución 004 de 2017 en el numeral 14 y 15 el cual reza:
“(…)ARTÍCULO 14°: Modificar el artículo 65 de la Resolución CDS 305 de 2008, el cual en lo sucesivo tendrá el siguiente tenor:
 “Artículo 65. Sobre la Promoción y Uso de Software Libre en el Distrito Capital: La Administración seguirá los parámetros generales de la política pública para la promoción y uso del software libre en los procesos que así se determinen en cumplimiento del Acuerdo 279 de 2007 y, a su vez, le asistirá la responsabilidad de abstenerse de restringir el acceso a un software privativo o licenciado que favorezca las labores generales de ofimática, optimice el desempeño de las funciones y que garantice la seguridad de la información contenida.
 La Comisión Distrital de Sistemas formula la política orientada a la promoción y uso de software libre en los sectores central, descentralizado y las localidades del Distrito, de conformidad con lo establecido en el artículo 1º del Acuerdo 279 de 2007.La política se enmarca en los siguientes principios:
 a. Principio de libre competencia, consagrado en el artículo 2 de la Ley 1341 de 2009.
 b. Principio de neutralidad tecnológica, consagrado en el artículo 2 de la Ley 1341 de 2009.
 c. Cumplimiento de la normatividad nacional en materia de fortalecimiento institucional y racionalización del gasto público, previsto en el Decreto Nacional 415 de 2016 (que adicionó el Decreto Nacional 1083 de 2015)
 d. Cumplimiento de la normatividad nacional en materia de gobierno en línea y Ley de Transparencia (lo cual incluye obligaciones relativas a la seguridad de la información)”.
 ARTÍCULO 15°: Modificar el artículo 66 de la Resolución CDS 305 de 2008, el cual en lo sucesivo tendrá el siguiente tenor:
 “Artículo 66. Política de Promoción de Software Libre: La política general de promoción de Software Libre no pretende imponer su uso en las entidades, organismos y órganos de control del Distrito Capital, sino que debe ser considerada como una alternativa a la par con otras soluciones del mercado, dependiendo de la equivalencia funcional y tecnológica que corresponda.
 En consecuencia y atendiendo a los principios consagrados en el artículo anterior, las entidades, organismos y órganos de control del Distrito Capital deberán analizar en cada caso concreto la conveniencia de considerar o no soluciones de software libre, atendiendo a las necesidades del proyecto respectivo, las funcionalidades requeridas, la seguridad de la información, etcétera.  En línea con la Directiva 004 de 2016, suscrita por el Alcalde Mayor (o aquella que la modifique o sustituya), las entidades, organismos y órganos de control del Distrito están en libertad de escoger soluciones de software libre o licenciado, según la previa evaluación tecnológica, financiera, jurídica, de seguridad y las razones de conveniencia costo-beneficio de acuerdo con los lineamientos y la normativa jurídica al respecto.
Parágrafo: Las entidades, organismos y órganos de control del Distrito divulgarán y capacitarán a los funcionarios o dependencias encargadas de la selección de las herramientas TIC, para que consideren el software libre como una alternativa de solución a considerar en los proyectos TIC. Los estudios de mercado para la contratación de soluciones TIC deberán evaluar la pertinencia de considerar soluciones basadas en herramientas de software libre, cuando ello resulte pertinente”.(…)”
</t>
  </si>
  <si>
    <t>3.Desactualización en la página web en los siguientes contenidos:
- servicioalusuario@ipes.gov.co es correo en des-uso
- Portafolio de servicios no registra contenidos
- Página web, link “Formación/programas de formación y convocatorias, con información para el año 2015
- Datos del servidor e información sobre los servicios de defensor del ciudadano</t>
  </si>
  <si>
    <t xml:space="preserve">
Actualizar el correo servicioalusuario@ipes.gov.co en la Web.
</t>
  </si>
  <si>
    <t xml:space="preserve">Se observa en el link de la página web la actualización del correo
</t>
  </si>
  <si>
    <t xml:space="preserve">
Incluir la información en el Portafolio de servicios 
</t>
  </si>
  <si>
    <t xml:space="preserve">
Pendiente realizar observación con SDAE sobre el portafolio de servicios
</t>
  </si>
  <si>
    <t xml:space="preserve">
Incluir en la página web, en el link “Formación/programas de formación y convocatorias, la información actualizada a 2018".
</t>
  </si>
  <si>
    <t xml:space="preserve">
Se observa en el link de la página web el link de Programas de formación habilitado y en funcionamiento.
</t>
  </si>
  <si>
    <t xml:space="preserve">
Actualizar los datos del servidor e información sobre los servicios de defensor del ciudadano.
</t>
  </si>
  <si>
    <t xml:space="preserve">
Se observa en el link de la página web la información referente a los servicios de Defensor del Ciudadano actualizados
</t>
  </si>
  <si>
    <t>Solicitar y publicar la información de horarios de atención de Plazas de Mercado y alternativas comerciales a cargo del IPES</t>
  </si>
  <si>
    <t xml:space="preserve">
Se solicitará la actualización a las diferentes áreas misionales para proceder a al publicación en la página web. No está actualizado</t>
  </si>
  <si>
    <t>Se evidencia actualizacion de informaion de horarios de atencion en la direcion: http://www.ipes.gov.co/index.php/informacion-de-interes/sedes-y-horario-de-atencion</t>
  </si>
  <si>
    <t>Se evidencia informe en la siguiente direccion: http://www.ipes.gov.co/images/informes/Informe_defensor_del_ciudadano/INFORME_DEFENSOR_DEL_CIUDADANO_I_2018.pdf</t>
  </si>
  <si>
    <t>Mediante memorando radicado IPES 00110-817-008854 del 21/11/2018 dirigido a la oficina de comunicaciones se indica que las peticiones allegadas mediante redes sociales FACEBOOK, TWITER, YOUTUBE o INSTAGRAM  que requiera una respuesta de fondo, sean orientadas al correo sausuario@ipes.gov.co 
Pendiente evidenciar memorando a la SFE</t>
  </si>
  <si>
    <t>El reporte se esta adecuando a las condiciones necesarias de los canales institucionales de servicio al usuario para iniciar en el mes de Mayo de 2018</t>
  </si>
  <si>
    <t>Mediante memorando radicado IPES 00110-817-008854 del 21/11/2018 dirigido a la oficina de comunicaciones se indica que las peticiones allegadas mediante redes sociales FACEBOOK, TWITER, YOUTUBE o INSTAGRAM  que requiera una respuesta de fondo, sean orientadas al correo sausuario@ipes.gov.co 
Pendiente evidenciar:
1. Memorando a la SFE
2.Inclucion de  reporte del numero de llamadas y correos recibidos a los canales institucionales de Servicio al Usuario</t>
  </si>
  <si>
    <t>00110-817-005103</t>
  </si>
  <si>
    <t>29/108/2017</t>
  </si>
  <si>
    <t>00110-817-002984</t>
  </si>
  <si>
    <t>Se esta diseñando un informe trimestral por subdirección sobre la variación del consumo de fotocopias en cada una de ellas</t>
  </si>
  <si>
    <t>En la información suministrada mediante memorando radicado IPES 001110-817-009239 del 03 de diciembre de 2018 no se adjunta soporte relacionado con el cumplimiento de la acción o la eliminación del hallazgo.</t>
  </si>
  <si>
    <t>00110-817-007102</t>
  </si>
  <si>
    <t>00110-817-005719</t>
  </si>
  <si>
    <t>La SAF emitió circulares 001 de fecha 06/02/2017 cuyo asunto es la Programación disfrute de vacaciones vigencia 2017 y circular 026 de fecha 04/10/2017 cuyo asunto es la Legalización Disfrute de Vacaciones; adicionalmente se evidencian correos de gestión del área de Talento Humano y Nomina en los cuales se evidencia el seguimiento que se realiza a la programación y disfrute de vacaciones de los funcionarios; adicionalmente se lleva un control de los funcionarios que disfrutan del periodo de vacaciones anualmente, se verifico Planilla.</t>
  </si>
  <si>
    <t>Radicar por medio de oficio a la ACI el formato de acciones preventivas correctivas o de mejora FO 007, solicitando que ésta realice lo pertinente para que Control Interno Disciplinario determine la viabilidad de la acción de repetición.</t>
  </si>
  <si>
    <t>Por medio de oficio  la SAF remite Formato de acciones correctivas, preventivas o de mejora a la ACI dando alcance al radicado 00110-817-005719</t>
  </si>
  <si>
    <t>Incluir en la historia laboral del funcionario identificado con CC 79.286.704 el acto administrativo que establece el porcentaje de prima técnica</t>
  </si>
  <si>
    <t>Se revisó historial laboral del funcionario con CC 79,286,704 en la cual se encuentra la Resolución 403 del 18 de Agosto de 2017 del funcionario en la que se establece el % de prima técnica</t>
  </si>
  <si>
    <t>00110-817-005689</t>
  </si>
  <si>
    <t>Revisada la direccion http://guiatramitesyservicios.bogota.gov.co/tramite_entidad/asignacion-de-un-local-o-bodega-en-una-plaza-de-mercado/ continua como soporte juridico la Resolución 290 de 2014</t>
  </si>
  <si>
    <t>Se evidencia procedimiento PR-016 TRAMITE DE PETICIONES, QUEJAS, RECLAMOS Y SUGERENCIAS publicado en la direccion X:\1.Sistema Integrado De Gestion\3. Documentación procesos SIG\7. SERVICIO AL USUARIO\DOCUMENTOS ASOCIADOS</t>
  </si>
  <si>
    <t xml:space="preserve">1 . De acuerdo con Auditoría de seguimiento a la Directiva 03 de 2013,  SAF indicó en Radicado 2124 de 04/05/2017 que en el PIC 2017  se tenia programación  para capacitación  denominada "Trámite por pérdida de bienes de la Entidad".  No obstante,  verificada la información se encontró que la actividad de capacitación no se realizó y  que existen debilidades de seguimiento a la ejecución del PIC.- El área de Gestión de Talento Humano no está enterada de su realización.
- El área de inventarios tampoco reporto conocimiento sobre su ejecución ni exhibe documento evidencia de su desarrollo.
Por lo anterior, se configura hallazgo por desconocimiento e incumplimiento de la Resolución 307 de 2016 Manual de Funciones y Competencias Laborales de la Planta Global del IPES. El hecho  pone en riesgo el logro de los objetivos planteados en el Plan Institucional de Capacitación.  
</t>
  </si>
  <si>
    <t xml:space="preserve">Para el cierre del hallazgo queda pendiente evidenciar soportes de:
1. Capacitación de Trámite por pérdida de bienes de la Entidad
2. Seguimiento a la ejecución del PIC
</t>
  </si>
  <si>
    <t xml:space="preserve">1, Elevar consulta  a la Procuraduría general de la Nación, quien es el máximo órgano disciplinario, solicitando se sirva aclarar si, por vía excepcional puede una oficina de Control Interno disciplinario tener abogados sustanciando procesos vinculados mediante contrato de prestación de servicios
</t>
  </si>
  <si>
    <t xml:space="preserve">
2, Solicitar a la Dirección de Asuntos Disciplinarios del Distrito copia del acta del subcomité de asuntos disciplinarios del 2017, o en su defecto solicitar información respecto al tramite a seguir por parte de entidades en relación con la vinculación de abogados sustanciadores</t>
  </si>
  <si>
    <t>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 Teniendo en cuenta que no se formuló plan de mejoramiento se necesitaría evidenciar avances de la gestión de recuperación de la cartera de manera porcentual (Reportes o informes).</t>
  </si>
  <si>
    <t>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 Teniendo en cuenta que no se formuló plan de mejoramiento se necesitaría evidenciar Plan Formalizado para adelantar de manera organizada y sincronizada el desarrollo de las actividades de recuperación y depuración de cartera. En el seguimiento enviado por la SAF mediante memorando radicado IPES 001110-817-009239 del 03 de diciembre de 2018 se enuncia como soporte cronograma de la vigencia 2018 y actas de jornadas de visita de cobro persuasivo 2018 los cuales no se encontraban en el CD adjunto.</t>
  </si>
  <si>
    <t xml:space="preserve">Pendiente evidenciar:
1. conciliaciones entre las áreas de gestión con el área contable. </t>
  </si>
  <si>
    <t>Pendiente evidenciar acta o informe producto de las conciliaciones entre la Subdirección Jurídica y el área de Contabilidad de las Responsabilidades Contingentes; Acreedoras de Control  y Acreedoras por el contrario</t>
  </si>
  <si>
    <t>Se evidencia procedimiento PR-021 TRAMITE DE CUENTAS Versión 05 del 13/02/2018</t>
  </si>
  <si>
    <t>Mediante el memorando de radicado IPES No. 00110-817-002984 de 2017 se dio a conocer los resultados al primer seguimiento de austeridad del gasto de 2017 así:
1. La  Entidad presenta un consumo elevado de fotocopias y no se observó la adopción de estrategias alineadas a la cultura del cero papel, para llegar a fotocopiar únicamente los documentos estrictamente necesarios</t>
  </si>
  <si>
    <t xml:space="preserve">Mediante el memorando de radicado IPES No. 00110-817-005103 de 2017 se dio a conocer los resultados al segundo seguimiento de austeridad del gasto de 2017 así:
Se observa incumplimiento al reglamento interno de manejo de teléfonos móviles en cuanto a: 
• no se consignó en el documento contrato que se utilizaría servicio de roming internacional teniendo en cuenta que el documento contrato indica expresamente q este será un servicio adicional y que deberá ser solicitado al momento de requerirse, situación que expresamente el reglamento señalo, cuando indica que deberá quedar consignado dicho servicio en el contrato
• No se evidenció la realización de seguimiento al consumo de telefonía celular por parte del área de Servicios Generales, situación expresamente señalada en el reglamento.
</t>
  </si>
  <si>
    <t>Se evidencia contrato N°5637374 l cual incluye el servicio de Roaming Internacional, para el cierre de hallazgo queda pendiente evidenciar el seguimiento al consumo de telefonía celular por parte del área de Servicios Generales</t>
  </si>
  <si>
    <t xml:space="preserve">
Realizar verificación normativa, en la que se establezca los permisos de uso libre de software libre
</t>
  </si>
  <si>
    <t xml:space="preserve">La accion planteada no esta enfocada a la eliminacion del problma, se realiza verificacion observando:
1. Tablas de Retención Documental de conformidad con los lineamientos del Archivo General de la Nación: http://www.ipes.gov.co/images/informes/gestionDocumental/2018/Tablas_de_retencion_Documental_2018.pdf
2. El Programa de gestión Documental de conformidad con los lineamientos del Archivo General de la Nación: http://www.ipes.gov.co/images/informes/gestionDocumental/2018/PROGRAMA_DE_GESTION_DOCUMENTAL_VERSION_2.pdf
3. El índice de información Clasificada y Reservada: http://www.ipes.gov.co/index.php/gestion-institucional/planeacion/planes/transparencia-y-acceso-a-la-informacion-publica
4. Los costos de reproducción de la información pública: http://www.ipes.gov.co/images/informes/gestionDocumental/Resolucion_040_De_2015_Copias_Docuemntos_Solicitadas_Por_Particulares.pdf
5. Información respecto de la ejecución presupuestal 2017: http://www.ipes.gov.co/index.php/gestion-institucional/presupuesto/ejecucion-presupuestal
6. Los informes de las solicitudes, denuncias y los tiempos de respuesta del sujeto obligado de la vigencia 2017 no cuentan con el ítem de “las veces en las que se negó acceso a la información”: http://www.ipes.gov.co/images/informes/sdqs/Informe_2018-1/Informe_pqrs_trimestre_jul-sep_2018_IPES.pdf
7. Se evidencia la publicación del horario de atención al público para la sede Manuel Mejía, sin embargo, en cuanto a las plazas de mercado y puntos de encuentro, se promete en el título de las secciones la publicación de horarios, pero esto no se muestra finalmente en los listados publicados: http://www.ipes.gov.co/index.php/informacion-de-interes/sedes-y-horario-de-atencion
Pendiente evidenciar  ítems de "a veces en las que se negó acceso a la información" en el informe de SDQS, Desarrollar y publicar el formulario electrónico de solicitud de información pública, de acuerdo a los requisitos generales y campos mínimos señalados en el anexo 2 de la resolución 3564 de 2015 y El Registro de Activos de la Información (categoría de información,  idioma y medio de conservación)
</t>
  </si>
  <si>
    <t xml:space="preserve">
Actualizar el correo servicioalusuario@ipes.gov.co en la web
</t>
  </si>
  <si>
    <t>1712/2018</t>
  </si>
  <si>
    <t xml:space="preserve">Se evidenci actualizacion del correo en las siguientes direcciones:
1,http://www.ipes.gov.co/index.php
2. http://www.ipes.gov.co/index.php/informacion-de-interes/servicios-al-ciudadano/denuncie-hechos-de-corrupcion
</t>
  </si>
  <si>
    <t xml:space="preserve">
Incluir la información en el portafolio de servicios</t>
  </si>
  <si>
    <t xml:space="preserve">2. En seguimiento realizado al Plan de Mejoramiento interno respecto a la observación plasmada en Informe según radicado SIAFI: 4029, 5625, 5013 (correspondencia interna 2014) y nuevamente se hizo referencia en el informe de Razonabilidad a los Estados Financieros radicado 00110-817-003841 del 21 de julio de 2017 respecto a observación No. 4 de Plan de mejoramiento Interno: “Se evidencia falta de seguimiento cuenta 14709014 Cuentas por Cobrar Funcionarios de Planta Corresponde a John Arciniegas desde 31/12/2012”
El 29 de abril de 2016 con nota de Contabilidad No. 498 se registró la "Cancelación cuenta por cobrar funcionarios de planta según documentos aportado por el área de Talento humano y Jurídica" por $1.590.041 del funcionario de planta del funcionario Jhon Rodríguez Arciniegas, se debita la subcuenta 520290 Otros Sueldos y Salarios por $1.590.041 y se acredita la subcuenta 14709014 Cuentas por cobrar a funcionarios de planta acreditando $1.590.041. 
Para realizar este registro el área contable se soporta en documentos aportados por parte de talento humano y jurídica según radicado 00110817002910 del 27 de julio de 2015 del Subdirector jurídico de la época quien emitió concepto en el cual se concluye que no es posible realizar el cobro al ex-funcionario teniendo en cuenta que éste no fue notificado de la Resolución 696 de 2012 por la cual se reconoce y se ordena el pago de unas prestaciones sociales y el reintegro de unas sumas.
Lo anterior refleja un mal procedimiento administrativo y registro contable, teniendo en cuenta  que no se aportan documentos que indiquen el inicio de una acción de repetición contra el funcionario que por error en los cálculos generó el presunto detrimento al patrimonio por $1.590.041. 
Dada la conclusión del concepto jurídico respecto a la falta de notificación, lo que no permitió que fuera garantía para conseguir el cobro del dinero al exfuncionario, se incurrió en el error de pagar lo no adeudado a una persona que  ya no labora para la entidad y el registro contable no se debió haber llevado a la subcuenta 14709014 CUENTAS POR COBRAR A FUNCIONARIOS DE PLANTA y por ende afectar el gasto en la subcuenta 520290 Otros sueldos y salarios.
Adicionalmente, no se aportó acta del comité de sostenibilidad contable para haber realizado el movimiento según nota de contabilidad No. 498 del 29 de abril de 2016. 
Para el registro de esta partida ha debido tenerse en cuenta que en el Manual de Procedimiento Contables de la Contaduría General de la Nación se establece: "En el momento que la entidad contable pública conozca de la pérdida o faltante de fondos o bienes o derechos, adicional a las gestiones administrativas  relacionadas con la compañía aseguradora y la puesta en conocimiento de los organismos o instancias competentes, y con competencia de los organismos o instancias competentes (...) contablemente se procederá a retirar de los saldos contables el valor de los faltantes o pérdida de fondos, bienes o derechos debitando la cuenta 5810 Extraordinarios y un crédito a la subcuenta respectiva de las cuentas del grupo 16. PROPIEDADES, PLANTA Y EQUIPO, del grupo 11 EFECTIVO o del grupo que indique la cuenta en donde estaba reconociendo el derecho.   
De manera simultánea, la entidad contable pública reconoce la contingencia mediante un débito en la subcuenta 836101- En proceso internas, de la cuenta RESPONSABILIDADES, y como contrapartida un crédito en la subcuenta 891521 - Responsabilidades de la cuenta 8915- DEUDORAS DE CONTROL POR CONTRA (CR) (...) 
Lo anterior evidencia que a la fecha no se han agotado los procedimientos administrativos y legales respecto a este pago de lo no adeudado.  
De igual forma se incumplió la  Resolución 119 de 2006 numeral 2.1 RAZONABILIDAD específicamente el 2.1.4 Ajuste a valores reales en el cual se especifica que es deber adelantar las respectivas actualizaciones de la información contable. De la misma forma, no se está cumpliendo con la característica cualitativa de la información contable de razonabilidad establecida en el Régimen de Contabilidad Pública.
</t>
  </si>
  <si>
    <t xml:space="preserve">3. De la liquidación definitiva de prestaciones sociales con corte a 30 de junio de 2016 del exfuncionario de C.C. 80.094.249 por parte del grupo de nómina y resultado de la verificación de la auditoria se encontró una diferencia de $1.540.124, valor que dejó de percibir el exfuncionario al momento de recibir el pago por este concepto. </t>
  </si>
  <si>
    <t>00110-817-007139</t>
  </si>
  <si>
    <t>GESTION DE RECURSOS FINANCIEROS</t>
  </si>
  <si>
    <t>Incumplimiento a los puntos de control establecidos en el procedimiento PR 019 ingresos de tesorería lo que puede conllevar a la materialización de riesgos relacionados con la falta de fortalecimiento del SIG con respecto a la mejora continua de la gestión de la entidad y con la información razonable y confiable de los estados financieros; e incumplimiento de la ley 87 del 93 del artículo 3 literales a, b, c y e.</t>
  </si>
  <si>
    <t>Revisar y ajustar los controles establecidos en el procedimiento PR 019 Ingresos de tesoreria</t>
  </si>
  <si>
    <t>Tesoreria</t>
  </si>
  <si>
    <t xml:space="preserve">26-09-2018
</t>
  </si>
  <si>
    <t>00110-817-007140</t>
  </si>
  <si>
    <t>Incumplimiento de los controles contables de los saldos de ingresos ordinarios y saldos de cuentas por cobrar debido a que no se remite por parte de la SESEC a la SAF información en relación del ingreso de comerciantes al mercado itinerante lo que puede conllevar a la materialización de riesgos financieros relacionados con la falta de seguimiento y control oportuno a la cartera y a los ingresos del IPES, Lo anterior genera incumplimiento de la ley 87 de 1993 en los artículos 2 literales a,d,e, f y g; articulo 3 literal a,b,c y e; y de la resolución IPES 610 de 2017</t>
  </si>
  <si>
    <t>Definir con la SESEC los controles que permitan a las areas de tesoreria y cartera llevar el control contables de los saldos de ingresos ordinarios y saldos de cuentas por cobrar</t>
  </si>
  <si>
    <t>SAF
SESEC</t>
  </si>
  <si>
    <t>00110-817-007141</t>
  </si>
  <si>
    <t xml:space="preserve">Se realizó nota crédito del 02-ago-2018 con soporte de operaciones realizadas los días 22, 23,24 y 27 de agosto de 2018 lo que puede conllevar  a deficiencias en el control financiero de la entidad relacionados con la información razonable y confiable de los estados financieros de la entidad, lo anterior conforme a lo establecido en el régimen de contabilidad pública principio de registro y características cualitativas que garantizan la confiabilidad – razonabilidad adoptado mediante resolución 354 de 2007, así como también la ley 87 de 1993 articulo 3 literal e
</t>
  </si>
  <si>
    <t>Oficiar mediante comunicado al Area de tesoreria, sobre el incumplimiento del registro de la informacion  en el aplicativo GOOBI de manera cronologica</t>
  </si>
  <si>
    <t>Al realizar comparación entre la asistencia tomada a 45 comerciantes ingresados a la PMSM (Lista de asistencia tomada por la ACI el día 06-sep-2018 en visita realizada) y la base de datos llevada por la SESEC “Asistencia plaza de mercado distrital Samper Mendoza itinerantes” del día 06-sep-2018 con corte de lo registrado hasta las 10:45 PM, se observó que el 71% de los comerciantes se encontraban sin relacionar  en la base de datos que lleva la SESEC para el control de asistencia y cobro, lo anterior por la falta de asignación de permiso por parte del IPES mediante recibo diario para la consignación del dinero por concepto de cuota de participación en el mercado itinerante, la situación podría conllevar a riesgos operativos relacionados con ocupación ilegal de espacios en plazas e inadecuada gestión de la plaza de mercado que afecte negativamente a la comunidad y al IPES. Se genera incumplimiento del Decreto 1499 de 2017 en los artículos 2.2.22.3.1,  2.2.22.3.4 y 2.2.22.3.5.; y la ley 87 de 1993 articulo 6</t>
  </si>
  <si>
    <t xml:space="preserve">Diariamente el área de tesorería enviara por correo electrónico a los responsables de la plaza en SESEC con copia al coordinador de plazas la relación de los itinerantes que han efectuado los pagos a las 5 de la tarde todos los días </t>
  </si>
  <si>
    <t xml:space="preserve">SAF </t>
  </si>
  <si>
    <t>En adelante</t>
  </si>
  <si>
    <t xml:space="preserve">Realizar un informe mensual de cuanto fue el ingreso y el número de itinerantes que ingresan a cada mercado </t>
  </si>
  <si>
    <t>00110-817-008757</t>
  </si>
  <si>
    <t>Creación del manual de políticas de operación contable adaptado a las necesidades de información del IPES y describiendo el proceso contable de la entidad.
(Carta circular N°57 de 2017 Políticas contables NMNC para entidades de gobierno, Carta circular N°59 de 2017 Manual de políticas contables bajo el Marco Normativo Contable)</t>
  </si>
  <si>
    <t>Hacer manual de politicas de operación contables adaptado a las necesidades de informacion del IPES</t>
  </si>
  <si>
    <t>Actualización de procedimientos, guías, instructivos de las áreas generadoras de información contable bajo el Nuevo Marco Normativo
(Carta circular N°59 de 2017 Manual de políticas contables bajo el Marco Normativo Contable)</t>
  </si>
  <si>
    <t>Actualizar los procedimientos y gestion documental asociada a la informacion contable bajo el nuevo marco normativoy el manual de politicas de operación contable</t>
  </si>
  <si>
    <t>Actualización de las funciones de la Resolución del Comité Técnico de Sostenibilidad Contable y derogación de la Resolución del comité de implementación
(Resolución 193 del 05 de mayo de 2016 numeral 3.2.2)</t>
  </si>
  <si>
    <t>Actualizar la resolucion del comité tecnico de sostenibilidad contable</t>
  </si>
  <si>
    <t>Definir las cifras del Estado de Situación Financiera de apertura 01 de enero de 2018 en el sistema de información contable GOOBI, estados financieros de la vigencia 2018 bajo el NMNC
(Resolución 533 del 08 de octubre de 2015)</t>
  </si>
  <si>
    <t>Terminar proceso de parametrización del sistema de información contable, para presentar informes bajo NMNC
(Directiva 007 de 2016 y Directiva 001 de 2017)</t>
  </si>
  <si>
    <t>00110-817-008700</t>
  </si>
  <si>
    <t xml:space="preserve">La inexistencia de lineamientos, directrices o procedimientos frente a la perdida de documentos en lo relacionado con lo correctivo (Construcción de expedientes y tratamiento disciplinario), preservación a largo plazo de documentos con procedimientos relacionados con la preservación digital a largo plazo, y/o salvaguarda de archivos podría conllevar a la materialización de riesgos operativos relacionados con la pérdida de documentos en las diferentes unidades de información y deterioro documental e incumplimiento de lo establecido en la Directiva 003 de 2013 y la ley 87 de 1993 articulo 2 literales a, f y e; articulo 4 literal b. </t>
  </si>
  <si>
    <t xml:space="preserve">La falta de reprogramación de entregables definidos en el plan institucional de archivo 2017
Podría conllevar a la materialización de riesgos relacionados con el deterioro documental e incumplimiento del Decreto 1080 de 2015 articulo 2.8.2.5.8. 
</t>
  </si>
  <si>
    <t>Falta de sistemas efectivos de actualización y control de inventarios, lo cual conlleva la materialización del riesgo de pérdida de elementos</t>
  </si>
  <si>
    <t>Falta el Diseño y aplicación de una estrategia de capacitación en la cual se haga especial énfasis en el cuidado de los elementos</t>
  </si>
  <si>
    <t xml:space="preserve">00110-817-009474 </t>
  </si>
  <si>
    <t>Inadecuada infraestructura física del bici parqueadero de la sede administrativa del IPES podría conllevar a la materialización de riesgos operativos relacionados con “Incumplimiento de las actividades establecidas en los programas y Planes Institucionales (Bienestar, Capacitación, Incentivos) de la Gestión del Talento Humano” e incumplimiento de lo estipulado en el artículo 6 de la Ley 1811 de 2016.</t>
  </si>
  <si>
    <t>Promedio de cumplimiento del 26% en tener la luz encendida a más tardar hasta las 8:00 pm puede conllevar a la materialización de riesgos relacionados con el aumento en los costos de los servicios públicos e incumplimiento de DE-007 Política ambiental versión 05 del 27 de febrero de 2017, Circular 12 de 2011 numeral 9 y de la ley 87 de 1993 articulo 2 literal a y articulo 4 literal b.</t>
  </si>
  <si>
    <t>El Pago de intereses y deudas anteriores en las facturas de servicios públicos de agua y energía podría conllevar a la materialización de riesgos relacionados con la ineficiencia del gasto por el aumento en los costos de los servicios públicos e incumplimiento de lo establecido en la DE-007 Política ambiental versión 05 del 27 de febrero de 2017, Decreto 111 de 1996 articulo 44 y 45, en cuanto a la prohibición de pagar intereses moratorios o pagos atrasados en servicios públicos, y la ley 87 de 1993 articulo 2 literal a.</t>
  </si>
  <si>
    <t>El pago de facturas de servicios públicos de agua y energía a nombre de terceros podría conllevar a la materialización de riesgos financieros relacionados con la realización de pagos de obligaciones no autorizadas e incumplimiento de la ley 87 de 1993 articulo 4 literal e.</t>
  </si>
  <si>
    <t>La carencia de procedimientos e instructivos en el SIG alineados a una política contable de otros activos frente a la generación de facturas anticipadas de servicios públicos puede conllevar a la materialización de riesgos financieros relacionados con la inexactitud de la información contable e incumplimiento de la ley 87 de 1993 articulo 4 literal b, d, e.</t>
  </si>
  <si>
    <t>N°</t>
  </si>
  <si>
    <t>19/202018</t>
  </si>
  <si>
    <t>PLAN DE MEJORAMIENTO INSTITUCIONAL - SUBDIRECCION DE GESTION DE REDES E INFORMALIDAD</t>
  </si>
  <si>
    <t>SGRSI</t>
  </si>
  <si>
    <t xml:space="preserve">Para el presente seguimiento se adjuntó por parte de la SGRSI carpeta virtual con soportes de supervisión como comunicaciones y actas de reuinon con la ERU, sin embargo dado que este hallazgo en el plan de mejoramiento interno esta formulado con una accion que indica: "REALIZAR MESAS TRIMESTRALES DE SEGUIMIENTO E INFORMES DE SUPERVISIÓN DEL CONVENIO"., se le solicita a la SGRSI, se adjunten los soportes correspondientes a dichas mesas trimestrales, desde el momento en que se formulo la accion a la fecha.
</t>
  </si>
  <si>
    <t>00110-817-005807</t>
  </si>
  <si>
    <t xml:space="preserve">00110-817-005077
</t>
  </si>
  <si>
    <t>Se entrega depuración de cartera en Flores Cll 68 y Kennedy para la legalización de contratos, se entregan contratos de Minicentro y Rotonda Chapinero</t>
  </si>
  <si>
    <t xml:space="preserve">00110-817-004698
</t>
  </si>
  <si>
    <t>00110-817-004698</t>
  </si>
  <si>
    <r>
      <t>En cuanto a las Zonas de Aprovechamiento Económico Regulado Temporal -ZAERT- reguladas en el artículo 16 del Decreto 456 de 2013, se informa que las mismas fueron derogadas por el artículo 32 del Decreto 552 del 26 de septiembre de 2018 “</t>
    </r>
    <r>
      <rPr>
        <i/>
        <sz val="11"/>
        <color rgb="FF000000"/>
        <rFont val="Arial"/>
        <family val="2"/>
      </rPr>
      <t>Por medio del cual se establece el Marco Regulatorio del Aprovechamiento Económico del Espacio Público en el Distrito Capital de Bogotá y se dictan otras disposiciones</t>
    </r>
    <r>
      <rPr>
        <sz val="11"/>
        <color rgb="FF000000"/>
        <rFont val="Arial"/>
        <family val="2"/>
      </rPr>
      <t xml:space="preserve">”.
</t>
    </r>
    <r>
      <rPr>
        <sz val="9"/>
        <color rgb="FF000000"/>
        <rFont val="Arial"/>
        <family val="2"/>
      </rPr>
      <t>Igualmente la SGRSI aporto como evidencias los estudios tecnicos realizados en 2016 para la ZAERT. Pero dado la nueva normatividad se da por cerrado el hallazgo</t>
    </r>
  </si>
  <si>
    <t xml:space="preserve">1.Consolidar el proyecto de Manejo, compuesto por los 3 planes, para cada uno de los 8 espacios priorizados para la implementación de ZAERT.
</t>
  </si>
  <si>
    <t xml:space="preserve">
2.Reiterar solicitudes de conceptos en materia de seguridad a las alcaldías locales respectivas y hacer seguimiento a su respuesta
</t>
  </si>
  <si>
    <t xml:space="preserve">
3.Documentos de estudios técnicos, económicos y de seguridad consolidados para cada uno de los 8 espacios priorizados para la implementación de ZAERT</t>
  </si>
  <si>
    <t xml:space="preserve"> Se evidencia la realización de estudios técnicos de las 6 zonas</t>
  </si>
  <si>
    <t>La SGRSI para el presente seguimiento etregan listados y contratos vigentes de los puntos, asi como soportes de que el punto colsubsidio y ley estan cerrados,.
Sin embargo no se procede al cierre del hallazgo dado que es necesario contar con todos los contratos vigentes excepto de colsubsidio y ley dado que hoy dia estan cerrados.
Igualmente es necesario que la SGRSI tenga el universo total de contratos determinado, dado que la base de datos entregada, si bien es cierto dice el estado en que se encuentran los contratos no determina si esa es la totalidad de ellos, por lo tanto el hallazgo permacene abierto</t>
  </si>
  <si>
    <t xml:space="preserve">06-10- 2014
</t>
  </si>
  <si>
    <t xml:space="preserve">4. Se evidenció la existencia de un documento nombrado “Zonas de Aprovechamiento Económico Reguladas Temporales – ZAERT Reglamentación” el cual se encuentra firmado por el anterior Director General, sin embargo, no se observó la existencia de acto administrativo por el cual se adopte dicha reglamentación ni su publicación en el Sistema Integrado de Gestión lo que permite concluir que dicho documento aun no es oficial.  Se observa por lo tanto incumplimiento de los literales c), d) y e) del artículo 21.1 del Decreto 456 de 2013 ya que según este la Entidad debía contar con la reglamentación y documentación respecto de las ZAERT seis (6) meses después de la </t>
  </si>
  <si>
    <t>00110-817-005077</t>
  </si>
  <si>
    <t>4. Se evidencia falta de mantenimiento correctivo, preventivo en 2 puntos comerciales auditados. Ejemplo: Parque de las Flores Cll. 68 canaletas tapadas y falta de mantenimiento preventivo C.F.P. Rotonda Chapinero, puertas en mal estado y falta de mantenimiento preventivo.</t>
  </si>
  <si>
    <t>00110-817-004036
00110-817-004035</t>
  </si>
  <si>
    <t>1. Al revisar los contratos de los gestores y Monitor de Punto de Encuentro (138-220-108-056 / 2015)  no se evidenció la bitácora-cronograma  incumpliendo lo dispuesto en la Circular 08 de 2014</t>
  </si>
  <si>
    <t>00110-817-004035</t>
  </si>
  <si>
    <t xml:space="preserve">2. Se evidenció una fuga de agua en los baños del Punto de Encuentro de las Aguas , se manifestó que esto sucede hace más de 7 meses , lo que estaría en contravía de los postulados Distritales de austeridad del gasto , respecto de los niveles de consumo de los servicios de agua potable </t>
  </si>
  <si>
    <t>3. Al revisar la inspección de los puntos de encuentro , se evidenció el incumplimiento por parte de los beneficiarios al exhibir mercancías o productos por fuera del Punto Comercial.</t>
  </si>
  <si>
    <t>4. Se evidenció  incumplimiento de los horarios permitidos  por parte de los beneficiarios de los módulos en el P.E. Mundo Aventura cuando realizan el cierre luego de las  11:00 pm</t>
  </si>
  <si>
    <t>00110-817-007198
00110-817-000286</t>
  </si>
  <si>
    <t>3. Se observó que la Resolución IPES 627 del 30 de diciembre de 2014 no se encuentra publicada en el Sistema Integrado de Gestión, yendo en contravía del principio de publicidad contemplado en el numeral 9 del artículo 3 y en el artículo 65 del Código Contencioso Administrativo, sobre el deber de publicación de los actos administrativos de carácter general. (Ver Observación 3.2.1.1)</t>
  </si>
  <si>
    <t>00110-817-001177</t>
  </si>
  <si>
    <t>Dada la denominación de bien de uso público que tiene el recinto ferial del 20 de julio, y la reglamentación, vigilancia y uso que se ejerce sobre estos de acuerdo a la Constitución y la ley, son inalienables, imprescriptibles e inembargables; y esto a la luz de lo preceptuado por el Consejo de Estado en la Sentencia C-383 de 2000 indicó que (…) Con relación al dominio, en los bienes de uso público el Estado protege, vigila y reglamenta su uso y no pueden constituirse sobre ellos actos jurídicos que impliquen la limitación a su uso y disfrute por parte de los ciudadanos, como su venta o arrendamiento.</t>
  </si>
  <si>
    <t>Se entregan soportes de la gestión realizada para ejercer la restitución realizada por la entidad para administrar el recinto ferial 20 de julio.</t>
  </si>
  <si>
    <t>Se entrega reporte emitido por la  SDAE sobre el consumo de servicios públicos en los Puntos Comerciales.</t>
  </si>
  <si>
    <t xml:space="preserve">09/12/2016
</t>
  </si>
  <si>
    <t xml:space="preserve">1.Se realizará el ajuste de la modificación del documento formato "DE-017 Criterios de Focalización", donde se tengan en cuenta los requisitos para la inscripción y vinculación de las ferias temporales.
</t>
  </si>
  <si>
    <t>A traves de la ruta en la caroeta compartidos: X:\1.Sistema Integrado De Gestion\3. Documentación procesos SIG\3. IDENT Y CARACTERIZACIÓN DE POBLACIÓN\DOCUMENTOS ASOCIADOS, se puede observa el documento DE-017 "CRITERIOS DE FOCALIZACION", que se enuentra actualizado de fecha 19/07/2018, po lo tanto se da cumplimiento a la accion formulada y se procede al cierre del hallazgo</t>
  </si>
  <si>
    <t xml:space="preserve">
31-12-2016</t>
  </si>
  <si>
    <t xml:space="preserve">
2.Realizar la aprobación y publicación de los criterios que conforman el formato "DE-017 Criterios de Focalización", donde se tengan en cuenta los requisitos para inscripción y vinculación  de las ferias temporales.</t>
  </si>
  <si>
    <t>A traves de la ruta en la carpeta compartidos: X:\1.Sistema Integrado De Gestion\3. Documentación procesos SIG\8. GESTIÓN DEL TALENTO HUMANO\SISTEMA GESTIÓN SEGURIDAD Y SALUD EN EL TRABAJO\MAPA DE RIESGOS Y PELIGROS SST\SEDE  PUNTOS COMERCIALES, se observa los panoramas de riesgo de (Puntos de encuentro, Puntos comerciales, Sede administrativa, Plazas de mercado), respecto del los quioscos el profesional del area de SS ST mediante correo electronico  manifiesta que en aquellos como no hay funcionario de la Entidad, no se hace levantamiento de dicho panorama, por lo tanto se procede a dar cierre la hallazgo</t>
  </si>
  <si>
    <t>09/12/2016
31-12-2016</t>
  </si>
  <si>
    <t xml:space="preserve">Se gestionaran ante las entidades de seguridad que están relacionadas con el manejo de aglomeraciones, tanto oficiales como privadas, con el fin de ingresar la información completa al SUGA.
</t>
  </si>
  <si>
    <t>Mediante carpeta virtuall, se hace entrega de los soportes de solicitud del suga y radicación ante las alcaldias locales pidiendo autrorización, para las ferias temporales navideñas vigencia 2018, con la antelacion respectiva, por lo tanto se procede a darle cierre al hallazgo</t>
  </si>
  <si>
    <t xml:space="preserve">
De acuerdo al Decreto 599 de 2013 articulo 27, para futuras ferias temporales se realizaran los tramites de ingreso al Sistema Único de Gestión de Aglomeraciones conmas de quince días de anterioridad.</t>
  </si>
  <si>
    <t>En la Realización de las ferias institucionales y/o temporales, en la cual exista aglomeración se debe realizar el proceso de registro al sistema SUGA, la información necesaria o pertinente que se deba tener en cuenta para este procedimiento abarca los siguientes elementos de acuerdo al aforo: planiometria, planes de emergencia y contingencia, permiso del administrador del espacio publico, cantidad de vallas y su respectiva aprobación, elementos de primeros auxilios o MEC, entidad encargada de logística, entre otros, Por todo lo anterior y de acuerdo al decreto 599 de 2013 articulo 14, para futuras ferias temporales se realizaran los tramites de ingreso al Sistema Único de Gestión de Aglomeración con mas de quince días de anterioridad.
Se gestionaran ante las entidades de seguridad que están relacionadas con el manejo de aglomeraciones, tanto oficiales como privadas, con el fin de ingresar la información completa al SUGA.</t>
  </si>
  <si>
    <t>Se gestionaran ante las entidades de seguridad que están relacionadas con el manejo de aglomeraciones, tanto oficiales como privadas, con el fin de ingresar la información completa al SUGA.</t>
  </si>
  <si>
    <t>00110-817-000287</t>
  </si>
  <si>
    <t>INFORME DE LEY</t>
  </si>
  <si>
    <t>5. Verificado el cumplimiento de la Ley de transparencia y del derecho al acceso a la Información y normatividad reglamentaria, y de conformidad con las directrices establecidas mediante la Circular 7 de 2016, se evidenció que la Subdirección de Gestión Redes Sociales e Informalidad posiblemente incumple (a la luz de la Ley 1712 de 2014, el Decreto Nacional 103 de 2015, la Resolución 3564 de 2015 y la Estrategia de gobierno en línea) con la publicación de la siguiente información:
Información NO publicada.
• Normatividad asociada a los servicios prestados desde la Subdirección.
• No se evidencia publicación respecto de información relacionada con las ferias temporales y los servicios prestados en los puntos de encuentro, como lo son el ciclo parqueadero y los puntos de café.
• Calendario de actividades: El sujeto obligado habilita un calendario de eventos y fechas clave relacionadas con sus procesos misionales.
Información publicada de forma incompleta.
• Horario de atención al público de los puntos de encuentro.
• No se observa la existencia de formularios o formatos publicados.</t>
  </si>
  <si>
    <t xml:space="preserve">1.Revisar y realizar las modificaciones si es necesario al formulario electrónico de solicitud de información pública.  de acuerdo a los requisitos generales y campos mínimos señalados en el anexo 2 de la resolución 3564 de 2015
</t>
  </si>
  <si>
    <t>Actividad 1: En los siguientes link de la página web se encuentran la información solicitada
http://www.ipes.gov.co/index.php/programas/alternativas-economicas/puntos-comerciales
http://www.ipes.gov.co/index.php/informacion-de-interes/sedes-y-horario-de-atencion
http://www.ipes.gov.co/index.php/programas/alternativas-economicas/ferias-temporales-y-empresariales
http://www.ipes.gov.co/index.php/programas/alternativas-economicas/programa-redep</t>
  </si>
  <si>
    <t>CERRADA</t>
  </si>
  <si>
    <t xml:space="preserve">
2.Se estableció formato de inscripción para la feria del madrugón el cual esta publicado en la página de la Entidad. Así mismo, recientemente se diseño un formato de inscripción para la feria de Navidad en diciembre, como para la feria de amor y amistad la cual se llevara a cabo en Septiembre.</t>
  </si>
  <si>
    <t>Pendiente seguimiento</t>
  </si>
  <si>
    <t>El hallazgo según el ultimo soporte que reposa del pm en la sgrsi se dio por CERRADO por la Asesoria de Control Interno EL 9 DE Abril de 2018, con la siguiente observación (En los siguientes link de la página web se encuentran la información solicitada
http://www.ipes.gov.co/index.php/programas/alternativas-economicas/puntos-comerciales
http://www.ipes.gov.co/index.php/informacion-de-interes/sedes-y-horario-de-atencion
http://www.ipes.gov.co/index.php/programas/alternativas-economicas/ferias-temporales-y-empresariales
http://www.ipes.gov.co/index.php/programas/alternativas-economicas/programa-redep)</t>
  </si>
  <si>
    <t>FECHA DE FINALIZACIÓN</t>
  </si>
  <si>
    <t>Cerrada en el anterior seguimiento</t>
  </si>
  <si>
    <t>EFECTIVIDAD EN RELACION A LA CANTIDAD DE ACCIONES ABIERTAS</t>
  </si>
  <si>
    <t xml:space="preserve">PLAN DE MEJORAMIENTO INSTITUCIONAL - SUBDIRECCION </t>
  </si>
  <si>
    <t>00110-817-002788</t>
  </si>
  <si>
    <t>En la Plaza de mercado Boyacá Real se encuentran ubicadas cinco comerciantes, quienes han tenido contrato de uso y aprovechamiento económico quienes están ubicados desde el años, a partir del 2007, a la fecha no hay subarriendos.</t>
  </si>
  <si>
    <t xml:space="preserve">Los comerciantes que fueron afectadas no hicieron denuncias ante las entidades pertinentes. Actualmente existe el procedimiento PR-019, VERSIÓN 4, del 29 de septiembre de 2017; Resolución 021 de 2017 por el cual se aprueba el manual de administración y cobro de cartera del IPES; así mismo se realizan jornadas de recaudo de cartea por personal de cartera y tesorería - SAF de acuerdo a cronograma emitido por la SAF y la Resolución 018 del 31 de enero de 2017 Reglamento Administrativo, Operativo, y de Mantenimiento de las Plazas de Mercado del Distrito Capital de Bogotá.   </t>
  </si>
  <si>
    <t>En las Plazas de mercado se hacen contratos de Uso y Aprovechamiento Económico de bodegas de acuerdo a las mismas actividades de la plaza de mercado, mencionados así: cuartos fríos, restaurantes, misceláneos.  Mediante la Resolución 018 del 31 de enero de 2017 Reglamento Administrativo, Operativo, y de Mantenimiento de las Plazas de Mercado del Distrito Capital de Bogotá, así mismo en la Resolución 021 de 2017 se aprueba el manual de administración y cobro de cartera del IPES; en las cuales se establecen controles a tener en cuenta en y aprovechamiento de los espacios públicos asignados por el IPES y cartera del IPES.</t>
  </si>
  <si>
    <t>En la plaza de mercado Samper Mendoza se hace el recaudo a través de ua cuenta en Davivienda, en el procedimiento 019- Ingresos de Tesorería actualizado el 29 de septiembre de 2017 se estableció "• El recaudo por concepto del mercado itinerante de la plaza de mercado Samper Mendoza debe ser realizado a través de consignación bancaria individual por cada uno de los beneficiarios a la cuenta del IPES que se disponga para tal fin. Diariamente el personal de tesorería debe reportar al personal en plaza, mediante correo electrónico, el formato FO-613 “Relación Consignación Samper Mendoza”, en donde se relaciona el movimiento de dicha cuenta. Posteriormente, el coordinador de la plaza debe entregar semanalmente en la tesorería del IPES las consignaciones físicas, las cuales el personal de tesorería verifica contra el extracto bancario con el fin de hacer el correspondiente registro en el sistema de información financiera SIAFI. Una vez realizado el registro, las consignaciones deben ser archivadas en el movimiento del correspondiente día en que se registró."</t>
  </si>
  <si>
    <t xml:space="preserve">No presentaron soportes que justificaran el cierre de este hallazgo, ni se propusieron acciones de mejora para " En la Plaza Samper Mendoza se evidencia una caseta al costado norte exterior, que fue utilizada en una época para ubicar  los señores del mercado de  verduras mientras hacían mantenimiento a las instalaciones y con el tiempo abandonada, hoy en día duermen los habitantes de la calle en esta caseta y el IPES no ha ido a desmontarla  y se está generando  un foco de delincuencia en este lugar. " </t>
  </si>
  <si>
    <t>Se manifiesta por el profesional que atiende el seguimiento  que dicha caseta ya  no se encuentra ubicada en la plaza, y para efectos de prueba se anexa registro fotográfico que la evidencia, por lo anterior se procede a cierre del hallazgo.</t>
  </si>
  <si>
    <t>Sobre los hallazgos de la vigencia 2014 a esta subdirección le corresponde el numeral 2° relacionado con la caracterización del proceso de Apoyo seguridad y soberanía alimentaría contemplado en el procedimiento de Administración de Plazas de mercado publicado en la carpeta de compartidos del SIG, identificado con el código PR - 013, versión 2, del 13/09/2017.APLICA PARA CIERRE.</t>
  </si>
  <si>
    <t>3. Brindar el apoyo que corresponda a la SAF (proceso de recursos financieros) en documentos e información para que se puedan iniciar los procesos de cobro persuasivo, coactivo y depuración de cartera</t>
  </si>
  <si>
    <t>Con los soportes presentados por el profesional de SESEC, se evidencia la gestión que le corresponde a la SESEC en el apoyo para la depuración de cartera que es la acción planteada como mejora para este hallazgo, por lo tanto se procede al cierre del mismo</t>
  </si>
  <si>
    <t>la SESEC, debía realizar como acción una solicitud de concepto a la SDAE frente a la aplicación de las tarifas, la cual se realizó mediante el memorando de radicado IPES No. 00110-817-009635 de dic-12-18, dando cumplimiento a la acción, por consiguiente, se cierra el hallazgo.</t>
  </si>
  <si>
    <t>En el presente seguimiento aunque no se evidencia la solicitud respectiva, si se puede observar los inventarios respectivos de las plazas en comento y sus inventarios a corte de diciembre de 2012, por lo tanto se procede a dar el cierre del hallazgo</t>
  </si>
  <si>
    <t>La acción a realizar es “Solicitar a la Subdirección Administrativa y Financiera ajustar los formatos de recibo de recaudo de los comerciantes de los mercados itinerantes”, lo cual se realizó mediante el memorando de radicado IPES No. 00110-817-009637 de diciembre 12 de 2018, dando cumplimiento a la acción, por lo tanto se determina cerrar el hallazgo.</t>
  </si>
  <si>
    <t xml:space="preserve">* Se aportó documentos nombrados como PLANES DE SANEAMIENTO BÁSICO DE 14 Plazas de mercado: 20 de julio, Ferias, Cruces, San Benito, Fontibón, 12 de Octubre, Kennedy, Concordia, Santander, Trinidad Galán, Samper Mendoza, Trinidad Galán, Siete de Agosto y San Carlos, sin embargo, estos documentos no tienen fecha de aprobación de acuerdo al sistema integrado de gestión de calidad. PENDIENTE DE APROBACIÓN - ABIERTA. </t>
  </si>
  <si>
    <t>El profesional que atiende el seguimiento hace entrega de los planes  de saneamiento de las 18 plazas de mercado, sin embargo no se puede consultar dichos documentos en la carpeta compartidos de la Entidad, dado que el mismo documento indica que es parte integral del DE-043, por lo tanto hasta tanto no sea un documento oficial mediante la publicación del mismo en compartidos, lo que garantice que el mismo ha sido aprobado, se mantendrá abierto el hallazgo</t>
  </si>
  <si>
    <t xml:space="preserve">*A partir del año 2017 se celebraron los siguientes contratos: 380 del 21 de diciembre de 2016 con fecha final del 21 de septiembre de 2017, con el objeto de: Recolección y aprovechamiento de los residuos que son generados en 6 plazas de mercado distritales y el contrato 529 de 2017 con acta de inicio del 29 de diciembre de 2017 hasta el 28 de octubre de 2018 con el consorcio IIA - Bosque Primario. APLICA PARA CIERRE.
</t>
  </si>
  <si>
    <t xml:space="preserve"> Se entrega por parte del profesional que atiende el seguimiento una matriz denominada “CRUCE (1)”, sin embargo al realizar verificaciones a la matriz se observan inconsistencias en la información, lo que lleva a dudas frente al cruce de los contratos 
Por lo tanto no se evidencia elementos suficientes para dar cierre al hallazgo, se solicita depurar la base o generarle las convenciones respectivas para que sea clara la informacion.</t>
  </si>
  <si>
    <t>Implementar una matriz de seguimiento a la base de datos de la facturacion en plazas de mercado para controlar y reducir el riesgo de errores de digitacion desde SESED antes de enviar a SAF</t>
  </si>
  <si>
    <t>La SESEC, no entrega evidencias de avances que superen el hallazgo, sin embargo si se entrega por parte de la SESEC el formato de plan de mejoramiento formulado FO-656, legalizado.</t>
  </si>
  <si>
    <t>La SESEC hizo llegar el formato FO-656 “Plan de mejoramiento auditorías internas” con la formulación de la acción, sin embargo se le solicita a la SESEC, que reformule la acción dado que la misma no ataca la causa del hallazgo descrita igualmente en el formato.</t>
  </si>
  <si>
    <t>Realizar solicitud a la SAF para que se programe una mesa de trabajo con el area de cartera con relacion a la expedicion oportuna de los estados de cuenta a comerciantes de las plazas de mercado, con corte al 30 dia del mes anterior.</t>
  </si>
  <si>
    <t>La SESEC, hace entrega del formato FO- 656 plan de mejoramiento, con la formulación de las acción</t>
  </si>
  <si>
    <t>El hallazgo no cuenta con acción de mejora formulada, sin embargo se entrega información respecto de la socialización de la nueva Resolución 391 de 2018, de lo cual se adjunta acta de socialización con lista de asistencia, se procede al cierre del hallazgo.</t>
  </si>
  <si>
    <t>00110-817-000166</t>
  </si>
  <si>
    <t>Vigencia 2016
Aunque se cumplió con la obligación de seleccionar y remitir los listados de beneficiarios, filtro para la escogencia de las víctimas, no realizó un ranking de prioridades encontrándose beneficiarios con inhabilidades.</t>
  </si>
  <si>
    <r>
      <t xml:space="preserve">Dentro de los criterios de ingreso a las Plazas de Mercado no se verifica si las personas tiene condición de victimas.  Los documentos que se tiene en cuenta son: Certificado de contraloría de Bogotá, Certificado de antecedentes disciplinarios, Certificado de Procuraduría General, antecedentes de Policía y certificado de estar afiliado al Régimen de salud.  Sin embargo, la SDAE está proyectando un documento en el cual se establecerá el índice de vulnerabilidad para tener en cuenta al seleccionar la población feneciera del IPES. </t>
    </r>
    <r>
      <rPr>
        <b/>
        <sz val="9"/>
        <rFont val="Arial"/>
        <family val="2"/>
      </rPr>
      <t>No se propuesto acción de Mejora.</t>
    </r>
    <r>
      <rPr>
        <sz val="9"/>
        <rFont val="Arial"/>
        <family val="2"/>
      </rPr>
      <t xml:space="preserve"> </t>
    </r>
  </si>
  <si>
    <t>el hallazgo no cuenta con plan de mejoramiento, sin embargo, ya se realizó la actualización de los criterios de focalización a través del Documento Estratégico DE-017, que determina cuales son los requisitos a cumplir por la población sujeto de atención, por lo tanto se procede con el cierre del hallazgo el cual se encuentra en la ruta de la carpeta compartidos: X:\1.Sistema Integrado De Gestion\3. Documentación procesos SIG\3. IDENT Y CARACTERIZACIÓN DE POBLACIÓN\DOCUMENTOS ASOCIADOS</t>
  </si>
  <si>
    <t>Estructurar un acuerdo de voluntades entre los usuarios de las plazas de Mercado y la entidad BIOILS, avalada por la Secretaria de Ambiente, para realizar la recolección de aceite usado en las cocinas de las plazas mercado y se firmará después del 24 de junio de 2018, para iniciar la recolección de aceite de forma permanente</t>
  </si>
  <si>
    <t>A partir del año 2017 se celebraron los siguientes contratos: 380 del 21 de diciembre de 2016 con fecha final del 21 de septiembre de 2017, con el objeto de: Recolección y aprovechamiento de los residuos que son generados en 6 plazas de mercado distritales y el contrato 529 de 2017 con acta de inicio del 29 de diciembre de 2017 hasta el 28 de octubre de 2018 con el consorcio IIA - Bosque Primario.</t>
  </si>
  <si>
    <t>00110-817-001361</t>
  </si>
  <si>
    <t>el hallazgo no cuenta con plan de mejoramiento sin embargo si se cuenta con un procedimiento que determina que hacer para asignar puesto el cual es el PR-116 a través de la ruta X:\1.Sistema Integrado De Gestión\3. Documentación procesos SIG\6. GESTIÓN SOBERANÍA, SEGURIDAD ALIMENTARIA Y NUTRICIONAL\DOCUMENTOS ASOCIADOS, por lo tanto se determina cierre del hallazgo</t>
  </si>
  <si>
    <t xml:space="preserve">Se evidenció incumplimiento de los términos definidos para la implementación de la Resolución 290 de agosto 19 de 2014, con el consecuente inició  de labores de acompañamiento y apoyo para la conformación de los Comités  de Plazas y Comités de Desarrollo Integral, en las Plazas de Mercado de Fontibón, San Carlos, San Benito y el Carmen hasta el segundo semestre de 2016. Situación que materializó entre otros, el riesgo de incumplimiento de la actividad de Plan Operativo “Fortalecer las instancias de participación de los comerciantes de todas las plazas (Comités de Plazas y Comités de Desarrollo integral), mediante capacitación y asistencia técnica. Esta situación, generó  además pérdida de credibilidad y desgaste administrativo relacionado con el desarrollo de la  convocatoria y conformación tardía del Comité de Plazas de Fontibón, San Carlos, San Benito y el Carmen.
</t>
  </si>
  <si>
    <t xml:space="preserve">De acuerdo a la Resolución 018 de 2017, se debe conformar el Comité de Desarrollo Integral de las plazas de Fontibón, San Carlos, San Benito, y el Carmen.  Entre los meses de febrero y marzo de 2018 se conformaron de acuerdo a lo estipulado en la Resolución.  se hicieron actas de cada uno de las reuniones de conformación. Se aportaron soportes respecto a la conformación de Comités de Convivencia de Fontibón y San Carlos, no obstante no se aportó lo correspondiente al comité de convivencia de San Benito y el Carmen. </t>
  </si>
  <si>
    <t>La SESEC, hace entrega de soportes de la elección del comité de Desarrollo Integral de la plaza Fontibón, sin embargo no hace entrega de soportes de la elección en las plazas San Carlos, San Benito, y el Carmen, por lo tanto se mantiene el hallazgo abierto, hasta tanto se entreguen soportes respectivos.</t>
  </si>
  <si>
    <t xml:space="preserve">Se establecerá la carga requerida de las compactadoras, para ser incluida dentro de las necesidades manifestadas a Codensa, para tener en cuenta en los diseños de las Plazas. </t>
  </si>
  <si>
    <t>la acción que se determino fue: Se establecerá la carga requerida de las compactadoras, para ser incluida dentro de las necesidades manifestadas a Codensa, para tener en cuenta en los diseños de las Plazas, sin embargo al margen de lo imposible de cumplir al pie de la letra la acción la SESEC, mediante el radicado IPES No. 00110-817-005345 de 25/07/2018, le solicito a  SDAE, la adecuación de las conexiones de toma eléctrica para tener en cuenta, por lo tanto se da cierre del hallazgo</t>
  </si>
  <si>
    <t>La acción a cumplir por parte de la SESEC está determinada en: “Estructurar un acuerdo de voluntades entre los usuarios de las plazas de Mercado y la entidad BIOILS, avalada por la Secretaria de Ambiente, para realizar la recolección de aceite usado en las cocinas de las plazas mercado y se firmará después del 24 de junio de 2018, para iniciar la recolección de aceite de forma permanente”, de la cual se adjuntan los soportes referidos, por lo tanto se determina el cierre del hallazgo.</t>
  </si>
  <si>
    <t>Adquisición de elementos de señalización y para los botiquines de las plazas de mercado, después del 24 de junio de 2018</t>
  </si>
  <si>
    <t xml:space="preserve">Mediante contratado No. 333 del 17 de noviembre de 2016, Fecha Final: 4 de abril de 2017, con el objeto: compra de instalación y señalización de seguridad industrial para 14 plazas de mercado distrital. Sin embargo se realizó en 14 plazas de mercado, es de tener en cuenta que Boyacá Real no está funcionando, por lo tanto está pendiente de realizar esta misma labor en las 4 plazas de mercado faltantes. </t>
  </si>
  <si>
    <t>Se evidencia por parte de la SESEC, la instalación de los respectivos elementos de señalización, a través del contrato 348 de 2018, en las plazas de mercado, por lo tanto se determina el cierre del hallazgo</t>
  </si>
  <si>
    <t xml:space="preserve">La normatividad asociada a la Subdirección se indica: que se encuentran publicadas en la web ruta de acceso: http://www.ipes.gov.co/index.php/gestion-institucional/marco-legal/normatividad las Resoluciones 018 del 31 de enero de 2017 y Resolución 021 del 1 de febrero de 2017.
</t>
  </si>
  <si>
    <t xml:space="preserve"> La documentación asociada a la descripción de los procesos y procedimientos para la toma de las decisiones en las diferentes áreas no está actualizada en la página WEB de la Entidad.
</t>
  </si>
  <si>
    <t xml:space="preserve">En cuanto al calendario de actividades:  Este documentos es alimentado a través de Google drive y administrado por la Dirección y la Oficina Asesora de Comunicaciones, se verificó la existencia del Google drive, sin embargo, al verificar en la página web página de inicio al lado derecho siguientes al link de Noticias Recientes se encuentra el calendario al dar clic en este no se evidencia publicación alguna, por lo tanto si bien cierto que las Subdirecciones Misionales han venido reportando a partir del año 2018 los eventos a realizar, se evidencia la publicación de estos en la web desde el mes de marzo de 2018. </t>
  </si>
  <si>
    <t>• El Plan de Acción debe contener las metas y objetivos entre otros aspectos.</t>
  </si>
  <si>
    <t xml:space="preserve">
• El Plan Anual de Adquisiciones debe publicarse en la página WEB de manera coherente con las publicaciones del mismo en el SECOP y viceversa, dentro de los términos establecidos por la Ley.</t>
  </si>
  <si>
    <t xml:space="preserve">En la página web a través del link: http://intranet.ipes.gov.co/index.php/informacion-de-interes/sedes-y-horario-de-atencion se encuentran actualizado a abril 10 de 2018 las sedes y horarios de atención de las plazas de mercado. 
Verificada la página web del IPES: http://guiatramitesyservicios.bogota.gov.co/tramite_entidad/asignacion-de-un-local-o-bodega-en-una-plaza-de-mercado/ a la fecha no se han publicado los formularios de solicitud de servicio para acceder a las alternativas de la SESEC, aún continua dentro de los requisitos realizarlas de forma presencial y no a través de formulario. </t>
  </si>
  <si>
    <t xml:space="preserve">Se evidencia a través de las rutas: http://www.ipes.gov.co/index.php/informacion-de-interes/sedes-y-horario-de-atencion y 
http://www.ipes.gov.co/index.php/programas/plazas-de-mercado, el cumplimiento de los datos abiertos, por lo tanto se determina cierre del hallazgo  la publicación respectiva, por lo tanto se determina el cierre del hallazgo
</t>
  </si>
  <si>
    <t>Realizar una jornada de sensibilizacion a los operarios del servicio de aseo en plazas me dercado para promover el uso de los practiwagons
Realizar solicitud al supervisor SAF, del contrato de aseo en plazas de mercado para que se exija a los operarios el uso de los practiwagons en las rutas de recoleccion de residuos en las plazas de mercado distritales</t>
  </si>
  <si>
    <t>la SESEC, hace entrega del formato FO_656 plan de mejoramiento con las acciones de mejora propuestas, con reformulacion de las acciones, por lo tanto se acepta la reformulacion de las mismas, so pena de dar traslado al proceso disciplinario al incumplimiento de las mismas, dado que la compra de elementos  sin el debido uso puede ser considerado detrimento patrimonial</t>
  </si>
  <si>
    <t>Con rad. 6209  del 12/10/2017 la SESEC indica:
Realizar el traslado de los practiwagones (plaza de las Ferias y Veinte de julio) a puntos comerciales u otras plazas de mercado en donde las dimensiones del sitio permitan realizar la recolección interna de los residuos, objeto por los cuales fueron adquiridos estos elementos.</t>
  </si>
  <si>
    <t>1.Adquisición de bolsas plásticas para embalaje de residuos orgánicos con  el fin de operativizar las compactadoras adquiridas
Con rad. 6209  del 12/10/2017 la SESEC indica:
2.Se solicitará a la SDAE avanzar en el trámite correspondiente para la adquisición  de bolsas plásticas de dimensiones específicas que permitan embalar higiénica y adecuadamente los residuos después de ser compactados por las maquinas compactadoras adquiridas en el Contrato 554 de 2014</t>
  </si>
  <si>
    <t xml:space="preserve">Se estableció por parte de la SESEC, como acciones correctivas: 1.Adquisición de bolsas plásticas para embalaje de residuos orgánicos con el fin de operativizar las compactadoras adquiridas, Con rad. 6209  del 12/10/2017 la SESEC indica:
Se solicitará a la SDAE avanzar en el trámite correspondiente para la adquisición  de bolsas plásticas de dimensiones específicas que permitan embalar higiénica y adecuadamente los residuos después de ser compactados por las maquinas compactadoras adquiridas en el Contrato 554 de 2014, delo anterior  se observa las actas de ejecución de ingreso al almacén de compra de las respectivas bolsas a través del contrato 487 de 2017, por lo anterior se da cumplimiento a la acción y se procede al cierre del hallazgo
</t>
  </si>
  <si>
    <t>Con rad. 6209  del 12/10/2017 la SESEC indica:
2.Se solicitará a la SDAE avanzar en el trámite correspondiente para la adquisición  de bolsas plásticas de dimensiones específicas que permitan embalar higiénica y adecuadamente los residuos después de ser compactados por las maquinas compactadoras adquiridas en el Contrato 554 de 2014</t>
  </si>
  <si>
    <t>Programar una jornada de sensibilizacion a comerciantes de cada una de las plazas de mercado vinculados por la SDA como generadores de aceite vegetal usado que promueva la adecuada recoleccion y disposicion con la empresa autorizada</t>
  </si>
  <si>
    <t>La SESEC, entrega formato FO- 656 plan de mejoramiento reformulando las respectivas acciones, sin embargo dado que se acepta la reformulación se solicita cumplimiento, exacto so pena de iniciar los procesos disciplinarios respectivos</t>
  </si>
  <si>
    <t>realizar los registros mensuales individualizados que den cuenta de las cantidades de aceite usado recolectado por parte de los comerciantes de las plazas de mercado vinculados</t>
  </si>
  <si>
    <t>Realizar los registros de las cantidades totales de aceite usado entregado por cada plaza de mercado distrital a la empresa recolectora autorizada</t>
  </si>
  <si>
    <t>Realizar solicitud a la empresa autorizada por SDA para reactivar el acuerdo de trabajo para la recoleccion de aceites usados en plazas de mercado distritales</t>
  </si>
  <si>
    <t>Realizar una mesa de trabajo con gerentes y asistentes de las plazas de mercado distritales con respecto al compromiso de recoleccion registro y adecuada disposicion de aceites vegetales usados</t>
  </si>
  <si>
    <t>A través del contrato 348 de 2018, se realizó la compra de los elementos de  señalización, los cuales se evidencia por parte de las actas de entrega que en todas las plazas de mercado se realizaron las respectivas instalaciones, sin embargo no se entrega evidencia por parte de la SESEC, respecto de la entrega de botiquines y /o elementos para atención de emergencias, por tanto hasta tanto no se evidencie que se cuenta con dichos elementos en todas las plazas se mantiene el hallazgo abierto</t>
  </si>
  <si>
    <t xml:space="preserve">
Con rad. 6209 del 12/10/2017 la SESEC indica :
Se solicitará a la SDAE, dentro del presupuesto PIGA, incorporar la inversión  correspondiente para adquirir mayor cantidades de señales de emergencia en plazas de mercado</t>
  </si>
  <si>
    <t>Falta reglamentar internamente el funcionamiento del mercado itinerante de la plaza de mercado Samper Mendoza PMSM lo cual podría conllevar a la materialización de riesgos operativos relacionados con el incumplimiento de los principios de responsabilidad, economía, eficiencia y eficacia de la entidad; y  debilidades en la implementación del modelo integrado de planeación, lo anterior genera incumplimiento del Decreto 1499 de 2017 artículos  2.2.22.3.1,  2.2.22.3.4 y 2.2.22.3.5 y la ley 87 de 1993 articulo 4 literales b,d,e y articulo 6</t>
  </si>
  <si>
    <t>Documentar y formalizar el instructivo para el funcionamiento administrativo y operativo del mercado itinerante, y los formatos asociados, recursos y controles necesarios para el cumplimiento de las actividades tales como horarios y números de gestores para el control</t>
  </si>
  <si>
    <t>Revisar matriz de riesgos del proceso gestión para la soberanía   seguridad alimentaria y nutricional y realizar las actualizaciones requeridas</t>
  </si>
  <si>
    <t>Definir plan de mitigación del riesgo</t>
  </si>
  <si>
    <t>Realizar modificación de la resolución 018 de 2017 para incluir la reglamentación del mercado itinerante</t>
  </si>
  <si>
    <t>Socializar con el equipo de plazas los documentos formalizados y el reglamento modificado</t>
  </si>
  <si>
    <t>Socializar con los comerciantes el reglamento modificado</t>
  </si>
  <si>
    <t xml:space="preserve">En SESEC los responsables de la plaza de mercado realizaran el cruce con el número de participantes en mercados que le correspondan a cada itinerante según el valor unitario y el valor pagado en el recibo de consignación </t>
  </si>
  <si>
    <t xml:space="preserve">Implementar y formalizar un formato para el control de asistencia a los mercados itinerantes </t>
  </si>
  <si>
    <t>cumplimiento de condiciones generales de infraestructura óptima para el funcionamiento del mercado itinerante puede ocasionar la materialización de riesgos relacionados con la inadecuada ejecución de proyectos de inversión e incumplimiento de normatividad aplicable a las plazas de mercado lo que puede tener como consecuencia multas y sanciones para la entidad generando incumplimiento a lo normado en la ley 87 del 93 del artículo 3 literales a, b, c y e; artículo 6 numeral 1.1 y artículo 7 numerales 1.1. y 7 de la resolución 2674 de 2013 y artículo 14 del decreto 449 de 1999</t>
  </si>
  <si>
    <t>Una vez realizado el cruce de las bases de recurrencia a mercado itinerante se podrá proceder a demarcar los puestos para los comerciantes</t>
  </si>
  <si>
    <t>Replantear el plano de la plaza</t>
  </si>
  <si>
    <t>Demarcación de la zona</t>
  </si>
  <si>
    <t>El realizar actividades de fomento de cultura de ahorro de agua y energía de forma parcial puede conllevar a la materialización de riesgos como ineficiencia en el gasto por el aumento en los costos de los servicios públicos e incumplimiento de lo establecido en la Directiva Presidencial. No. 09 de 2018 numeral y ley 87 de 1993 articulo 4 literal e.</t>
  </si>
  <si>
    <t>La carencia de puntos ecológicos, ya sea en puntos comerciales o plazas de mercado, puede conllevar a la materialización de riesgos relacionados con el incumplimiento de las disposiciones normativas y legales que atañen a la gestión ambiental como la norma técnica colombiana GTC 24, e incumplimiento de la ley 87 de 1993 articulo 2 literal b.</t>
  </si>
  <si>
    <t>Inadecuadas condiciones de infraestructura física de los puntos comerciales Cachivaches y Galerías Plaza podría conllevar a la materialización de riesgos relacionados con el Incumplimiento de las disposiciones normativas y legales que atañen a la gestión ambiental e incumplimiento de DE-007 Política ambiental versión 05 del 27 de febrero de 2017 y de la ley 87 de 1993 articulo 2 literal a y articulo 4 literal b.</t>
  </si>
  <si>
    <t>Sin avance</t>
  </si>
  <si>
    <t xml:space="preserve">05-10-2018
</t>
  </si>
  <si>
    <t xml:space="preserve">10-10-2018
</t>
  </si>
  <si>
    <t xml:space="preserve">15-10-2018
</t>
  </si>
  <si>
    <t xml:space="preserve">31-10-2018
</t>
  </si>
  <si>
    <t xml:space="preserve">06-12-2018
</t>
  </si>
  <si>
    <t xml:space="preserve">08-11-2018
</t>
  </si>
  <si>
    <t xml:space="preserve">01-03-2019
</t>
  </si>
  <si>
    <t>Inadecuadas condiciones de infraestructura física de las plazas de mercado Santander puede conllevar a la materialización de riesgos relacionados con incumplimiento de la normatividad aplicable a las plazas de mercado lo que puede generar multas y sanciones para la entidad, así mismo, se observa incumplimiento de lo estipulado en el artículo 6 numeral 1.1 y articulo 7 numerales 1.1 y 7 de la resolución 2674 de 2013.</t>
  </si>
  <si>
    <t>Seguimiento al cronograma de actividades relacionadas con condiciones de infraestructura fisica de la PM Santander</t>
  </si>
  <si>
    <t>Mediante memorando radicado IPES 00110-817-006453 del 04-09-2018 la SFE solicita a la SAF y a la SDAE solicita para la actualización de funciones de la SFE expedir un acto administrativo por parte de la junta directiva donde se evidencie el ajuste.
Hallazgo reasignado a la SDAE teniendo en cuenta que se debe modificar las funcones de la SFE contenidas en la estructura organizacional de la entidad, la cul fue expedida por la junta directiva de la entidad mediante Acuerdo de Junta Directiva 005 de 2011</t>
  </si>
  <si>
    <t xml:space="preserve">2016-11-15
</t>
  </si>
  <si>
    <t>PLAN DE MEJORAMIENTO INSTITUCIONAL - SUBDIRECCION DE DISEÑO Y ANALISIS ESTRATEGICO</t>
  </si>
  <si>
    <t>Se indica la ruta en carpeta compartidos donde se encuentran los Procedimientos de :
PR-042 PLANEACIÓN ESTRATÉGICA Y OPERATIVA
PR-122 FORMULACIÓN SEGUIMIENTO Y EVALUACION A LOS PROYECTOS DE INVERSIÓN
X:\1.Sistema Integrado De Gestión\3. Documentación procesos SIG\1. PLANEACIÓN ESTRATÉGICA Y TÁCTICA\DOCUMENTOS ASOCIADOS</t>
  </si>
  <si>
    <t>Se verifico los procedimientos: PR-042 PLANEACIÓN ESTRATÉGICA Y OPERATIVA
PR-122 FORMULACIÓN SEGUIMIENTO Y EVALUACION A LOS PROYECTOS DE INVERSIÓN.  En la ruta X:\1.Sistema Integrado De Gestión\3. Documentación procesos SIG\1. PLANEACIÓN ESTRATÉGICA Y TÁCTICA\DOCUMENTOS ASOCIADOS</t>
  </si>
  <si>
    <t>00110-817-002657
00110-817-004533
00110-817-005013</t>
  </si>
  <si>
    <t>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t>
  </si>
  <si>
    <t>La profesional que atiende el seguimiento manifiesta que se efectuaron estudios previos para concurso de méritos para interventoría No. 01 de 2018 (desierto) y el CM No. 02 de 2018 (adjudicado), se evaluó y adjudico el proceso. Se efectuó el contrato No. 334 de 2018 para la interventoría del Contrato 552 de 2017, adjudicado a CSI CONSTRUCCIONES, por un valor de 125.840.000. Información tomada de: Correo del 4 de junio de 2018 enviado por la Ingeniera Sonia Murcia. Documento en Word (replica control Interno), sin embargo ya se les habia solicitado en mesa de trabajo del plan de choque en abril de 218, la formulacion del plan y permanece el incumplimiento, dado que la informacion que entregan no muestra de manera efectiva que se mejore o acabe la causa del hallazgo, por lo tanto permanece abierto el hallazgo</t>
  </si>
  <si>
    <t>Se evidencia en la ruta de la carpeta compartidos:\1.Sistema Integrado De Gestión\4. NORMATIVIDAD\RESOLUCIONES\SIG, la Resolución 315  agosto de 2014  adopta DE-018  políticas y objetivos y modifica y DE -008 el mapa de procesos.</t>
  </si>
  <si>
    <t xml:space="preserve">Realizar actualización del manual del Sig. </t>
  </si>
  <si>
    <t>Se evidencia en la ruta de la carpeta compartidos:\1.Sistema Integrado De Gestión\1. PLANEACIÓN ESTRATÉGICA Y TÁCTICA\DOCUMENTOS ASOCIADOS\MS-001 MANUAL SIG</t>
  </si>
  <si>
    <t>1. Reporte y control de no conformidades.   Actualizado.PR-051 NO CONFORMIDADES Y ACCIONES CORRECTIVAS Disponible en X:\1.Sistema Integrado De Gestion\3. Documentación procesos SIG\15. EVALUACIÓN INTEGRAL\AUDITORIA SIG\DOCUMENTOS ASOCIADOS.
2 y 3 son de Talento Humano, sin embargo aparecen generados en 2015 en la siguiente ruta:X:\1.Sistema Integrado De Gestion\3. Documentación procesos SIG\8. GESTIÓN DEL TALENTO HUMANO\SISTEMA GESTIÓN SEGURIDAD Y SALUD EN EL TRABAJO\DOCUMENTOS ASOCIADOS
4. Existe PR-091 PELIGROS Y RIESGOS SG-SST de 2017, en la ruta:X:\1.Sistema Integrado De Gestion\3. Documentación procesos SIG\8. GESTIÓN DEL TALENTO HUMANO\SISTEMA GESTIÓN SEGURIDAD Y SALUD EN EL TRABAJO\DOCUMENTOS ASOCIADOS.
5. Existe PR-061 PARTICIPACIÓN CIUDADANA Y RENDICIÓN DE CUENTAS en la ruta:X:\1.Sistema Integrado De Gestion\3. Documentación procesos SIG\1. PLANEACIÓN ESTRATÉGICA Y TÁCTICA\DOCUMENTOS ASOCIADOS
6. Cada uno de los procesos cuenta con su normograma.
7. Existe el PR-053 PLANIFICACIÓN OPERATIVA, en la siguiente ruta: X:\1.Sistema Integrado De Gestion\3. Documentación procesos SIG\1. PLANEACIÓN ESTRATÉGICA Y TÁCTICA\DOCUMENTOS ASOCIADOS.
8. respecto a este item: la Asesoria de Comunicaciones genero el siguiente PR-046 USO EFECTIVO INFORMACIÓN EN EL IPES,  y se encuentra en la ruta:X:\1.Sistema Integrado De Gestion\3. Documentación procesos SIG\2. GESTIÓN DE COMUNICACIONES\DOCUMENTOS ASOCIADOS.
Teniendo en cuenta la informacion reportada se determina el cierre del hallazgo</t>
  </si>
  <si>
    <t>1.  Respecto evidencia cumplimiento y seguimiento a la Política Ambiental, el equipo de profesionales PIGA, adelantan encuestas de evaluación y seguimiento ( Ver archivos Adjuntos)  campaña Ecoretos-2017.</t>
  </si>
  <si>
    <t xml:space="preserve">Vincular personal idóneo, con experiencia    </t>
  </si>
  <si>
    <t>Desde la vigencia 2017 a la fecha se han contratado seis profesionales en total para el fortalecimiento del SIG,  y los Subsistemas a cargo de la SDAE. / Se observan presentaciones ( power point) al Comité Directivo sobre el SIG de fecha:
Febrero 16, 23,28 de 2018; 4 de abril de 2018; febrero. / Se presentan evidencias físicas a través del diligenciamiento de actas de reunión del SIG en total 66 actas desde vigencia 2017- a la fecha. / En la carpeta compartidos X:\1.Sistema Integrado De Gestión\3. Documentación procesos SIG se evidencia actualización documental del SIG en relación a las observaciones enunciadas.</t>
  </si>
  <si>
    <t xml:space="preserve"> Seguimiento periódico al Plan de trabajo del SIG </t>
  </si>
  <si>
    <t xml:space="preserve"> Diligenciamiento del Formato de Acta de reunión.</t>
  </si>
  <si>
    <t xml:space="preserve">Vincular personal idóneo, con experiencia   </t>
  </si>
  <si>
    <t>Desde la vigencia 2017 a la fecha se han contratado seis profesionales en total para el fortalecimiento del SIG,  y los Subsistemas a cargo de la SDAE. / Se observan presentaciones ( power point) al Comité Directivo sobre el SIG de fecha:
Febrero 16, 23,28 de 2018; 4 de abril de 2018; febrero. / Se presentan evidencias físicas a través del diligenciamiento de actas de reunión del SIG en total 66 actas desde vigencia 2017- a la fecha. / En la carpeta compartidos X:\1.Sistema Integrado De Gestión\3. Documentación procesos SIG se evidencia actualización documental del SIG en relación a las observaciones enunciadas.</t>
  </si>
  <si>
    <t xml:space="preserve">Seguimiento periódico al Plan de trabajo del SIG </t>
  </si>
  <si>
    <t>Diligenciamiento del Formato de Acta de reunión.</t>
  </si>
  <si>
    <t xml:space="preserve">Vincular personal idóneo, con experiencia </t>
  </si>
  <si>
    <t xml:space="preserve"> Seguimiento periódico al Plan de trabajo del SIG</t>
  </si>
  <si>
    <t>Vincular personal idóneo, con experiencia</t>
  </si>
  <si>
    <t xml:space="preserve">El profesional que atiende la visita manifiesta que: HALLAZGO CONTRALORIA PAD 2017 3.1.2 Y 3.1.1, la SDAE aportó los respectivos soportes radicado IPES 00110-817-005058 del 16 de julio de 2018; Por otro lado el 17 de agosto de 2018 la SDAE envió el formato de Plan de mejoramiento interno de las acciones que desde su competencia se pueden ejecutar. ( tomado del InformeResultados de seguimiento Plan de Mejoramiento Interno- Plan de choque rad. IPES 00110-817-006161 del 24-08-2018. pagina 12.).
Sin embargo cabe aclarar que el oficio del que se hace mencion no documenta acciones que determine la mejora o correccion del hallazgo, y de igual manera no se aporta evidencias que las muestren por lo tanto se solicita la formulacion del plan de mejoramiento reespectivo
</t>
  </si>
  <si>
    <t>00110-817-001968
00110-817-003562
00110-817-005625
00110-817-003986
00110-817-001758</t>
  </si>
  <si>
    <t xml:space="preserve">Vigencia 2014 
1.Se efectúo la revisión al mapa de riesgos suministrado por el área de cartera y no se encuentra aprobado por la Subdirección de Diseño y Análisis Estratégico, lo que genera una posible vulnerabilidad ante la materialización de los riesgos identificados y desconocimiento para la aplicación de controles que los mitiguen. 
2.No se evidencia mapa de riesgos actualizado.
3.Los 7 puntos comerciales auditados ninguno tiene mapa de riesgos
4.No se evidencia seguimiento y control al mapa de riesgos del Proceso y  sus indicadores
5.No se evidencian indicadores donde podamos determinar si se realizan las acciones necesarias para mitigar o disminuir los riesgos en el proceso de Contabilidad.
6.El mapa de riesgos de gestión de recursos físicos data del 2010 y está desactualizado. Además no se han identificado riesgos asociados con la Gestión de los Servicios Públicos. 
7.el mapa de riesgos asociados al proceso de nómina y su liquidación, ya que no se encuentra aprobados ni socializados.
Vigencia 2015
8.No se evidencia mapa de riesgos y sus indicadores, lo que incumple con los parámetro de la norma distrital.                                                                    </t>
  </si>
  <si>
    <t xml:space="preserve">A través de las evidencias aportadas se puede dar cierre a la observación: Política de Administración del Riesgo revisada y aprobada por el Comité Institucional de Coordinación de Control Interno mediante acta No. 2 del 30 de enero de 2018, Se evidencia en loa ruta X:\1.Sistema Integrado De Gestión\3. Documentación procesos SIG\1. PLANEACIÓN ESTRATÉGICA Y TÁCTICA\POLÍTICAS \DE-002 POLITICA DE ADMINISTRACIÓN DEL RIESGO. </t>
  </si>
  <si>
    <t>El Subdirector de Diseño y Análisis Estratégico designara a un funcionario perteneciente a la planta global de esta Subdirección, para liderar el Subsistema de responsabilidad social de la entidad.</t>
  </si>
  <si>
    <t>Actualizar la política de administración del riesgo, de acuerdo a los lineamientos  establecidos en la norma técnica distrital NTD 001:2011, con la participación del equipo operativo del SIG.</t>
  </si>
  <si>
    <t>SAF-SGRSI</t>
  </si>
  <si>
    <t>SDAE-OAC</t>
  </si>
  <si>
    <t>Realizar a partir de la siguiente vigencia las dos revisiones por la dirección al Sistema Integrado de Gestión.</t>
  </si>
  <si>
    <t>Identificar estado de cuentas de IPES con ETB</t>
  </si>
  <si>
    <t>21-08-2018
24-08-2018</t>
  </si>
  <si>
    <t xml:space="preserve">La SDAE, no aporta evidencias frente al presente hallazgo </t>
  </si>
  <si>
    <t>Identificar servicios pertenecientes a los contratos interadministrativos</t>
  </si>
  <si>
    <t>27-08-2018
06-09-2018</t>
  </si>
  <si>
    <t>Generar informe de estado de cuentas para trasladar a SAF</t>
  </si>
  <si>
    <t xml:space="preserve">Vincular personal idóneo, con experiencia  </t>
  </si>
  <si>
    <t>Seguimiento periódico al Plan de trabajo del SIG</t>
  </si>
  <si>
    <t xml:space="preserve">1. Formular el acto administrativo a través del cual se definen los roles y responsabilidades respecto a la publicación de la página web. </t>
  </si>
  <si>
    <t>Se hizo verificación en página web de las publicaciones de los planes anuales de adquisición del IPES vigencias,  2016, 2017 y 2018, ( soportes adjuntos en Word, comprobándose que fueron realizadas en término.  Por lo tanto este hallazgo aplica para cierre. También se encuentran publicados en www.secop.gov.co.</t>
  </si>
  <si>
    <t xml:space="preserve"> 2. Proyectar Circular para asignar responsables.</t>
  </si>
  <si>
    <t>Construcción de indicadores asociados al PIGA</t>
  </si>
  <si>
    <t xml:space="preserve"> El Pigra Institucional 2016-2020  cuenta con lineamientos definidos para el procedimiento de recolección de los residuos en las Plazas de mercado en :3.4.3. Residuos sólidos, emisiones atmosféricas y vertimientos  y se registra en el FO -547 RESIDUOS SÓLIDOS APROVECHABLES.</t>
  </si>
  <si>
    <t>Tres Acuerdos de Corresponsabilidad, suscritos con: 
Asociación de Recicladores y recuperadores ambientales - ASOREMA
Asociación de  recicladores puerta de oro
Asociación de  recicladores  semilleros del futuro para un ambiente mejor - ASOSEMILLEROS</t>
  </si>
  <si>
    <t>00110-817-005302
00110-817-005299</t>
  </si>
  <si>
    <t>En la ruta X:\1.Sistema Integrado De Gestión\3. Documentación procesos SIG\SISTEMA GESTIÓN AMBIENTAL\PIGA\PIGA 2016 - 2020. Se encuentra  el ACTA CONCERTACION - PIGA 2016-2020.</t>
  </si>
  <si>
    <t xml:space="preserve">Actualización de planes procedimientos, formatos, construccion de indicadores del PIGA. </t>
  </si>
  <si>
    <t xml:space="preserve">la acción a cumplir por parte de la SDAE es: Actualización de planes procedimientos, formatos, construcción de indicadores del PIGA, para lo anterior se verifico a través de la carpeta compartidos encontrando:
• Plan de gestión integral de residuos peligrosos DE-033 de 2018 en la ruta X:\1.Sistema Integrado De Gestión\3. Documentación procesos SIG\SISTEMA GESTIÓN AMBIENTAL\PIGA\PIGA 2016 – 2020.
• FO- 664 LISTA DE CHEQUEO PARA TRANSPORTE DE RESPEL
• FO-547 RESIDUOS SOLIDOS APROVECHABLES Y ORDINARIOS
• FO-572 SEGUIMIENTO RESIDUOS PELIGROSOS
• FO-661 LISTA DE CHEQUEO VISITA AMBIENTAL EN CAMPO
• FO-662 ETIQUETADO PARA RESIDUOS DE TONER
• FO-663 ETIQUETADO PARA RESIDUOS DE LUMINARIAS
• FO-666 MATRIZ DE COMPATIBILIDAD DE RESPUEL
• FO-706 SEGUIMIENTO LIMPIEZA Y DESINFECCION
• FO-707 LISTA DE VERIFICACION JORNADAS LIMPIEZA, ASEO Y GESTION DE RESIDUOS SOLIDOS
Los anteriores en la ruta de la carpeta compartidos: X:\1.Sistema Integrado De Gestion\3. Documentación procesos SIG\SISTEMA GESTIÓN AMBIENTAL\FORMATOS
• DE- 043 PLAN DE SANEAMIENTO BASICO PLAZAS DE MERCADO
• IN-077 INSPECCION AMBIENTAL EN CAMPO 
• IN-078 MANEJO INTREGRAL DE ENVASES Y EMBALAJES DE PLAGUICIDAS
Los anteriores en la ruta de la carpeta compartidos: X:\1.Sistema Integrado De Gestion\3. Documentación procesos SIG\SISTEMA GESTIÓN AMBIENTAL\DOCUMENTOS ASOCIADOS
Por lo anterior se procede a dar el cierre del hallazgo
</t>
  </si>
  <si>
    <t>Ya en seguimiento anteriores se han aportado la presentacion, como la solicitud por medio de correo de la aprobacion por parte del comité directivo, sin embargo a la fecha aun no se presenta documento que indique la aprobacion, por lo tanto hasta que no se presente dicho documento el hallazgo permanece abierto</t>
  </si>
  <si>
    <t xml:space="preserve">El techo y puertas del archivo de la entidad no están construidos con materiales ignífugos (Ver Anexo 1 Ilustración 36)
</t>
  </si>
  <si>
    <t xml:space="preserve">A partir de la vigencia 2018 el IPES cambió su sede de operación. Vale la pena aclarar que el mantenimiento de la sede de la entidad hace parte del contrato de arrendamiento No. 297 de 2018 del cual es supervisor la Subdirección Administrativa y Financiera. Por lo tanto se cierra este hallazgo, teniendo en cuenta que el contrato de arrendamiento de la Sede de la Carrera 10 se dio por terminado.  </t>
  </si>
  <si>
    <t xml:space="preserve">
00110-817-003366</t>
  </si>
  <si>
    <t xml:space="preserve">El profesional que atiende la visita manifiesta que: “HALLAZGO CONTRALORIA HALLAZGO CONTRALORIA PAD 2017 3.1.2 Y 3.1.1, la SDAE aportó los respectivos soportes radicado IPES 00110-817-005058 del 16 de julio de 2018; Por otro lado el 17 de agosto de 2018 la SDAE envió el formato de Plan de mejoramiento interno de las acciones que desde su competencia se pueden ejecutar. ( tomado del Informe Resultados de seguimiento Plan de Mejoramiento Interno- Plan de choque rad. IPES 00110-817-006161 del 24-08-2018. página 12.).”.
Sin embargo el radicado en mención 00110-817-005058 habla sobre las líneas telefónicas de la ETB, no tiene relación con el contrato con IT-GOP, por otro lado, se menciona que se hizo entrega de plan de mejoramiento a la ACI, pero no se indica con que radicado se realizó dicha gestión, dado que no se localizó plan de mejoramiento para este hallazgo al interior de la Asesoría.
Por lo anterior y dado que no se muestran evidencias respecto del hallazgo en cuestión se mantiene abierto el mismo, y se solicita la formulación de plan de mejoramiento mediante el FO- 656
</t>
  </si>
  <si>
    <t>00110-817-007132</t>
  </si>
  <si>
    <t>La acción formulada indica: “Realizar análisis de Mapa de procesos actual con respecto al Plan Estratégico 2016-2020 y solicitar aprobación al Comité Directivo”, por lo anterior se requiere copia del acta de aprobación del comité para dar por cerrado el hallazgo, siendo así y respecto de las evidencias aportadas se mantiene abierto el hallazgo.</t>
  </si>
  <si>
    <t>La acción a cumplir por parte de la SDAE es: “Asesorar a los dueños de los procesos para la actualización de las caracterizaciones de procesos, una vez aprobada el Mapa de Procesos Institucional”,  de lo anterior se evidencia las actas de trabajo con las distintas dependencias asesorando, por lo anterior se procede al cierre del hallazgo.</t>
  </si>
  <si>
    <t xml:space="preserve">Se observa que el manual se encuentra en la ruta de la carpeta compartida: X:\1.Sistema Integrado De Gestión\3. Documentación procesos SIG\1. PLANEACIÓN ESTRATÉGICA Y TÁCTICA\DOCUMENTOS ASOCIADOS MS-001 MANUAL SIG Actualizado en 2018)
Sin embargo frente a la divulgación no se entrega evidencia, por lo tanto se mantiene abierto el hallazgo hasta que se entregue el soporte de la divulgación.
</t>
  </si>
  <si>
    <t xml:space="preserve">1. Asesorar a los dueños de los procesos en la elaboración de las hojas de vida de los indicadores con respecto al plan estratégico.
</t>
  </si>
  <si>
    <t>Se observan las actas de asesoramiento por parte de la SDAE a las áreas para las caracterizaciones de procesos, sin embargo no se entregan evidencias frente a la asesoría a los dueños de procesos frente a las hojas de vida de los indicadores, por lo tanto hasta tanto no se entregue dicha evidencia no se cierra el hallazgo</t>
  </si>
  <si>
    <t xml:space="preserve">
2. Establecer el tablero de control de la Entidad y la periodicidad del reporte</t>
  </si>
  <si>
    <t>No se entrega evidencia por parte de la SDAE, que determine si se estableció el tablero de control y su reporte, por lo tanto hasta tanto no se cuente con dicha evidencia se mantiene abierto el hallazgo</t>
  </si>
  <si>
    <t xml:space="preserve">la acción a cumplir por parte de la SDAE, es: “Publicación de resultados de encuesta de satisfacción en carpeta compartida y en página web”, de lo anterior se observa que en la carpeta compartidos por la ruta: X:\1.Sistema Integrado De Gestion\3. Documentación procesos SIG\7. SERVICIO AL USUARIO\DOCUMENTOS ASOCIADOS\ENCUESTA SATISFACCIÓN USUARIOS Informe Encuesta Satisfacción 2015 Informe encuesta satisfacción 2016 y en la página web en la ruta: http://www.ipes.gov.co/index.php/gestion-institucional/instrumentos-de-gestion/informacion-de-pqrs-y-denuncias/informe-encuesta-de-satisfaccion-servicios-ipes
Por lo tanto se da por cerrado el hallazgo.
</t>
  </si>
  <si>
    <t xml:space="preserve">1. Realizar campaña de publicación de la política de gestión de Riesgos con la oficina asesora de comunicaciones
</t>
  </si>
  <si>
    <t>A través de la carpeta compartida se encuentra la política en la ruta: X:\1.Sistema Integrado De Gestion\3. Documentación procesos SIG\1. PLANEACIÓN ESTRATÉGICA Y TÁCTICA\POLÍTICAS ACTA COMITE COORDINACION CONTROL INTERNO, y se entrega evidencias por parte de la SDAE, de la campaña realizada por comunicaciones, por lo tanto se cierra el hallazgo</t>
  </si>
  <si>
    <t xml:space="preserve">
2. Realizar capacitación de entendimiento de la política de gestión del riesgo</t>
  </si>
  <si>
    <t>La acción a cumplir es: “Revisar las brechas que tienen los procesos que aún no han podido culminar el mapa de riesgos y acompañarlos en los procesos”, de lo anterior la SDAE, entrego la evidencias respectivas por lo anterior se procede al cierre del hallazgo</t>
  </si>
  <si>
    <t>Se entrega soportes por parte de SDAE, de las camapañas y procesos pedagógicos en los puntos y plazas de mercado para uso eficiente del agua y energía, por lo tanto se dispone el cierre del hallazgo</t>
  </si>
  <si>
    <t>00110-817-006862</t>
  </si>
  <si>
    <t>00110-817-002432</t>
  </si>
  <si>
    <t>Liderar  el acompañamiento e cada uno de los procesos de la entidad que permitan el cumplimiento de la guía del DAFP, respecto a los pasos definidos para la construcción del mapa de riesgos de corrupción. 
a) La gestión del riesgo de corrupción
b) La identificación de los riesgos 
c) La construcción del riesgo
d) La valoración del riesgo
e) El análisis del riesgo
f) La evaluación del riesgo
Integrando estos pasos a los mapas de riesgo por proceso de la Entidad.</t>
  </si>
  <si>
    <t>A través de la ruta de la carpeta compartidos se evidencia la publicación de la política de riesgo a través de la siguiente ruta:X:\1.Sistema Integrado De Gestion\3. Documentación procesos SIG\1. PLANEACIÓN ESTRATÉGICA Y TÁCTICA\POLÍTICAS DE-002 POLITICA DE ADMINISTRACIÓN DEL RIESGO
Por lo tanto se procede a darle cierre al hallazgo</t>
  </si>
  <si>
    <t>Liderar el acompañamiento en cada uno de los procesos de la Entidad que permitan el cumplimiento de las estrategias para la construcción del Plan Anticorrupción  y de  Atención al ciudadano y específicamente en el primer componente: Metodología para la identificación de riesgos de corrupción y acciones para su manejo.</t>
  </si>
  <si>
    <t>A través de la ruta de la carpeta compartidos se evidencia la publicación de la política de riesgo a través de la siguiente ruta:X:\1.Sistema Integrado De Gestion\3. Documentación procesos SIG\1. PLANEACIÓN ESTRATÉGICA Y TÁCTICA\POLÍTICAS DE-002 POLITICA DE ADMINISTRACIÓN DEL RIESGO, igualmente se  evidencian las socializaciones.
Por lo tanto se procede a darle cierre al hallazgo</t>
  </si>
  <si>
    <t>Liderar el acompañamiento en cada uno de los procesos de la Entidad que permitan el cumplimiento de las estrategias para la construcción del Plan Anticorrupción  y de  Atención al ciudadano y específicamente en los pasos definidos en:
Evaluación del Riesgo:
a) La determinación de  la naturaleza
b) Documentación de los controles
d) Clases de los controles</t>
  </si>
  <si>
    <t>Vincular personal idóneo y con experiencia en administración de riesgos</t>
  </si>
  <si>
    <t>Mediante Contrato de Prestación de Servicios 083 de 2018 cuyo objeto es “ PRESTACIÓN DE SERVICIOS PROFESIONALES ESPECIALIZADOS A LA SUBDIRECCIÓN DE DISEÑO Y ANÁLISIS ESTRATÉGICO PARA REALIZAR SEGUIMIENTO AL SISTEMA DE GESTIÓN DE RIESGO Y MONITOREO AL SISTEMA DE ADMINISTRACIÓN DE RIESGO PROPIAS DEL SIG DEL INSTITUTO PARA LA ECONOMÍA SOCIAL- IPES", por lo tanto se procede al cierre de LA ACCION</t>
  </si>
  <si>
    <t xml:space="preserve">Reporte y actualización de los indicadores de seguimiento  a los consumos de agua y energía generados en las plazas y puntos comerciales
</t>
  </si>
  <si>
    <t xml:space="preserve">
Con rad. 6209 del 12/10/2017 la SESEC indica:
Se diseño una matriz de seguimiento de los consumos en la facturación de servicios públicos y se envió a cada gerente y asistente administrativo de las Plazas de mercado para su implementación</t>
  </si>
  <si>
    <t>La SDAE, no entrega evidencias de avances indicando que este hallazgo no les corresponde, sin embargo no se evidencia documento por parte de la subdirección que indique previamente la solicitud por parte de la SDAE para que fuera eliminado como hallazgo con su debido soporte</t>
  </si>
  <si>
    <t>El control de las Actas de Comités corresponde a cada una de la subdirecciones mencionadas, que para este caso Cartera: SAF, Plazas de Mercado: SESEC, Contratación: SJC., por lo tanto es importante considerar el re direccionamiento de este hallazgo puesto que no es competencia de la Subdirección de Diseño y Análisis Estratégico. por lo tanto se procede a redirreccionar</t>
  </si>
  <si>
    <r>
      <rPr>
        <b/>
        <sz val="9"/>
        <rFont val="Arial"/>
        <family val="2"/>
      </rPr>
      <t>1. Mecanismo o procedimiento para la participación ciudadana en la formulación de la política:</t>
    </r>
    <r>
      <rPr>
        <sz val="9"/>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Ming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Ming. A la fecha el procedimiento se encuentra en etapa de elaboración por parte de la SDAE, en este documento se harán las actualizaciones necesarias acordes lo requerido en Ming como la forma de invitar a la ciudadanía – partes interesadas, funcionarios a participar a través de sus aportes en la elaboración de los Planes y Programas y proyectos de la Entidad. </t>
    </r>
  </si>
  <si>
    <t>No se entrega evidencias por parte de la SDAE</t>
  </si>
  <si>
    <r>
      <rPr>
        <b/>
        <sz val="9"/>
        <rFont val="Arial"/>
        <family val="2"/>
      </rPr>
      <t xml:space="preserve">Publicación de Datos abiertos: </t>
    </r>
    <r>
      <rPr>
        <sz val="9"/>
        <rFont val="Arial"/>
        <family val="2"/>
      </rPr>
      <t>En la web http://www.ipes.gov.co/ HOME se encuentra el enlace: Formulario de SDQS remite al link: http://sdqs.bogota.gov.co/sdqs/publico/registrarPeticionario/?language=es donde aparece el Formulario “Registro de Peticionario” Producto de la gestión adelantada entre la SAF, SJC, y SDAE se cuenta con la Resolución 027 de 2018 y la Circular 10 de 2018 donde se definen las Subdirecciones y responsables de mantener actualizada la información a publicar en la página web conforme  al esquema de publicación publicado en la web en el enlace:
http://www.ipes.gov.co/images/informes/transparencia/Esquema-de-publicacion-Pagina-Web-IPES.pdf.
Por lo anterior se cierra este hallazgo teniendo en cuenta que el formulario electrónico de solicitud de información ya se encuentra disponible en la página web aplica para cierre.</t>
    </r>
    <r>
      <rPr>
        <b/>
        <sz val="9"/>
        <rFont val="Arial"/>
        <family val="2"/>
      </rPr>
      <t xml:space="preserve"> </t>
    </r>
  </si>
  <si>
    <r>
      <rPr>
        <b/>
        <sz val="9"/>
        <rFont val="Arial"/>
        <family val="2"/>
      </rPr>
      <t xml:space="preserve">4. Información publicada incompleta respecto al desarrollo y la publicación del formulario electrónico de solicitud de información pública de acuerdo con el anexo 3564 de 2015 Anexo 2. </t>
    </r>
    <r>
      <rPr>
        <sz val="9"/>
        <rFont val="Arial"/>
        <family val="2"/>
      </rPr>
      <t xml:space="preserve">Se tomó pantallazo del formulario de registro de peticionario en la ruta: sdqs.bogota.gov.co/sdqs/publico/registrar peticionario/?lenguaje=es, sin embargo es necesario realizar la respectiva verificación con los campos de requisitos señalados en la Resolución 3564 de 2015. </t>
    </r>
  </si>
  <si>
    <t xml:space="preserve">Se tomó pantallazo del formulario de registro de peticionario en la ruta: 
sdqs.bogota.gov.co/sdqs/publico/registrar peticionario/?lenguaje=es, sin embargo es necesario realizar la respectiva verificación con los campos de requisitos señalados en la Resolución 3564 de 2015. </t>
  </si>
  <si>
    <r>
      <rPr>
        <b/>
        <sz val="9"/>
        <rFont val="Arial"/>
        <family val="2"/>
      </rPr>
      <t>1. Mecanismo o procedimiento para la participación ciudadana en la formulación de la política:</t>
    </r>
    <r>
      <rPr>
        <sz val="9"/>
        <rFont val="Arial"/>
        <family val="2"/>
      </rPr>
      <t xml:space="preserve"> El procedimiento 061 Rendición de Cuentas y Participación Ciudadana se encuentra en revisión y ajuste teniendo que en cumplimiento del Decreto 1499 de 2017 los procedimientos de las entidades deben estar alineados al modelo Ming - Dimensión 3, Gestión con Valores para Resultado- Numeral 3,2,2,3 Política de Participación Ciudadana en la Gestión Pública. Precisamente en el Subsistema de Responsabilidad Social (lineamiento XV –). Es claro que a la fecha la entidad se encuentra en el proceso de transición en cumplimiento a la norma Ming. A la fecha el procedimiento se encuentra en etapa de elaboración por parte de la SDAE, en este documento se harán las actualizaciones necesarias acordes lo requerido en Ming como la forma de invitar a la ciudadanía – partes interesadas, funcionarios a participar a través de sus aportes en la elaboración de los Planes y Programas y proyectos de la Entidad. SIGUE ABIERTO Diligenciamiento del Formato de Acción preventiva correctiva y de mejora .
</t>
    </r>
    <r>
      <rPr>
        <b/>
        <sz val="9"/>
        <rFont val="Arial"/>
        <family val="2"/>
      </rPr>
      <t>4. Indicadores de desempeño  y seguimiento a los mismos.</t>
    </r>
    <r>
      <rPr>
        <sz val="9"/>
        <rFont val="Arial"/>
        <family val="2"/>
      </rPr>
      <t xml:space="preserve"> Se verificó que en la página web en el link: http://www.ipes.gov.co/index.php/gestion-institucional/planeacion/planes/planes-operativos-de-la-entidad. Sin embargo aún no se encuentran los seguimientos del plan de acción en la página web de la entidad. Es importante diligenciar el formato de Acción preventiva correctiva y de mejora, es importante precisar que esta acción se alinea al Autodiagnóstico institucional – Plan de acción implementación Ming.
</t>
    </r>
  </si>
  <si>
    <t>A traves de la ruta de la pagina web:http://www.ipes.gov.co/index.php/gestion-institucional/planeacion/metas-objetivos-e-indicadores, se evidencia el cumplimiento de la accion, por lo tanto se procede al cierre de la misma</t>
  </si>
  <si>
    <t>Adelantar las acciones definidas en el Plan de Acción para cierre de la brecha SIG- MIPG, y las acciones previstas en el componente de Racionalización del Trámite del Plan Anticorrupción y Atención al Ciudadano.</t>
  </si>
  <si>
    <t>A través de la ruta: http://www.ipes.gov.co/index.php/tramites-y-servicios/suit-sistema-unico-de-informacion-de-tramites de la página web del IPES, se encuentra la actualización, por consiguiente se determina cierre del hallazgo.</t>
  </si>
  <si>
    <t xml:space="preserve"> Hay plan de mejora suscrito y en ejecución en la ruta X:\1.Sistema Integrado De Gestión\3. Documentación procesos SIG\SISTEMA GESTIÓN AMBIENTAL\PIGA\PIGA 2016 - 2020; sin embargo el reporte de indicadores se encuentra desactualizado</t>
  </si>
  <si>
    <t>Se usan para almacenaje de residuos y según reporte la totalidad se encuentran reubicados en las plazas de mercado. De conformidad con reporte de la SAF sobre inventario de practivagones en las plazas de mercado s se observa la distribución de 32 practivagones en las diferentes plazas con su destinación de uso y las imágenes de soporte</t>
  </si>
  <si>
    <t>Realizar jornada para poner en uso los compactadores / Puesta en marcha de compactadoras.</t>
  </si>
  <si>
    <t>No están funcionando los compactadores en las plazas de Ferias, 12 de Octubre, 7 de Agosto y Restrepo por dificultades con el sistema eléctrico de dichas plazas, Adicionalmente los compactadores de residuos orgánicos no están en funcionamiento por falta de bolsas para compactación, se espera que a finales de Mayo de 2018 se inicie dicha labor</t>
  </si>
  <si>
    <t>No se entrega evidencias del cumplimiento de la acción que consiste en: Realizar jornada para poner en uso los compactadores / Puesta en marcha de compactadoras.</t>
  </si>
  <si>
    <t>00110-817-003777</t>
  </si>
  <si>
    <t>Con rad. 5882 del 29/09/2017 la SDAE envía respuesta de las conclusiones y recomendaciones del Informe Pormenorizado de Control Interno así:
1. Adelantar el despliegue al plan de trabajo  de la cultura organizacional, mediante ejercicios de sensibilización, socialización y reporte  que permita el fortalecimiento del componente de autocontrol, desarrollo de los lineamiento del Código del buen gobierno y planeación estratégica de la Entidad</t>
  </si>
  <si>
    <t xml:space="preserve">Con respecto al desarrollo de lineamientos del Código de Buen Gobierno/Código de Integridad, se vienen haciendo convocatorias para la conformación del equipo de Gestores de Integridad del Instituto para la Economía Social – IPES, resaltando los valores: honestidad, respeto, compromiso, diligencia y justicia. Con respecto a la sensibilización frente al fortalecimiento del componente de autocontrol, se realizaron en sesiones de martes de calidad, exposiciones sobre los requerimientos de la Resolución 620 de 2015, que promueva la realización de los de Comités de autoevaluación, entre los que se destacan los siguientes: Fecha: 19 de abril. Lugar: Compensar Población: Comité Directivo (Asesores de la Dirección - Profesionales asignados por cada uno de las subdirecciones). Total: 40 personas Objetivo: Ajustar el plan estratégico de la entidad (Observaciones a los objetivos estrategias, estrategias e indicadores - Propuesta de ajustes del plan estratégico) Fecha: 04 de mayo de 2018. Lugar: Auditorio Secretaria Desarrollo Económico Población: Gerentes y Asistentes de plaza de mercado - Profesionales SESEC- Plazas- Equipo SIG. Total: 75 Personas Objetivo: Mejorar la gestión operativa y administrativa de las plazas de mercado (Propuesta plan de mejora por cada Plaza y componentes ambiental- infraestructura, psicosocial, mercadeo y Jurídico) Fecha: 11 de mayo de 2018. Lugar: Auditorio IPES Población: Profesionales EMPRENDIMIENTO SESEC- Equipo SIG. Total: 25 Personas Objetivo: Mejorar la gestión operativa y administrativa de los proyectos Fecha: 22 de junio de 2018. Lugar: Salón eventos Parque de los novios Población: Profesionales Formación (grupos de trabajo)- Equipo SIG. Total: 43 Personas Objetivo: Mejorar la gestión de los grupos de trabajo (administrativa, formación, empleabilidad y territorio Nota: se sugiere según acciones realizadas dar cierre al hallazgo
Sin embargo las evidencias aportadas no soportan lo indicado por la SDAE, dado que ninguna de las actas allegadas en los martes de calidad hacen alusión al código de buen gobierno o símiles, por lo tanto hasta que no se evidencie se mantiene abierto
</t>
  </si>
  <si>
    <t>2. Adelantar las acciones asociadas al plan de trabajo  del SIG, respecto a la construcción, seguimiento y reporte colaborativo de la batería de indicadores del cuadro de mando de la Entidad</t>
  </si>
  <si>
    <t>la SDAE indica que La información de la batería de indicadores de los procesos está disponible en la carpeta de cada uno de los procesos en la ruta: X:\1.Sistema Integrado De Gestión\3. Documentación procesos SIG\, situación que se corrobora por la ACI, por tal razón se determina el cierre de la acción</t>
  </si>
  <si>
    <t>Se indica por la SDAE que a través de la carpeta compartidos en la ruta:X:\1.Sistema Integrado De Gestion\3. Documentación procesos SIG\1. PLANEACIÓN ESTRATÉGICA Y TÁCTICA\DOCUMENTOS ASOCIADOS PR-042 PLANEACIÓN ESTRATÉGICA Y OPERATIVA, se encuentra el procedimiento, situación que se verifica por la ACI, por lo tanto se determina el cierre de los hallazgos</t>
  </si>
  <si>
    <t>5. Implementar la estrategia Martes de la calidad, espacio de reflexión y lineamiento de la SDAE, para la mejora continua de la planeación estratégica  y el Sistema Integrado de Gestión.</t>
  </si>
  <si>
    <t>Se evidencia la implementación de la estrategia, mediante los soportes entregados por la SDAE, por consiguiente se determina el cierre de la acción</t>
  </si>
  <si>
    <t>La SESEC, solicita reformulacion de la accion, la cual se acepta por la ACI</t>
  </si>
  <si>
    <t>De acuerdo a lo manifestado por la profesional del área que atiende la visita, no se encuentra hallazgo respectivo asociado a la SGRSI, por lo tanto una vez se hace la verificación por Control Interno del informe en comento se procede a eliminar el hallazgo respectivo para la SGRSI, quedando abierto en las otras dependencias.</t>
  </si>
  <si>
    <t>La SDAE, entrega evidencias de los indicadores PIGA, por lo tanto se procede al cierre del hallazgo</t>
  </si>
  <si>
    <t>Mediante el CPS 720 de 2018, se contrató profesional con experiencia en administracion de informacion, por lo tanto se da por cerrado el halalzgo</t>
  </si>
  <si>
    <t xml:space="preserve"> A traves de la ruta de la pagina web: http://www.ipes.gov.co/index.php/gestion-institucional/planeacion/2017-10-09-20-52-51/participacion-proyectos, se puede observar el enlace de "participacion en construccion de proyectos", mediante el cual la poblacion a traves de correo electronico se puede comunicar a la Entidad, por lo anterior se procede con el cierre del hallazgo</t>
  </si>
  <si>
    <t>A traves de la pagina web del ipes en la ruta: http://www.ipes.gov.co/index.php, se accede a "formulario SDQS", dando cumplimiento a lo solicitado, por lo tanto se cierra el hallazgo</t>
  </si>
  <si>
    <t>Se evidencia a traves de la carpeta compartidos, en la ruta: X:\1.Sistema Integrado De Gestion\3. Documentación procesos SIG\1. PLANEACIÓN ESTRATÉGICA Y TÁCTICA\DOCUMENTOS ASOCIADOS, el instructivo IN-086 (INSTRUCTIVO PLAN DE ACCION), por lo tanto se procede con el cierre del hallazgo</t>
  </si>
  <si>
    <t>Se entrega soportes por parte de la SDAE, de las revisiones al plan estrategico, por lo tanto se procede al cierre del halazgo</t>
  </si>
  <si>
    <t>Cerrado en el segimiento anterior</t>
  </si>
  <si>
    <t>FECHA DE FINALIZACION</t>
  </si>
  <si>
    <t>00110-817-005428</t>
  </si>
  <si>
    <t>La SJC, adjunta para el presente seguimiento las actas de los comités de 2016 y 2017, sin embargo no se adjuntan las actas concretas de los meses en cuestión que fueron abril, junio, julio y octubre de 2016 y marzo y abril de 2017, de igual manera tampoco se han formulado acciones correctivas o de mejora para lo respectivo a este hallazgo, por lo anterior persiste el hallazgo cerrado y se solicita la formulación del plan de mejoramiento mediante el formato FO- 656 “PLAN DE MEJORAMIENTO AUDITORIAS INTERNAS”</t>
  </si>
  <si>
    <t>00110-817-003925</t>
  </si>
  <si>
    <t>GESTIÓN JURÍDICA</t>
  </si>
  <si>
    <t>Cerrado en anterior seguimiento</t>
  </si>
  <si>
    <t>Se evidencia en el Siprojweb y en las actas del Comité de Conciliación las evaluaciones de los procesos realizadas por los abogados</t>
  </si>
  <si>
    <t xml:space="preserve">Actualizar los procesos No 1999-00245 (Contractual) y 2010-00417 (Reparación Directa) que se encuentran activos en el Sistema de Información de Procesos Judiciales – SIPROJ, los cuales aparecen a nombre del Fondo de Ventas Populares, a pesar de que actualmente se conoce como Instituto para la Economía  Social -IPES. </t>
  </si>
  <si>
    <t>00110-817-005910</t>
  </si>
  <si>
    <t>Los contratos de prestación de servicios  N° 341, 304, 340 de 2014 no cumplen con la tabla de honorarios establecida según resolución 313 de 2014</t>
  </si>
  <si>
    <t xml:space="preserve">Incumplimiento de las obligaciones contractuales por parte de la Fundación Empresarios por Colombia – FEC , dentro del Convenio No 1991 de 2010. </t>
  </si>
  <si>
    <t>GESTIÓN CONTRACTUAL</t>
  </si>
  <si>
    <t>00110-817-003167</t>
  </si>
  <si>
    <t>Se tiene el borrador para la aprobación del Reglamento del Comité de Conciliación, en este se implementara la realización de conferencias por video chat para cumplir con lo estipulado de 2 comités al mes.</t>
  </si>
  <si>
    <t>Se entregan soportes de la citación vía correo electrónico a los miembros del Comité de Conciliación según la normatividad.</t>
  </si>
  <si>
    <t>00110-817-005598</t>
  </si>
  <si>
    <t>00110-816-014667
00110-817-005198</t>
  </si>
  <si>
    <t>Se  evidencia con el contrato 332 de 2015, que se le dio en arrendamiento a Alejandro Barrera Huertas  del recinto ferial del 20 de julio, el incumplimiento con la norma de contar con estudios y documentos previos que son el soporte para la realización del contrato, al indagar por la carpeta que dé cuenta de dichos documentos se evidencio que al archivo de la Subdirección Jurídica la carpeta contentiva de dicho contrato nunca ha hecho ingreso al mismo, y no se cuenta con una carpeta que contenga los estudios previos y que cumplan con los requisitos que la norma exige, dado que el documento (carpeta) que se le facilita al equipo auditor contiene la minuta original pero carece de los estudios previos se entiende que se adolece de ellos. Igualmente se evidencia incumplimiento a los deberes de supervisión de quien funja como tal (Subdirector (a) de Gestión Redes Sociales e Informalidad) incumpliendo así el Estatuto Anticorrupción. Por otro lado se evidencia igualmente el incumplimiento a las disposiciones contenidas en el contrato de arrendamiento, respecto del acta de inicio, y acta de entrega del recinto; no obstante que se evidencio en la visita que se encuentran locales asignados sin el cumplimiento de los requisitos previos.</t>
  </si>
  <si>
    <t>La SJC indica que para esto se actualizó el Manual de Contratación y Supervisión, así como capacitaciones en supervisión y construcción de estudios previos.</t>
  </si>
  <si>
    <t>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t>
  </si>
  <si>
    <t>la SJC indica que esto es labor de la supervisión y los procedimientos de SIAFI</t>
  </si>
  <si>
    <t xml:space="preserve">No coinciden los valores del número de contratos legalizados  sumados al número de contratos de hecho frente al total de Número de puestos asignados a excepción de las plazas Siete de Agosto y Los Luceros (ver detalle numeral 1.2.) </t>
  </si>
  <si>
    <t>La SJC indica que en SIAFI aparecen los reportes reales de los contratos realizados y las áreas misionales tienen  la información sobre ocupación real de los espacios</t>
  </si>
  <si>
    <t>De la revisión de los documentos enviados como inventarios del archivo de gestión de la Subdirección Jurídica y de Contratación en atención a la auditoria,  se observa incumplimiento a lo establecido en la norma frente al levantamiento de los inventarios.</t>
  </si>
  <si>
    <t>La publicación se encuentra pero debe ser actualizada por la SAF</t>
  </si>
  <si>
    <t xml:space="preserve">00110-817-005428
</t>
  </si>
  <si>
    <t xml:space="preserve">00110-817-003793
</t>
  </si>
  <si>
    <t>La SJC indica que se está a la espera de la aprobación del Reglamento del Comité de Conciliación el cual subsanara todas estas obligaciones, no obstante entrega soportes de la realización de las actas y los informes realizados por los abogados a los miembros del comité.</t>
  </si>
  <si>
    <t>00110-817-005253</t>
  </si>
  <si>
    <t xml:space="preserve">00110-817-008022
</t>
  </si>
  <si>
    <t xml:space="preserve">00110-817-004645
</t>
  </si>
  <si>
    <r>
      <t xml:space="preserve">5. Afectación de los aportes del IPES para la realización del proyecto de San Victorino que se destinará a la relocalización de 270 vendedores informales firmantes del pacto Santafé dentro del </t>
    </r>
    <r>
      <rPr>
        <b/>
        <sz val="9"/>
        <rFont val="Arial"/>
        <family val="2"/>
      </rPr>
      <t xml:space="preserve">Convenio 1725 de 2007 </t>
    </r>
    <r>
      <rPr>
        <sz val="9"/>
        <rFont val="Arial"/>
        <family val="2"/>
      </rPr>
      <t xml:space="preserve">con la ERU, toda vez que esta última no ha dado cumplimiento a la ejecución del acuerdo. </t>
    </r>
  </si>
  <si>
    <t>Este hallazgo se cierra para la SJC, dado que es un proceso de ejecución que no es competencia de la jurídica, por lo tanto se le mantiene a la SGRSI solamente.</t>
  </si>
  <si>
    <t>La Entidad realizó la actualización de los instructivos que establecen las indicaciones prácticas que los servidores públicos y contratistas deben seguir para la organización de los archivos de gestión, tales como  el Formato de Consulta y Préstamo Documentos Archivo FO-160 y el Paz y Salvo para la Entrega de Elementos y Documentos formato FO-565, documentos  incorporados en el Sistema de Gestión de Calidad y que se pueden consultar en la carpeta de compartidos de la entidad, de igual forma la Subdirección Administrativa y Financiera - Area de Gestión Documental elaboró la Tabla de Retención Documental de la Entidad la cual se encuentra debidamente publicada en el SIG mediante la Resolución No. 103 del 13 de abril de 2018, la misma Subdirección Administrativa y Financiera desarrolló procesos de capacitación teórico-práctica a los Servidores Públicos y Contratistas en los cuales se afianzan los conocimientos para la organización de los expedientes de acuerdo a los lineamientos establecidos por el Archivo de Bogotá y las políticas de la Entidad. Se remite copia de la Resolución No. 103 de 2018 y de las capacitaciones de la SAF. , por lo tanto se procede a cerrar el hallazgo</t>
  </si>
  <si>
    <t>Desde el momento mismo que se dio inicio al periodo actual de la Subdirección  de Formación y Empleabilidad se ha dado cabal cumplimiento a lo preceptuado en la Circular No. 08 de 2014, es decir que el lo que respecta al requisito de la elaboración, presentación y revisión de la bitácora por parte de los contratistas aunado al hecho de que cuando quiera que las Supervisiones de los CPS están a cargo de la suscrita, la iniciación de los trámites relativos a los pagos también están condicionados por la aprobación por parte de los líderes de áreas de trabajo del informe mensual de actividades.</t>
  </si>
  <si>
    <t>En atención a que la aplicación del formato FO-264 es de competencia de cada los supervisores contractuales, el cumplimiento de la acción de mejora debe ir dirigida a los SUPERVISORES CONTRACTUALES, por tanto, solicito exonerar a la Subdirección Jurídica y de Contratación de tal responsabilidad, se determina cerrar el hallazgo, sin embargo dado que los contratos en la muestra de contratación ya no se encuentran en ejecución y no es posible completar el formato de bitácora, sin embargo si se dejara el llamado a todos los supervisores a darle cumplimiento al diligenciamiento de este formato, por lo anterior se procede a dar por cerrado el hallazgo</t>
  </si>
  <si>
    <t>7. Se revisó los expedientes de los contratos de prestación de servicios números 317 de 2014 y 17 de 2015 suscritos por el IPES y se evidencia que corresponde a un mismo contratista. Dado que no se logró constatar evidencias suficientes sobre el cumplimiento del objeto y obligaciones pactadas, se solicitó mediante memorando con radicado IPES No. 00110-817-001430 se informara en cual (es) plaza (s) de mercado (s) fue designado como coordinador el contratista del referidos contratos de prestación de servicios, pero a la fecha de auditoría no hemos recibido respuesta. Observamos un posible incumplimiento de lo pactado en el contrato por parte de contratista, violando los Literales a y b del artículo 2 de la ley 87 de 1993,  así como deficiencias en la labor de supervisión dado que al comparar las obligaciones específicas y el objeto contractual de los dos contratos referidos, además de que son las mismas, los productos que se entregan en dichos contratos no tienen clara coherencia con lo pactado, situación que es corroborada según oficio enviado por la Subdirección de Emprendimiento, Servicios Empresariales y de Comercialización con radicado IPES No. 00110-817-001439.</t>
  </si>
  <si>
    <t>este hallazgo se re direcciona a la subdirección competente SESEC por lo tanto para la SJC, se cierra el hallazgo, dado que es un proceso de ejecución que no es competencia de la jurídica.</t>
  </si>
  <si>
    <t>2015
2016</t>
  </si>
  <si>
    <t>00110-817-002657
00110-817-004533
00110-817-005013
00110-817-005336</t>
  </si>
  <si>
    <t xml:space="preserve">8. Se revisó los expedientes del contrato de prestación de servicios No. 533 de 2014 y se solicitó información mediante memorando con radicado IPES No. 00110-817-001449 a la Subdirección Administrativa y financiera de lo siguiente:-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 De acuerdo con lo anterior, se concluye que las sillas adquiridas no correspondieron a las condiciones técnicas contratadas, ya que no se evidenció soporte de las explicaciones del cambio, así como a las condiciones recomendadas por la ARL.
</t>
  </si>
  <si>
    <t>13/07/2015
14/09/2016</t>
  </si>
  <si>
    <t xml:space="preserve">este hallazgo se redirecciona a la subdirección competente SAF por lo tanto para la SJC, se cierra el hallazgo, dado que es un proceso de ejecución que no es competencia de la jurídica. </t>
  </si>
  <si>
    <t xml:space="preserve">9. Al verificar el contrato de prestación de servicios No. 544 de 2014, se evidenció: - El 5 de noviembre de 2014 se publicó en www.contratacionbogota.gov.co y en www.contratos.gov.co  el aviso de convocatoria para la licitación pública 04 de 2014, con los respectivos estudios previos y proyecto de pliego de condiciones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10 de noviembre de 2014 se publicó en www.contratacionbogota.gov.co y en www.contratos.gov.co el aviso de convocatoria para la Interventoría 04 de 2014, con los respectivos estudios previos y proyecto de pliego de condiciones que tiene por objeto “Realizar la interventoría técnica, administrativa, financiera, legal, social y ambiental al contrato que resulte de la licitación pública no 04 de 2014 que tiene por objeto fabricación, suministro e instalación de 23 módulos de ventas de flores, 2 cafeterías, 1 módulo de baños, 1 módulo de reciclaje y las obras civiles complementarias que permitan el funcionamiento del punto comercial flores de la calle 26, administrado por el Instituto para la Economía Social-IPES”.
- El 24 de noviembre de 2014 se procedió a dar apertura a la Licitación 04 de 2014 mediante Resolución No. 490 de 2014, y la publicación de pliego de condiciones definitivo.
- El día 1 de Diciembre de 2014 se procedió mediante Resolución 489 de 2014 y la publicación de pliego de condiciones definitivo el proceso de Interventoría 04 de 2014
- El 26 de Noviembre de 2014, mediante documento según radicación IPES No. 00110-817-005447, presenta un informe de cambios en aspectos técnicos y financieros de la Licitación 04 de 2014 y su respectiva interventoría 04 de 2014, para la construcción de módulos flores 26, en el cual pone de manifiesto que posterior a la entrega de la información financiera y técnica de los procesos en documento final a la Subdirección Jurídica y de Contratación a través de correos institucionales se encuentran cambios tanto en aspectos financieros como técnicos que no fueron efectuados por el Área de Planeamiento Físico ni por el profesional de la Subdirección Administrativa y Financiera
Los cambios que se presentaron en los pliegos y estudios previos con respecto a los inicialmente radicados por los profesionales de la Subdirección de Diseño y de Financiera de acuerdo al análisis que se realizó en su momento por la Asesoría de Control Interno, refieren un cambio que conlleva a cerrar el proceso a un número reducido de proponentes, violando así el principio de transparencia de la contratación estatal.
- El 4 de diciembre de 2014 se procedió a realizar audiencia de cierre a la Licitación 04 de 2014, a la cual se presentó como único proponente la Unión Temporal las Flores con (Soline S.A.S Nit: 900588068-9 y Wilmer Fabián Barahona Nit: 86058089-9), de acuerdo al acta publicada en las páginas  www.contratacionbogota.gov.co y en www.contratos.gov.co.
Ese mismo día, se procedió a realizar audiencia de cierre, a la Interventoría 04-2014 a la cual se presentaron 6 proponentes (Consorcio Técnico Interventoría, Carlos Andrés Candanoza, CSI Construcciones Servicios  E Ingeniería EU, Intec Ingenieros Civiles  Arquitectos Ltda. Unión Temporal Rozo Torres 2014 y Unión Temporal Ingerpro IA) de acuerdo al acta publicada en las páginas  www.contratacionbogota.gov.co y en www.contratos.gov.co.
Así mismo y mediante radicado IPES No. 00110-817-05653 el arquitecto encargado de la parte  técnica manifiesta su inconformidad para realizar la evaluación técnica de la Licitación 04 de 2014 y la interventoría 04 de 2014.
- El 5 de Diciembre de 2014, se procedió a publicar en las páginas www.contratacionbogota.gov.co y www.contratos.gov.co el informe de verificación técnica, financiera y jurídica definitivo a la Licitación 4 de 2014 a la propuesta de La Unión Temporal las Flores, en la cual se observa como resultado que dicho proponente CUMPLE Y ESTA HABILITADO.
- El 10 de Diciembre de 2014 se procedió a publicar en las páginas www.contratacionbogota.gov.co y en www.contratos.gov.co la Resolución 515 de 2014 mediante la cual se revoca la Resolución 489 de 2014 la cual dio apertura a la Interventoría 04 de 2014; porque se realizaron una serie de actuaciones que no están conformes a la legislación en materia de contratación estatal como publicar en la página del SECOP, en horarios no autorizados por la norma, violando así los principios de transparencia, responsabilidad en las actuaciones contractuales y economía.
- El 15 de Diciembre de 2014 y aunque el documento data 12 de Septiembre de 2014, la Subdirección Jurídica y de Contratación mediante el memorando de radicado IPES No. 00110-817-005801, en el asunto del mismo indica “solicita acompañamiento” sin embargo en el cuerpo del escrito indica que “me dirijo  a usted con el fin de comunicarle el acompañamiento que quiere hacer la Subdirección Jurídica y de Contratación al proceso de Licitación Pública 04 de 2014”.
- El 30 de Diciembre de 2014 se suscribe contrato No. 550 de 2014 con CSI CONSTRUCCIONES, SERVICIOS E INGENIERIA EU, como interventor del contrato producto de la licitación pública 04 de 2014.
Lo anterior evidencia debilidades en la etapa precontractual respecto a la definición de los requisitos técnicos y financieros, que dejan en incertidumbre sí los definidos por los técnicos encargados fueron los que se publicaron dada la denuncia, aunque los estudios definitivos estén firmados por ellos.  Al analizar los presuntos cambios, se evidencia que desde el punto financiero y técnico permitió una menor cantidad de oferentes. Aunque la Subdirección Jurídica y de Contratación no haya establecido una respuesta explicando los posibles cambios, es claro que publico los documentos avalados por los técnicos. No obstante, deja entrever debilidades en el manejo de la información y posible adulteración de documentación, que podría traer consecuencias de tipo disciplinario y penal.
Igualmente se observa que la Entidad a pesar de conocer la posibilidad de estar incurso en un tipo penal decidió seguir adelante con el proceso, cuando en su lugar debería haberse revocado el mismo, hacer la verificación respectiva y posteriormente a ello volver a publicar, esto para estar en consonancia de los principios de trasparencia y responsabilidad en las actuaciones contractuales.
</t>
  </si>
  <si>
    <t xml:space="preserve">Respecto a este hallazgo, el profesional que atiende la visita por parte de la SJC, indica que los estudios previos de efectúan por parte del área misional y son los profesionales encargados quienes ostentan el deber de cuidado respecto de la documentación que ellos mismos suscriben y aprueban con el fin de que la entidad cumpla con su finalidad. 
Sin embargo, la entidad cuenta con los debidos procedimientos contractuales para evitar prácticas que alteren la transparencia de las distintas etapas de acuerdo con lo determinado en el Manual de Contratación que se puede revisar por medio del presente enlace: X:\1.Sistema Integrado De Gestion\3. Documentación procesos SIG\12. GESTIÓN CONTRACTUAL\SECOP I\DOCUMENTOS ASOCIADOS.
En cuanto a los procedimientos establecidos por la Institución para tramitar los estudios previos, se indican los siguientes, dependiendo del proceso de selección contractual, así:
- PR – 144: Para los procesos de selección por licitación pública, selección abreviada, concurso de méritos y mínima cuantía
- PR – 152 que aplica para los procesos de selección adelantados bajo la modalidad de Contratación Directa por la causal de prestación de servicios profesionales y de apoyo a la gestión; arrendamiento de bienes inmuebles y cuando no exista pluralidad de oferentes en el mercado. 
- PR – 153, para los procesos de selección adelantados bajo la causal de convenios y contratos interadministrativos.
Los anteriores procedimientos se pueden encontrar en el siguiente enlace: X:\1.Sistema Integrado De Gestion\3. Documentación procesos SIG\12. GESTIÓN CONTRACTUAL\SECOP II\DOCUMENTOS ASOCIADOS.
Por lo anterior y dado que no hay una acción penal o disciplinaria en curso se procede a darle cierre al hallazgo
</t>
  </si>
  <si>
    <t>este hallazgo se redirecciona a la subdirección competente SESEC por lo tanto para la SJC, se cierra el hallazgo, dado que es un proceso de ejecución que no es competencia de la jurídica.</t>
  </si>
  <si>
    <t>este hallazgo se re direcciona a la subdirección competente SDAE por lo tanto para la SJC, se cierra el hallazgo, dado que es un proceso de ejecución que no es competencia de la jurídica</t>
  </si>
  <si>
    <t>este hallazgo se re direcciona a la subdirección competente SAF por lo tanto para la SJC, se cierra el hallazgo, dado que es un proceso de ejecución que no es competencia de la jurídica</t>
  </si>
  <si>
    <t xml:space="preserve">14.Incumplimiento al artículo 2.2.12.5.3 del Decreto 1082 de 2015, el cual menciona que las Entidades Estatales deben contar con un Manual de Contratación, el cual debe cumplir con los lineamientos del artículo 160 del Decreto 1510 de 2013: Las Entidades Estatales deben contar con un manual de contratación el cual debe cumplir con los lineamientos que para el efecto señale Colombia Compra Eficiente en el término de seis (6) meses contados a partir de la expedición del presente decreto.
Al verificar el Manual de Contratación se evidencia la publicación del documento “Manual de contratación, interventoría y supervisión del Instituto para la Economía Social – IPES (Código MS-012; Versión 01, Fecha 25/10/2011)” el cual hace referencia que fue adoptado mediante Resolución IPES- 334 de 2011 del 04 de octubre de 2011.  Así mismo, en la revisión de las minutas de los contratos de prestación de servicios se evidenció que en el numeral  4 de la cláusula de obligaciones generales se hace mención a la Resolución IPES 334 de 2011, como referencia al Manual de Contratación, Interventoría y Supervisión de la Entidad.
Al verificar en la carpeta compartidos ruta: sistema integrado de gestión// normatividad// resoluciones// 334 de 2011, esta hace referencia al siguiente epígrafe: “Por la cual se conforma  la Comisión de Personal  para la vigencia 2011- 2013 en el IPES”. Posteriormente, se consultó con la Dirección General, quien administra el archivo de las resoluciones firmadas por Director General, y se confirma que obedece a una Resolución relacionada con la comisión de personal y no a la del Manual de Contratación. Así mismo, se consultó el control diseñado por dirección (Libro de resoluciones) con el propósito de verificar los consecutivos, pero no se evidencia existencia del mismo para la fecha de esa Resolución sin poder verificar si fue un error mecanográfico en el número de la resolución o si sencillamente esté no existe. 
Lo anterior configura un vacío normativo frente a un Manual que por las condiciones evidenciadas no existe. A ello se suma que la Entidad no cumplió con el deber legal de actualizar el Manual de Contratación conforme con la disposición contenida en el artículo 160 del Decreto 1510 de 2013: “…las Entidades Estatales deben contar con un manual de contratación el cual debe cumplir con los lineamientos que para el efecto señale Colombia Compra Eficiente…”.
No obstante al comparar el documento, a pesar del vacío legal de su adopción, este esta desactualizado conforme a los Lineamientos Generales para la Expedición de Manuales de Contratación (LGEMC-01) que son de obligatorio cumplimiento para las Entidades Estatales, concluyendo que el Manual de Contratación no incluye aspectos necesarios para “garantizar su vigencia, un adecuado proceso de edición, publicación y actualización, así como sus mecanismos de reforma, derogación, renovación y ajustes”.
</t>
  </si>
  <si>
    <t xml:space="preserve">La entidad cuenta con el debido manual de contratación el cual fue acogido por el IPES a través de la Resolución 596 de 2016. El citado manual puede ser consultado en el enlace: X:\1.Sistema Integrado De Gestion\3. Documentación procesos SIG\12. GESTIÓN CONTRACTUAL\SECOP I\DOCUMENTOS ASOCIADOS.
En cuanto a la Resolución 596 de 2016, la misma se puede verificar en la ruta: X:\1.Sistema Integrado De Gestion\4. NORMATIVIDAD\RESOLUCIONES\REGLAMENTOS Y MANUALES.
Asimismo, se puede acceder al Manual de Contratación por medio de la página web de la entidad a través del siguiente link: http://www.ipes.gov.co/images/informes/normatividad/MS-012_MANUAL_DE_CONTRATACION_2016.pdf
Por lo anterior se procede a darle cierre al hallazgo, por parte de la ACI.
</t>
  </si>
  <si>
    <t>se solicita nuevamente el cierre del hallazgo por cuanto la Subdirección Jurídica y de Contratación no es la responsable de elaborar la liquidación de los contratos sino es el supervisor contractual, ahora bien, con el objeto de alertar los términos de liquidación contractual la Subdirección Jurídica y de Contratación diseñó un sistema de alertas mediante el cual realiza requerimientos a los Subdirectores misionales y de apoyo quienes ejercen la supervisión de los contratos y convenios, con el objeto de que se realice la correspondiente liquidación, para tal efecto, se remiten al correo institucional de la Asesora de Control Interno, la base actualizada del sistema de alertas con los números de radicado correspondientes. Respuesta a este mismo hallazgo fue remitido por la Subdirectora Jurídica y de Contratación a la Asesoría de Control Interno mediante correo electrónico del 13 de abril de 2018. Se remite actualizada la base de datos de las alertas de términos para liquidar, por lo anterior se determina el cierre del hallazgo</t>
  </si>
  <si>
    <t xml:space="preserve">00110-817-005253
00110-817-008115
</t>
  </si>
  <si>
    <t>El Comité de Conciliación expidió la Resolución No. 202 de 2018 "Por la cual se adopta el Manual de Defensa Judicial del IPES",  el cual se encuentra incorporado en el Sistema Integrado de Gestión y se puede consultar en la ruta: 1,Sistema Integrado de Gesión/Normatividad/REsoluciones/Resoluciones 2018, cuya socialización se llevó a cabo el día 6 de abril de 2018. Con la Resolución No. 200 de 2018 que también se puede consultar en la misma ruta de la carpeta comparidos, se adoptó el nuevo reglamento del Comité de Conciliación, mediante el cual se prevé la implementación de las sesiones virtuales, las cuales permitirán dar cumplimiento de la normatividad en materia de la frecuencia de sesiones de los mencionados Comités. Mediante radicado no. 00110-817-008532 del 28-12-2017 el Comité de Conciliación llevó a cabo la definición de los criterios para la selección de los abogados externos. Razón por la cual, la Subdirección Jurídica y de Contratación incluyó, por ejemplo, en el contrato de prestación de servicios profesionales  especializados No. 010 de 2018, en las “Obligaciones generales” el requisito establecido en el radicado arriba citado. Dicho contrato puede ser consultado para evidenciar su cumplimiento. Con mediante radicado no. 00110-817-008532 del 28-12-2017 se remitió el informe de gestión de la vigencia 2017 a la Directora General (Representante legal) y a los demás miembros del Comité, por lo tanto se procede con el cierre del hallazgo</t>
  </si>
  <si>
    <t xml:space="preserve">1. Al verificar la publicación del Plan Anual de Adquisiciones vigencias 2014 y 2015 del Instituto para la Economía Social - IPES, se evidenció que la Entidad no cumplió con lo señalado en el artículo 6 del Decreto 1510 de 2013 dado que se desconoció la forma que para el efecto dispuso Colombia Compra Eficiente según numeral 5 de la Circular Externa No 2 de 16 de agosto de 2013, mediante la cual estableció que “las entidades del Estado deben publicar el Plan Anual de Adquisiciones en el SECOP a más tardar el 31 de enero de cada año, identificando los bienes y servicios con el Clasificador de Bienes y Servicios de Naciones Unidas (UNSPSC)” (subrayado nuestro). De acuerdo con el reporte de consulta en la página del SECOP, la publicación se realizó de manera extemporánea como se observa en los siguientes cuadros: Para la vigencia 2014 se registran 5 publicaciones: la primera data del 10 de junio de 2014 y la última del 12 de diciembre de 2014 y dos (2) publicaciones el mismo día (5 de noviembre de 2014).
Así mismo, mediante memorando con radicado IPES No. 00110-817-001236, se solicitó documentos soporte con las respectivas firmas que aprobaran el Plan Anual de Adquisiciones y sus modificaciones para la vigencia de 2014 y 2015, sin embargo, en contestación a esto mediante memorando con radicado IPES No. 00110817-001359 la SDAE no respondió al requerimiento presentado por esta Asesoría, de lo cual se concluye que no se evidencian soportes, actas u otros documentos que certifiquen la aprobación de los Planes de Adquisiciones junto con sus actualizaciones. 
</t>
  </si>
  <si>
    <t xml:space="preserve">00110-817-005910
</t>
  </si>
  <si>
    <t xml:space="preserve">9. Al no acatar las recomendaciones de informes anteriores y al no realizar los respectivos seguimientos encontramos que aun los procesos No 1999-00245 (Contractual) y 2010-00417 (Reparación Directa) que se encuentran activos en el Sistema de Información de Procesos Judiciales – SIPROJ, permanecen a nombre del Fondo de Ventas Populares, cuando sea manifestado que deben pasar al Instituto para la Economía  Social -IPES. </t>
  </si>
  <si>
    <t>3. La ficha técnica no está siendo diligenciada e  introducida en el Sistema de Información de Procesos Judiciales — SIPROJWEB</t>
  </si>
  <si>
    <t>6. Se evidencia que la Subdirección Jurídica y Contratación no ha tomado las acciones correctivas necesarias para cerrar los hallazgos  encontrados en las anteriores auditorias y seguimientos realizados al Comité de Conciliación  en la vigencia 2014 contenidos en los Radicados IPES 00110-817-003924 y 00110-817-005910 con la actualización del Siproj web y elaboración de la actas del Comité.</t>
  </si>
  <si>
    <t xml:space="preserve">15. Dada la verificación al plan de mejoramiento realizada en el mes de mayo de 2016 por la asesoría de control interno, Se agrupan los hallazgos 1, 2,5,6, 7, 10 Y 11 del informe de auditoria radicado 5911 de 2014 y los hallazgos 3, 4, 6, 8, y 9 del informe de auditoria radicado el 1872 de 2015, en un hallazgo mayor así:
En el año 2014 y  2015 se realizo auditoria a la Gestión Jurídica, donde se evidencia el incumplimiento de las disposiciones  del Decreto 654 de 2011 y la Resolución 603 de 2012, por aquellos contratistas y/ o funcionarios a quienes se les atribuya dicha obligación, bien sea porque esta dentro de sus obligaciones contractuales, o porque respecto de sus funciones tienen el deber de hacer defensa judicial para la entidad. Respecto del deber legal de publicar todas las actuaciones judiciales (tutelas, demandas)  así como las actas de los comités de conciliación.
</t>
  </si>
  <si>
    <t>16. Dada la verificación al plan de mejoramiento realizada en el mes de mayo de 2016 por la asesoría de control interno, Se agrupan los hallazgos 1 y 2 del informe de auditoria radicado 1872 de 2015 en un hallazgo, así:
Se evidencian falencias en la convocación y en el número mínimo de comités de conciliación a realizar conforme a la normatividad interna. (3 días de antelación para convocar, realización de un comité mensual).</t>
  </si>
  <si>
    <t>Las demoras en los tiempos de actualización de la información a publicar en el SIG podrían conllevar a la materialización de riesgos relacionados con la falta de fortalecimiento del SIG con respecto a la mejora continua de la gestión de la entidad e incumplimiento de la ley 87 de 1993 articulo 2 literal e</t>
  </si>
  <si>
    <t>PLANEAMIENTO FÍSICO</t>
  </si>
  <si>
    <t>La insuficiencia en la implementación de llaves ahorradoras de agua en Plazas de Mercado y Puntos Comerciales, asociado a las fugas de agua observadas en los puntos comerciales Furatena y Cachivaches, puede conllevar a la materialización de riesgos relacionados ineficiencias del gasto por el consumo en exceso de agua lo que incrementa el pago de servicios públicos, así como incumplimiento de lo estipulado en la DE-007 Política ambiental versión 05 del 27 d febrero de 2017, Directiva Presidencial. No. 09 de 2018 numeral y ley 87 de 1993 articulo 4 literal e.</t>
  </si>
  <si>
    <t>La insuficiencia en la instalación de iluminarias ahorradoras en Plazas de Mercado y Puntos Comerciales puede conllevar a la materialización de riesgos relacionados con ineficiencias en el gasto por el aumento en el pago de servicios públicos e incumplimiento de lo estipulado en la DE-007 Política ambiental versión 05 del 27 de febrero de 2017, Directiva Presidencial. No. 09 de 2018 numeral y ley 87 de 1993 articulo 4 literal e.</t>
  </si>
  <si>
    <t>Realizar cronograma de sensibilizacion de PIGA que contemple todos los puntos comerciales</t>
  </si>
  <si>
    <t>Realizar sensibilizaciones PIGA en todos los puntos comerciales</t>
  </si>
  <si>
    <t>Adelantar proceso de contratacion con recursos PIGA para realizar sensibilizacion ambiental en puntos comerciales y plazas de mercado</t>
  </si>
  <si>
    <t>Adelantar proceso de contratacion con recursos PIGA para la adquicision e instalacion de puntos ecologicos en los puntos comerciales priorizados</t>
  </si>
  <si>
    <t>Priorizar los puntos comerciales a intervenir en control de fugas y redes hidrosanitarias</t>
  </si>
  <si>
    <t>Seguimiento al cronograma de actividades relacionadas con el cambioa griferia ahorradoras en plazas y puntos</t>
  </si>
  <si>
    <t>Seguimiento a solicitudes de mantenimiento control de fugas puntos comerciales</t>
  </si>
  <si>
    <t>Seguimiento al cronograma de actividades relacionadas con el cambio a iluminarias ahorradoras en plazas y puntos</t>
  </si>
  <si>
    <t>Seguimiento al cronograma de actividades relacionadas con el mantenimiento y mejoramiento de infraestructura de puntos comerciales cachivaches y galerias</t>
  </si>
  <si>
    <t xml:space="preserve">2014-10-01
</t>
  </si>
  <si>
    <t xml:space="preserve">2015
</t>
  </si>
  <si>
    <t xml:space="preserve">2015-07-13
</t>
  </si>
  <si>
    <t xml:space="preserve">"8. Se revisó los expedientes del contrato de prestación de servicios No. 533 de 2014 y se solicitó información mediante memorando con radicado IPES No. 00110-817-001449 a la Subdirección Administrativa y financiera de lo siguiente:- Informe de inspección del puesto realizado por la Aseguradora de Riesgos Laborales de la Entidad  en julio 10 de 2013.
- Informe del procedimiento a seguir con todas las sillas  (antiguas) que se cambiaron.
- Documento (adenda al proceso de subasta inversa) respecto del cambio de las características técnicas de las sillas, teniendo en cuenta que las sillas entregadas no corresponden a lo consignado en los estudios previos y en el pliego de condiciones, y al consultar en la página de contratación SECOP  y CONTRATACION A LA VISTA  no se observa modificación alguna a dicha situación
Al respecto y mediante radicado IPES No. 00110-817-001606 se da respuesta a lo solicitado, sin embargo, en dicha respuesta se enuncia que por correo electrónico se enviaba el informe de la ARL,  y al consultar los correos del Asesor de Control Interno y auditores designados, no se evidencia el envío de la información prometida. Así mismo, no se observa soporte que explique el cambio de las condiciones técnicas de las sillas adquiridas. De acuerdo con lo anterior, se concluye que las sillas adquiridas no correspondieron a las condiciones técnicas contratadas, ya que no se evidenció soporte de las explicaciones del cambio, así como a las condiciones recomendadas por la ARL.
"
</t>
  </si>
  <si>
    <t xml:space="preserve">"00110-817-002657
00110-817-004533
00110-817-005013
00110-817-005336"
</t>
  </si>
  <si>
    <t xml:space="preserve">13/07/2015
14/09/2016
</t>
  </si>
  <si>
    <t xml:space="preserve">"00110-817-002657
00110-817-004533
00110-817-005013"
</t>
  </si>
  <si>
    <t xml:space="preserve">2015
2016
</t>
  </si>
  <si>
    <t xml:space="preserve">00110-817-002657
00110-817-004533
00110-817-005013
00110-817-005336
</t>
  </si>
  <si>
    <t>TALENTO HUMANO</t>
  </si>
  <si>
    <t xml:space="preserve">"13. Al verificar el Contrato de Bienestar No. 543-14 se evidencia: El contratista le entregó a la Entidad como agregados al servicio 30 Tarjetas Cineco recargables por valor de $50.000 los cuales como se encuentra consignado en el Pliego de condiciones estaban destinados a “entregarse de manera aleatoria a los funcionarios de la Entidad en el cierre de gestión”, de lo cual no se evidencia tal acción. Se evidenció que fueron entregados entre los Subdirectores y Asesores y algunos funcionarios de otros niveles.
 Se le manifestó a esta oficina que se tienen 17 Tarjetas Cineco recargables por valor de $50.000 c/u que no se entregaron, incumpliendo el objeto del contrato y posiblemente fraguándose una serie de inconvenientes para la Entidad de usarlos de manera diferente a lo programado.
 Se entregaron irregular y desproporcionalmente las Tarjetas Cineco recargables por valor de $50.000 entre funcionarios de la Entidad sin un documento que soporte la justificación de las mismas, y no se tiene establecido el uso del restante de tarjetas lo que conjugaría una destinación indebida del objeto contractual.
 La Supervisión de este contrato esta en cabeza de funcionarios de la Subdirección Administrativa y Financiera.
"
</t>
  </si>
  <si>
    <t xml:space="preserve">00110-817-007200
</t>
  </si>
  <si>
    <t xml:space="preserve">"Al verificar la ejecución del contrato No. 554 de 2014, se evidencia que las maquinas compradas a través del referido contrato no se están utilizando en las plazas de mercado, generando un posible detrimento patrimonial teniendo, en cuenta
- El supervisor del contrato a través de la validación al informe de actividades y de la cuenta de cobro del contratista certifica que se hicieron capacitaciones de cómo usar las máquinas, sin embargo al realizar la visita en situ de las plazas objeto de muestra de la auditoria no hay evidencia de dicha capacitación. Igualmente en la carpeta no se evidencia soportes que avalen las respectivas capacitaciones (lista de asistencias, registros fotográficos etc…).
- Al realizar la visita en situ de las plazas objeto de muestra de la auditoria, no se evidencia manuales de uso respecto de las compactadoras.
"
</t>
  </si>
  <si>
    <t xml:space="preserve">2016-12-09
</t>
  </si>
  <si>
    <t xml:space="preserve">2016
</t>
  </si>
  <si>
    <t xml:space="preserve">Incumplimiento a las condiciones del contrato No. 356 de 2015, teniendo en cuenta que no se cumplen las condiciones pactadas con el operador para las capacitaciones como es el número mínimo de horas por participar.
</t>
  </si>
  <si>
    <t xml:space="preserve">00110-817-002657
00110-817-004533
00110-817-005013
00110-817-00533
</t>
  </si>
  <si>
    <t>1912/2018</t>
  </si>
  <si>
    <t xml:space="preserve">2017
</t>
  </si>
  <si>
    <t xml:space="preserve">"Se observa deficiencia en la conformación de los expedientes contractuales (389-390 de 2016) por no contar con todos los soportes en el expediente que permitan determinar si el pago realizado obedece a la realidad (SOAT, Garantías, Original de Factura, pago de impuestos) 
Se observa deficiencia en la Supervisión de los contratos (408 de 2016) Solicitud de Prórroga sin Soportes de ejecución, (188 de 2017) no se evidencian informes de ejecución, (149 de 2016) informes de ejecución sin firma del contratista e inconsistencias en fechas.
"
</t>
  </si>
  <si>
    <t xml:space="preserve">2017-09-14
</t>
  </si>
  <si>
    <t xml:space="preserve">00110-817-006674
</t>
  </si>
  <si>
    <r>
      <t>Mediante el procedimiento de caracterización actualizado, según el PO-017 de septiembre 13 de 2018, se estableció el cumplimiento de la acción formulada que consistía en la: “</t>
    </r>
    <r>
      <rPr>
        <i/>
        <sz val="9"/>
        <rFont val="Arial"/>
        <family val="2"/>
      </rPr>
      <t>Caracterización del proceso misional de Gestión para la Soberanía y Seguridad Alimentaria y nutricional</t>
    </r>
    <r>
      <rPr>
        <sz val="9"/>
        <rFont val="Arial"/>
        <family val="2"/>
      </rPr>
      <t>”, por lo tanto se procede al cierre del hallazgo, el procedimiento se encuentra en la rutra de comaprtidos: X:\1.Sistema Integrado De Gestion\3. Documentación procesos SIG\6. GESTIÓN SOBERANÍA, SEGURIDAD ALIMENTARIA Y NUTRICIONAL.</t>
    </r>
  </si>
  <si>
    <r>
      <t>Colocar concreto en piso de un sector para el mercado itinerante con el</t>
    </r>
    <r>
      <rPr>
        <sz val="8"/>
        <rFont val="Calibri"/>
        <family val="2"/>
      </rPr>
      <t> </t>
    </r>
    <r>
      <rPr>
        <sz val="11"/>
        <rFont val="Calibri"/>
        <family val="2"/>
      </rPr>
      <t xml:space="preserve"> cto de mantenimiento # 18</t>
    </r>
  </si>
  <si>
    <r>
      <t>Se manifiesta por parte de la profesional que atiende la visita que se ha planeado en cada contrato un % del 5% de imprevistos con el fin de atender de forma inmediata los eventos de fugas, riesgos y otros que requieran ser atendidos de manera inmediata, para lo cual se adjuntan los estudios previos de los años 2017 y 2018 , los cuales se encuentran colgados en SECOP I y SECOP II ( Adjunto)</t>
    </r>
    <r>
      <rPr>
        <sz val="12"/>
        <rFont val="Times New Roman"/>
        <family val="1"/>
      </rPr>
      <t xml:space="preserve">.
</t>
    </r>
    <r>
      <rPr>
        <sz val="9"/>
        <rFont val="Arial"/>
        <family val="2"/>
      </rPr>
      <t>Sin embargo no se evidencia que la fuga de agua del punto de encuentro las aguas, ya no presente dicha situación, por lo tanto el hallazgo permanece abierto, hasta tanto se evidencie esto ultimo</t>
    </r>
  </si>
  <si>
    <r>
      <t>Se observan evidencias aportadas por la SDAE, respecto de las capacitaciones de la política de riesgos, por lo tanto se da por cerrado el hallazgo</t>
    </r>
    <r>
      <rPr>
        <b/>
        <sz val="11"/>
        <rFont val="Arial"/>
        <family val="2"/>
      </rPr>
      <t>.</t>
    </r>
  </si>
  <si>
    <r>
      <t>Se indica por parte de la SDAE, que se debe verificar en auditoria el memorando de radicado IPES No. 00110-817-005689</t>
    </r>
    <r>
      <rPr>
        <sz val="11"/>
        <rFont val="Calibri"/>
        <family val="2"/>
      </rPr>
      <t>, sin embargo no se indica de que año, y al verificar el oficio de la vigencia 2018, el mismo se trata de una factura de agua de plaza los luceros, por lo tanto se entiende no soportado avances al respecto, dado que igual las evidencias entregadas en CD, no están marcadas por el hallazgo que esta en la matriz publicada oficial</t>
    </r>
  </si>
  <si>
    <t>00110-817-001954</t>
  </si>
  <si>
    <t>GESTION DE RECURSOS FINANCIEROS (GESTION CONTABLE)</t>
  </si>
  <si>
    <t xml:space="preserve">1. Ajustar y ejecutar el Plan de Acción establecido para la implementación del NMNC identificando las acciones y estrategias que no alcanzaron el 100% de su ejecucion y presentar al Comite Técinico de Sostenibilidada Contable una extención del plan de accion que garantice el cumplimiento de la normatividad vigente, ajustando los indicadores que permitan el control del 100% de las acciones.  </t>
  </si>
  <si>
    <t>2. Revisar y ajustar la Resolución del Comité de Sostenibilidad contable a la normatividad vigente, estableciendo funciones, identificando sus integrantes y responsables del seguimiento de las decisiones que se tomen, así como los responsables de su socialización.</t>
  </si>
  <si>
    <t>3. Actualizar las Políticas Contables</t>
  </si>
  <si>
    <t>4. Elaborar el Manual de Políticas de Operación Contable</t>
  </si>
  <si>
    <t>5. Actualización del Mapa de riesgos de la Gestión contable acorde a la metodología de administración del riesgo del DAFP y la Resolución 193/2016 del la CGN</t>
  </si>
  <si>
    <t>6. Revisar, ajustar y elaborar procedimientos bajo el nuevo marco normativo, teniendo en cuenta el diseño de controles acrode a la Guía del DAFP/2018</t>
  </si>
  <si>
    <t xml:space="preserve">7. Análizar y depurar las Cuentas contables, que no hacen parte del nuevo marco normativo. </t>
  </si>
  <si>
    <t xml:space="preserve">1. Actualizar la política contable de efectivo y equivalentes de efectivo, descrribiendo el propósito de las cuentas bancarias, determinando los parámetros para la custodia y manejo de efectivo y títulos valores dentro de la entidad, protocolos de seguridad establecidos para el efectivo manejo de los dineros recibidos y/o girados por la entidad. </t>
  </si>
  <si>
    <t>3. Actualizar el procedimiento PR 052 - Manejo de Caja Menor, en relación al arqueo de caja menor, las actividades para realizar, tramitar y legalizar una caja menor, teniendo en cuenta responsables, formatos a utilizar, tiempos, requerimientos mínimos de información, filtros de revisión y toda aquella información que sea útil para la entidad, que le permita realizar un proceso controlado y transparente.</t>
  </si>
  <si>
    <t>1. Elaborar manual de políticas de operación contable.</t>
  </si>
  <si>
    <t>2. Actualizar el procedimiento PR 022 - Preparación de estados financieros-, incluyendo las actividades de cierre contable periódico, acorde a los lineamientos que se establezcan para la aplicación del NMNC.</t>
  </si>
  <si>
    <t>3. Elaborar instructivo de cierre</t>
  </si>
  <si>
    <t>4. Publicar en la página web los estados financieros de acuerdo a la normatividad vigente, bajo los parámetros del nuevo marco normativo.</t>
  </si>
  <si>
    <t>5. Actuualizar el  instructivo IN 063 - IN 063 - Conciliación Convenios Recursos Recibidos,  IN 064 - Conciliación Convenios Entregados, IN 065 - Conciliación  Contabilidad Cartera, IN 066 - Conciliación  Contabilidad Inventarios, IN 067 - Conciliación SIPROJ, de acuerdo a los parámetros del MNNC.</t>
  </si>
  <si>
    <t>6. Elaborar instructivo de conciliación bancaria</t>
  </si>
  <si>
    <t>2. Elaborar manual de políticas de operación contable, incluyendo los parámetros para 1) tratamiento de conciliaciones bancarias, 2) transacciones contables (caja menor), 3) soportes idóneos, 4) tratamiento de cheques y títulos valores.</t>
  </si>
  <si>
    <t xml:space="preserve">
4. Revisar y ajustar el procedimiento PR 018 - Cancelación de obligaciones y el procedimiento PR 019 - Ingresos de Tesorería. </t>
  </si>
  <si>
    <t>1. Adelantar prueba del sistema de información Goobi para el registro del recaudo en línea.</t>
  </si>
  <si>
    <t xml:space="preserve">2. Elaborar manual de políticas de operación contable </t>
  </si>
  <si>
    <t>3. Depurar el 100% de las partidas conciliatorias a Diciembre de 2018</t>
  </si>
  <si>
    <t>4. Actualizar el procedimiento PR 022 - Preparación de estados financieros, incluyendo las actividades de cierre contable periódico, acorde a los lineamientos que se establezcan para la aplicación del NMNC.</t>
  </si>
  <si>
    <t>5. Elaborar Instructivo de cierre</t>
  </si>
  <si>
    <t>6.  Actualizar los instructivos IN 063 - Conciliación convenios recursos recibidos,  IN 064 - Conciliación convenios entregados, IN 065 - Conciliación contabilidad cartera, IN 066 - Conciliación contabilidad inventarios, IN 067 - Conciliación SIPROJ 
7. Elaborar Instructivo de Conciliación Bancaria</t>
  </si>
  <si>
    <t>7. Elaborar Instructivo de Conciliación Bancaria</t>
  </si>
  <si>
    <t>1. Crear y registrar los movimientos 2 subcuentas, una para el manejo de la caja menor de gastos de funcionamiento y otra para el manejo de la caja menor de inversión.</t>
  </si>
  <si>
    <t>2. Elaborar informe de cuentas bancarias del IPES</t>
  </si>
  <si>
    <t>3. Adelantar las acciones resultantes del informe de cuentas bancarias del IPES</t>
  </si>
  <si>
    <t xml:space="preserve">4. Actualizar la política de efectivo y manejo de efectivo, estableciendo los parámetros para la custodia,  manejo, control y protocolos de seguridad de las cajas menores y el manejo de documentos valores. (teniendo en cuenta los controles de acuerdo a lo establecido en la Resolución 314/2009 </t>
  </si>
  <si>
    <t>1. Realizar ajuste al procedimiento PR 019 - Ingresos de Tesorería, estableciendo la consignacion diaria del efectivo que se encuentre en la tesorería, los parámetros de:
a) Arqueo a seguir por parte del tesorero para ventanilla diariamente, incluyendo los arqueos sorpresivos..
b)Parámetros para el arqueo de tesorería, por parte de la SAF, incluyendo efectivo, cheques en Blanco y los que se encuentren en ventanilla para su entrega.
c) Anulación de cheques con emision superior a 90 días.
d) Bloqueo de puertos USB y DVD de los equipos de computo que utiliza la tesorería.
e) Controles a la emisión de cheques.</t>
  </si>
  <si>
    <t xml:space="preserve">
2. Generación de recibos de caja acorde a los datos que reposan en el sistema de información.</t>
  </si>
  <si>
    <t>3. Elaborar el manual de políticas de operación contable.</t>
  </si>
  <si>
    <t>4. Realizar conciliaciones bancarias con la información que arrojan los portales bancarios de los movimientos diarios.</t>
  </si>
  <si>
    <t>1. Migrar la información por terceros al sistema de Información Goobi.</t>
  </si>
  <si>
    <t xml:space="preserve">2. Actualización de la política contable de cuentas por cobrar estableciendo la metodología para el cálculo del deterioro de cartera taxativamente. Efectuar los ajustes contables a que haya lugar </t>
  </si>
  <si>
    <t>3. Actualizar el Manual de Cartera, ajustándolo a los parámetros del NMNC.</t>
  </si>
  <si>
    <t xml:space="preserve">4. Elaborar política de operación para Otros Activos incluyendo los bienes y servicios pagados por anticipado, avances y anticipos entregados y recursos entregados en administración.
</t>
  </si>
  <si>
    <t>SAF/SGRSI/SDAE/SJC</t>
  </si>
  <si>
    <t>1. Actualizar el procedimiento PR 022 - Preparación de estados financieros, incluyendo las actividades de cierre contable periódico, acorde a los lineamientos que se establezcan para la aplicación del NMNC.</t>
  </si>
  <si>
    <t>2. Elaborar Instructivo de cierre, estableciendo los parámetros necesarios para el cierre de todas las áreas.</t>
  </si>
  <si>
    <t>3. Entregar base de información de ocupación de los terceros de plazas de mercado y alternativas comerciales.</t>
  </si>
  <si>
    <t>SGRSI/SESEC/SAF</t>
  </si>
  <si>
    <t>4 Causar mensualmente las deudas de acuerdo a la base de ocupación por tercero realizar reporte de la información al área contable.</t>
  </si>
  <si>
    <t xml:space="preserve">1. Actualizar la política de cuentas por cobrar, incluyendo la metodología para el cálculo del deterioro de la cartera y los parámetros de depuración (incluyendo clasificación, edad, causasción, reclasificación, ajustes, recaudo, deterioro y depuración por tercero y por deuda y bajas mediante resolución); actualizar los procedimeintyos </t>
  </si>
  <si>
    <t>2.PR-060 RECAUDO Y COBRO PERSUASIVO y PR-125 DEPURACION DE CARTERA (los procedimientos establecerán un control secuencial paso a paso del manejo de cuentas por cobrar de cartera)</t>
  </si>
  <si>
    <t>3. Presentar la información de cartera de acuerdo a los parámetros del NMNC al área contable (incluyendo clasificación, edad, causación, reclasificación, ajustes, recaudo, deterioro y depuración por tercero y por deuda), de puntos comerciales y plazas de mercado.</t>
  </si>
  <si>
    <t>4. Generar cobro por medio de recibo de cobro a los beneficiarios de Proyectos comerciales</t>
  </si>
  <si>
    <t>1. Presentar la información de cartera de acuerdo a los parámetros del NMNC al área contable (incluyendo clasificación, edad, causasción, reclasificación, ajustes, recaudo, deterioro y depuración por tercero y por deuda), de puntos comerciales y plazas de mercado.</t>
  </si>
  <si>
    <t xml:space="preserve">2. Registrar las cuentas por cobrar de cartera por terceros en los auxiliares de la contabilidad </t>
  </si>
  <si>
    <t>1. Realizar toma física de inventario de choque, con objeto de conciliar el módulo de inventarios con la contabilidad.</t>
  </si>
  <si>
    <t>2. Actualizar la política de propiedad planta y equipo determinando la destinación final de bienes.</t>
  </si>
  <si>
    <t xml:space="preserve">
3. Actualizar el procedimiento PR 130 -Movimientos de Almacén General para incluir la destinación final de bienes.</t>
  </si>
  <si>
    <t>4. Elaborar manual de políticas de operación contable.</t>
  </si>
  <si>
    <t>5. Actualizar el procedimiento PR 066 -Toma Física de Inventarios de Bienes Muebles e Inmuebles.</t>
  </si>
  <si>
    <t>6. Modificar el boletín de inventario que emite el sistema de información Goobi, para que permita visualizar la recategorización de los bienes.</t>
  </si>
  <si>
    <t>7. Elaborar política de operación para Otros Activos incluyendo la contabilización de bienes recibidos en administración.</t>
  </si>
  <si>
    <t>8. Reconstruir información del análisis de PPYE en el ESFA, demostrar los cambios en la depreciación  y actualizar depreciación con corte a Junio 30/2019.</t>
  </si>
  <si>
    <t>1. Actualizar la política de propiedad planta y equipo, incluyendo el cálculo del deterioro, los parámetros de depuración de PPYE.</t>
  </si>
  <si>
    <t>2. Actualizar el procedimiento PR 130 -Movimientos de Almacén General</t>
  </si>
  <si>
    <t>3. Reconstruir información del análisis de PPYE en el ESFA, demostrar los cambios en la depreciación y actualizar depreciación con corte a Junio 30/06/2019</t>
  </si>
  <si>
    <t>1. Realizar un estudio de costo beneficio para la destrucción física de elementos a dar de baja, que incluya entre otros, tipos e impacto</t>
  </si>
  <si>
    <t>2. Realizar Comité de Inventarios para modificar la destinación final de los elementos ordenados para la baja.</t>
  </si>
  <si>
    <t xml:space="preserve">
3. Elaborar borrador de acto administrativo para el ofrecimiento a otras entidades de los bienes a dar de baja</t>
  </si>
  <si>
    <t>4.Actualizar la política de propiedad planta y equipo, incluyendo la definición de Vidas útiles para IPES, el cálculo del deterioro, los parámetros de depuración de PPYE.</t>
  </si>
  <si>
    <t>SAF/ COMITÉ DE INVENTARIOS</t>
  </si>
  <si>
    <t>1. Actualizar el procedimiento PR  130 - Movimientos de Almacén General, incluyendo la elaboración de fichas técnicas de los bienes a dar de baja, previo a la presentación al comité de inventarios para su recomendación.</t>
  </si>
  <si>
    <t>2. Elaborar la ficha técnica para baja de bienes.</t>
  </si>
  <si>
    <t xml:space="preserve">2. Elaborar política de operación para Otros Activos estableciendo parámetros de convenios. </t>
  </si>
  <si>
    <t>1, Actualizar la politica de operación contable de cuentas por cobrar eliminando el concepto de anticipos y de bienss entregados y recibidos en adminitracion</t>
  </si>
  <si>
    <t>1. Elaborar informe de estado de convenios, acorde a la estructura que determine la Subdireccíon Administrativa y Financiera determinando su presentación y actualización mensual</t>
  </si>
  <si>
    <t>2. Elaborar política de operación para Otros Activos estableciendo parámetros de convenios, en específico la información contable que debe registrarse sobre los mismos</t>
  </si>
  <si>
    <t>SUBDIRECCIONES CON CONVENIOS A CARGO</t>
  </si>
  <si>
    <t xml:space="preserve">
2.  Actualizar los instructivos IN 063 - Conciliación convenios recursos recibidos, incluyendo documentos que soporten los movimientos de los convenios</t>
  </si>
  <si>
    <t xml:space="preserve">1. Actualizar el PR-018 CANCELACION DE OBLIGACIONES, estableciendo los parámetros a seguir para el rechazo de transferencias o no cobro o reclamo de titulos valores
</t>
  </si>
  <si>
    <t>2. Elaborar instructivo de depuración de partidas conciliatorias de Bancos</t>
  </si>
  <si>
    <t xml:space="preserve">1. Actualizar la politica de beneficio a empleados, estableciendo la metodologia para el cáculo de beneficio por permenencia. </t>
  </si>
  <si>
    <t>2. Actualizar el procedimiento PR 015 - NOMINA</t>
  </si>
  <si>
    <t>Crear los terceros en la funcionalidad de Talento Humano del sistema de información Goobi</t>
  </si>
  <si>
    <t>Parametrizar el registro contable del módulo de nómina, para que su contabilización se efectúe de manera individual por empleado y terceros relacionados con aportes y deducciones de nómina.</t>
  </si>
  <si>
    <t xml:space="preserve">1. Actualizar el procedimiento PR 015 - NOMINA, con la finalidad de incluir la revelación de los beneficios a empleados. </t>
  </si>
  <si>
    <t>2.Estados financieros a 2019 con revelación de los beneficios a empleados por terceros</t>
  </si>
  <si>
    <t>1. Actualizar el Instructivo IN 067 - Conciliación SIPROJ al NMNC, teniendo en cuenta los controles de la Resolución 193.</t>
  </si>
  <si>
    <t>Solicitar a la SDAE,  incluir en el contrato de mantenimiento las necesidades de adecuacion de los cuartos de residuos solidos de las plazas de mercado Distritales, excepto Concordia, Boyaca Real y los Luceros por sus caracteristicas particulares: Concordia esta en construccion, Boyaca Real solo genera una cantidad minima de residuos solidos, Luceros esta en proyecto de entrega a la SDDE, y las plazas que ya cuentan con cuarto de residuos adecuado (ferias y 20 de julio)</t>
  </si>
  <si>
    <t>La SESEC, cumple con la accion propuesta por tanto se da por cerrado el hallazgo</t>
  </si>
  <si>
    <t>contrato liquidado, se da por cerrado el hallazgo</t>
  </si>
  <si>
    <t>La SESEC, solicita que se de por cerrado la linea 28, la cual contiene el mismo hallazgo, por lo anterior dado que este no tiene plan de mejoramiento formulado, se procede a eliminar del listado la linea 28, para evitar duplicidad.
Respecto del seguimiento al mismo, se le indica a la SESEC, que una vez el documento este publicado en la carpeta compartidos se procede al cierre del mismo, ya que esta es la manera de verificar que fue aprobado el mismo</t>
  </si>
  <si>
    <t>La SESEC, mediante el memorando de radicado IPES No. 00110-817-000452, le solicita a la SAF,  programar la mesa de trabajo, de lo anterior para el cierre del hallazgo falta, la copia del acta de trabajo llevada a cabo</t>
  </si>
  <si>
    <t>La SESEC, solicita dar traslado a la SAF, por ser el encargado de Cartera, situacion que procedera a ser revisada por la ACI para dar el respectivo traslado.
De lo anterior se concede la solicitud de la SESEC,  y se le dara traslado a la SAF del hallazgo</t>
  </si>
  <si>
    <t>En mesa de trabajo en enero de 2019, la SGRSI, se comprometio para el siguiente seguimiento del plan de mejoramiento interno  la entrega del seguimiento en el convenio en el ultimo año (2018) independiente de la periocidad, con el fin de evidenciar los controles frente al convenio.
De lo anterior la SGRSI procedio a entregar los soportes de los seguimiento realizados, por lo tanto se procede a dar por cerrado</t>
  </si>
  <si>
    <t>La SESEC, entrega la matriz de seguimiento denominada "CUENTA DE COBRO COMERCIANTES PLAZA DE MERCADO DISTRITAL", por ende se da cumplimiento a la accion y se procede al cierre</t>
  </si>
  <si>
    <t>Se entrega evidencia de las socializaciones en las plazas de mercado, por lo tanto se procede al cierre del hallazgo</t>
  </si>
  <si>
    <t>Se evidencia la realizacion de registro de la recoleccion del aceite, por lo tanto se procede al cierre del hallazgo</t>
  </si>
  <si>
    <t>No se entrega informacion por parte de la SESEC, que de cuenta al cumplimiento de la accion, es decir de realizar los registros de las cantidades totales de aceite usado entregado por cada plaza de mercado distrital a la empresa recolectora autorizada</t>
  </si>
  <si>
    <t>Si bien es cierto no se entrega informacion por parte de la SESEC de realizar solicitud a la empresa autorizada por SDA para reactivar el acuerdo de trabajo para la recoleccion de aceites usados en plazas de mercado distritales, sin embargo se entrega copia del acuerdo con Biogras SAS, No. 363 de 2019, y con ello se da por cerrado el hallazgo</t>
  </si>
  <si>
    <t xml:space="preserve">Se evidencia las realizaciones de reuniones  con el personal de las plazas, por lo que se determina el cierre </t>
  </si>
  <si>
    <t>Se evidencia el cumplimiento de la accion con la entrega de los botiquines en las plazas</t>
  </si>
  <si>
    <t>Se evidencia el cumplimiento de las acciones, por lo que se procede al cierre</t>
  </si>
  <si>
    <t>Se entrega por parte de la SESEC, mterial probatorio que da cuenta del uso de las mawquinas compactadoras, por lo que se determina el cierre</t>
  </si>
  <si>
    <t>Se entregan los soportes que dan cuenta a las elecciones de comité de las plazas faltantes, por lo tanto se da por cerrado el hallazgo</t>
  </si>
  <si>
    <t xml:space="preserve">Se entrega por parte de la SESEC,  el borrador del procedimiento "Control del mercado itinerante en las plazas de mercado", sin embargo hasta tanto el documento no se encuentre avalado y publicado en la carpeta compartidos de la Entidad por Drive, se mantiene abierto </t>
  </si>
  <si>
    <t>Se mantiene lo dicho en el seguimiento anterior</t>
  </si>
  <si>
    <t>Realizar cronograma de sensibilizaciones de PIGA que contemple todos los puntos comerciales, conforme a la estrategia PIGA IPES 2019</t>
  </si>
  <si>
    <t>Realizar las sensibilizaciones PIGA contempladas en el cronograma y reportar los resultados a SDAE</t>
  </si>
  <si>
    <t>Se entrega evidencia del cronograma de sensibilizaciones, por lo tanto se procede al cierre</t>
  </si>
  <si>
    <t>Respecto del avance a las sensibilizaciones se observa que con corte a marzo 31 de 2019, se deberian por lo mes en una vez haber realizado las sensibilizaciones en todos  los puntos comerciales, sin embargo solo se entrgo avances respecto de: Flores de la 200, bogeganga USME, flores de la 68, comidas 20 de julio, la esperanza, y quirigua, faltando soporte de los demas puntos, por esto y dado que la accion es permanete hasta diciembre, para cerrar el hallazgo se tendra que evidenciar las jornadas de sensibilizacion durante todo el año en las magnitudes establecidas en el cronograma</t>
  </si>
  <si>
    <t>Priorizar los puntos comerciales  en los que de acuerdo a las necesidades se deba instalar puntos ecologicos</t>
  </si>
  <si>
    <t>Solicitar a la SDAE la compra e instalacion de puntos ecologicos para los puntos comerciales priorizados</t>
  </si>
  <si>
    <t>La SGRSI, mediante el radicado IPES No. 00110-817-003244 de abril 16 de 2019, hace la solicitud de puntos ecologicos a ciertos puntos comerciales, sin embargo como no se cuenta con la tabla de priorizaciones, se desconoce si la solicitud realizada, obedece a todas las necesidades por lo tanto permanece el hallazgo hasta que estas dos acciones se puedan ver en conjunto.</t>
  </si>
  <si>
    <t>Dado que la fecha de cumplimiento  de la accion no se ha dado, no se hace verificacion de las acciones</t>
  </si>
  <si>
    <t>Se entrega copia del acta de trabajo con el equipo de calidad que muestra la revision al mapa de riesgos del proceso de Soberania,  y aunque en el momento no se realizo el ajuste , si se dejo un pendiente para volver a revisar con la nueva politica, sin embargo se determina el cierre con el compromiso de realizar la nueva revision</t>
  </si>
  <si>
    <t>Se entrega el cruce de la base con el comparativo de los años 2017 y 2018, por lo que se cierra el hallazgo</t>
  </si>
  <si>
    <t>Se evidencia cumplimiento de la accion, la SESEC entrega base del crucxe de informacion solicitado</t>
  </si>
  <si>
    <t>Se evidencia el proceso de demarcado en la plaza Samper Mendoza</t>
  </si>
  <si>
    <t>Se evidencia el nuevo plano de la plaza</t>
  </si>
  <si>
    <t>00110-812-003981</t>
  </si>
  <si>
    <t>VEEDURIA</t>
  </si>
  <si>
    <t>ATENCION AL USUARIO
(ACCESO)</t>
  </si>
  <si>
    <t>Se evidencia una ausencia de información exterior, que permita la identificación de la entidad.</t>
  </si>
  <si>
    <t>Existe una puerta principal que cumple con el ancho adecuado para el acceso de todas las personas, sin embargo la superficie no tiene un acabado adecuado no es antideslizante y se le debe dar un mantenimiento continuo.</t>
  </si>
  <si>
    <t>ATENCION AL USUARIO (TORNIQUETES)</t>
  </si>
  <si>
    <t>Los sistemas de control que actualmente se presentan, tipo torniquetes son considerados los menos accesibles para todas la personas.</t>
  </si>
  <si>
    <t>ATENCION AL USUARIO
(Itinerarios y circulaciones horizontales)</t>
  </si>
  <si>
    <t>No existen itinerarios demarcados táctiles o de alto contraste para guiar a personas con discapacidad visual.</t>
  </si>
  <si>
    <t>La circulación no cuenta con una superficie antideslizante.</t>
  </si>
  <si>
    <t>ATENCION AL USUARIO
(IASCENSOR)</t>
  </si>
  <si>
    <t>El ascensor no cuenta con un espejo que ayude al usuario en silla de ruedas para que este pueda observar los obstáculos detrás, cuando sale de espaldas de la cabina.</t>
  </si>
  <si>
    <t>Las botoneras interna y externa, no cuentan con alto contraste para ser identificados fácilmente con el entorno, ni se encuentran a la altura adecuada.</t>
  </si>
  <si>
    <t>ATENCION AL USUARIO (SEÑALIZACION)</t>
  </si>
  <si>
    <t>No se suministra ningún tipo de información en sistema braille, para ubicación e identificación en el lugar como la información básica de la entidad.</t>
  </si>
  <si>
    <t>ATENCION AL USUARIO (Sala de espera punto de información recepción)</t>
  </si>
  <si>
    <t>La información ubicada en carteleras y muros no es accesible. En criterios de lectura fácil, altura o ubicación.</t>
  </si>
  <si>
    <t>ATENCION AL USUARIO
(ISala de espera)</t>
  </si>
  <si>
    <t>La sala no dispone de un espacio integrado, ni demarcado para la ubicación de personas con discapacidad física.</t>
  </si>
  <si>
    <t>Las sillas no son accesibles, no tienen apoyabrazos.</t>
  </si>
  <si>
    <t>El mobiliario, no permite una aproximación frontal y segura para interacción con el funcionario.</t>
  </si>
  <si>
    <t>El mobiliario no cumple con las medidas establecidas en la NTC 6047.</t>
  </si>
  <si>
    <t>ATENCION AL USUARIO
(ESCALERAS)</t>
  </si>
  <si>
    <t>Los pasamanos no tienen doble altura.</t>
  </si>
  <si>
    <t>Las escaleras no tienen franjas podo táctil al inicio y fin de la escalera</t>
  </si>
  <si>
    <t>ATENCION AL USUARIO
(RAMPAS)</t>
  </si>
  <si>
    <t>No existe un pasamanos que cumpla los requerimientos de norma.</t>
  </si>
  <si>
    <t>No Existen franjas podo táctiles de alerta, que indiquen el acceso.</t>
  </si>
  <si>
    <t>El mesón de los lavamanos no cuenta con doble altura, las alturas no cumplen con las medidas estándar.</t>
  </si>
  <si>
    <t>La altura del espejo no tiene la medida ni la inclinación adecuada para el uso de todas las personas.</t>
  </si>
  <si>
    <t>ATENCION AL USUARIO
(BAÑOS GENERALES)</t>
  </si>
  <si>
    <t>ATENCION AL USUARIO
(BAÑOS ACCESIBLE)</t>
  </si>
  <si>
    <t>ATENCION AL USUARIO
(PUERTAS ACRISTALADAS)</t>
  </si>
  <si>
    <t>El color de los marcos de las puertas no contrasta con relación a la pared sobre la que se encuentra instalada.</t>
  </si>
  <si>
    <t>ATENCION AL USUARIO
(MESAS DE DILIGENCIAMIENTO Y AUTOGESTION</t>
  </si>
  <si>
    <t>La mesa de diligenciamiento no cumplen con la NTC 6047.</t>
  </si>
  <si>
    <t>La ventanilla no cuenta con bucle magnético, el vidrio tiene el brillo de la iluminación y no permite observar la cara del funcionario</t>
  </si>
  <si>
    <t>ATENCION AL USUARIO
(Bancas Interlocutoras)</t>
  </si>
  <si>
    <t>La sillas no cuentan con apoya brazos, por lo tanto no son accesibles.</t>
  </si>
  <si>
    <t>ATENCION AL USUARIO
(Protocolos de atención)</t>
  </si>
  <si>
    <t>Se registra que el personal de primera atención al usuario no cuenta con capacitación en Lengua de Señas Colombiana.</t>
  </si>
  <si>
    <t>El personal de seguridad, primera interacción con el usuario, no conoce los protocolos de atención de la entidad a personas en condición de discapacidad.</t>
  </si>
  <si>
    <t xml:space="preserve">10000-11016  </t>
  </si>
  <si>
    <t xml:space="preserve"> Advertencia fiscal por el grave riesgo de pérdida de recursos públicos que comprometen el patrimonio del IPES en cuantía de $4.786,7 millones por el desbordado incremento de la cartera adeudada por los vivanderos de las Plazas de Mercado Distritales, por concento de uso y aprovechamiento de los puestos habilitados, de los cuales $2.472.9 millones están en cuentas de orden y $2.313.8 millones en cuentas por cobrar.</t>
  </si>
  <si>
    <t xml:space="preserve">2015-03609 </t>
  </si>
  <si>
    <t>Ejercicio de la función de advertencia en cuantía de $5.200 millones en atención a las serias irregularidades que se viene presentando en la ejecución de los convenios interadministrativos 2130/13 (Mistrató) y 1137/13 (Minuto de Dios) dado el desembolso por parte del Distrito capital sin la existencia de convenio alguno, al igual que la asignación de recursos públicos para créditos a través de la citada corporación en favor de las unidades productivas de propiedad de los vendedores ambulantes de la ciudad, a la que alude la Sentencia emitida por el Concejo de Estado del 02/02/12 sin que los recursos dispuestos para el efecto retornen al tesoro Distrital, todo como consecuencia que los términos contractualmente estipulados premian los intereses de la aludida corporación y no los del Distrito Capital al punto que la sola administración de los $5.000 millones correspondientes al valor total de unos de los señalados convenios le cuesta $2.325 millones equivalentes al 47% con el agravante que el saldo y los intereses captados no son recuperables luego por el distrito capital.</t>
  </si>
  <si>
    <t xml:space="preserve">10000-18249  </t>
  </si>
  <si>
    <t>Advertencia fiscal por el riesgo  de pérdida de recursos públicos del IPES con ocasión de la deficiente gestión administrativa y falta de seguimiento en la administración de los módulos de venta a los beneficiarios de la REDEP en cuantía de $4.518.392.994.</t>
  </si>
  <si>
    <t>Se observa incumplimiento de la publicación de los Estados Financieros en la página web de forma mensual, para cumplir con el  nuevo marco normativo. La SAF se compromete a dar cumplimiento de esta acción para el 31 de Diciembre de 2019.</t>
  </si>
  <si>
    <t>Se recibe como soporte Acta del Comité de Inventarios de fecha 27 de noviembre de 2018 donde se autorizó la baja del equipo, Nota contable de salida del computador, baja del inventario y Acta de 07/10/2010, donde consta la reposición del bien hecha por la empresa de vigilancia Santafereña y Cia Ltda, una vez analizados los soportes recibidos se procede al cierre de este Hallazgo.Este Hallazgo es igual al 61</t>
  </si>
  <si>
    <r>
      <t>Con el marco normativo precedente amparados en el concepto 2013EE204 emitido por la Dirección Distrital de Contabilidad no realizaban indicadores financieros, sin embargo con la implementación del Nuevo Marco Normativo Contable se hace obligatorio la formulación de indicadores Financieros.La SAF solicita reprogramar el cumplimiento para el 31/08/2019, cuando las políticas contables estén adoptadas y mediante procedimientos se cuente con indicadores financieros de acuerdo al NMNC</t>
    </r>
    <r>
      <rPr>
        <b/>
        <sz val="11"/>
        <color rgb="FF000000"/>
        <rFont val="Arial"/>
        <family val="2"/>
      </rPr>
      <t>. Fecha compromiso para cumplimiento 31/08/2019</t>
    </r>
  </si>
  <si>
    <t>Se observa incumplimiento de la publicación de los Estados Financieros de forma mensual, la página web dando cumplimiento al nuevo marco normativo. La SAF se compromete a cumplir esta acción  el 31 de Diciembre de 2019.</t>
  </si>
  <si>
    <t>Se evidencio la depuración de la cuenta Cuentas por cobrar a contratistas y se recibe como evidencia copia de la Nota de contabilidad 506 de 2 de mayo de 2016. Por esa razón se cierra el Hallazgo</t>
  </si>
  <si>
    <t>Se efectuó consulta en el aplicativo GOOBI y se evidenció que a la fecha existen Licencias que se encuentran en cabeza del ex almacenista Señor Humberto Leonardo Ruiz , por lo que este Hallazgo queda abierto y se establece como fecha máxima de subsanación el 31/12/19.</t>
  </si>
  <si>
    <t>En el seguimiento realizado la SAF indica "Se han adelantado gestiones con la ETB, está pendiente respuesta por parte de la Superintendencia de Industria y Comercio. Por lo anterior este Hallazgo queda abierto y la SAF se compromete a subsanar este Hallazgo a más tardar el 31/12/19.</t>
  </si>
  <si>
    <t xml:space="preserve">Se recibe como evidencia carta de la ETB con radicado No. 00110-812-000360, donde la ETB comunica que efectuadas las respectivas validaciones informan que la línea telefónica 2826740 se encuentra cancelada desde el día 8 de agosto de 2014…..
Por lo anterior se procede al cierre de este Hallazgo.
</t>
  </si>
  <si>
    <t>Este Hallazgo queda abierto hasta que se solucione el tema de las cuentas con ETB. Fecha cumplimiento 31/12/2019</t>
  </si>
  <si>
    <t>Este Hallazgo se subsanó con la notificación de funciones a funcionarios y jefes inmediatos, que fue la acción propuesta. Se Cierra este hallazgo.</t>
  </si>
  <si>
    <t>Este Hallazgo se subsanó con la notificación de funciones a funcionarios y jefes inmediatos que fue la acción propuesta. Se Cierra este hallazgo.</t>
  </si>
  <si>
    <t>Se recibe soporte de los acuerdos de gestión con las Subdirecciones y se verifico la publicación en la página web de la Entidad razón por la cual se cierra este Hallazgo.</t>
  </si>
  <si>
    <t>Se indica por parte de la SAF que la actividad se encuentra en desarrollo, por lo que se compromete a cumplir máximo el 31/12/2019.</t>
  </si>
  <si>
    <t>Se envió correo para cambio nombre en las facturas de servicios públicos. Sin embargo queda abierto hasta que se evidencie el cobro en el tarifario y se modifique el PR 126 de acuerdo a lo que se establezca. La SAF fija como fecha máxima de cumplimiento el 31/12/2019.</t>
  </si>
  <si>
    <t>Se evidencia planilla de pago de servicio de gas hasta mayo de 2016, corroborando que el servicio de gas solo fue pagado por el Instituto hasta el vencimiento de los cursos de cocina dictados por la SFE, razón por la cual se debió hacer el pago del servicio pagando el cargo fijo para evitar los cortes y reconexiones para dar cumplimiento a los programas de la Subdirección antes mencionada, Por lo anterior se cierra este Hallazgo.</t>
  </si>
  <si>
    <t>Se recibe como evidencia el Aváluo e informe de fecha 4 de julio de 2017 en cumplimiento del contrato 314 de 2016 con la firma WR ingenieros SAS el asiento contable quedo a diciembre 31 de 2017.Por lo anterior se cierra este Hallazgo</t>
  </si>
  <si>
    <t xml:space="preserve">Para el cierre de este Hallazgo se debía evidenciar:
Acto Administrativo de conformación del grupo interno de Trabajo.
Depuración de las bases de datos de acuerdo al hallazgo.
Implementación del módulo de cartera en su totalidad.
Clasificación y calificación de la cartera.  
Debido a que no se evidencia el cumplimiento de las acciones Implementación del módulo de cartera en su totalidad, Clasificación y calificación de la cartera La SAF se compromete a cumplir maximo el 31/12/2019.
</t>
  </si>
  <si>
    <t>De acuerdo a las irregularidades que se presentaron en el año 2014 y buscando que esta situación no vuelva a presentarse se recibe como control la implementación por parte de  la Subdirección Administrativa y Financiera de los formatos de control FO- 121 y FO-122. Por la anterior razón se cierra este Hallazgo.</t>
  </si>
  <si>
    <t>En el Plan de Acción de la Entidad que se encuentra en la carpeta de compartidos ruta: SIG/doc. estratégicos / plan de acción 2019/ seguimiento plan de acción SAF en la fila 18 se establece indicador que mide porcentaje de cumplimiento en el servicio de transporte. También se recibe como soporte de control bitácora de transporte (cuadro Excel) correspondiente al mes de marzo de 2019. Por la anterior razón se cierra este Hallazgo.</t>
  </si>
  <si>
    <t>La acción de mejora propuesta era remitir a todas las Subdirecciones memorandos de cumplimiento de horario de los empleados de su dependencia. Se recibe como evidencia cuadro de reporte del biométrico y memorandos remitidos a las Subdirecciones SDAE y SJC correspondientes al mes de Febrero de 2019, por esta razón se cierra este hallazgo</t>
  </si>
  <si>
    <t>No se evidencia avance por lo que queda abierto esta Hallazgo y la SAF se compromete a cumplir el 31/12/2019. Este hallazgo es igual al 256 por lo que este queda abierto y se cierra el 256</t>
  </si>
  <si>
    <t xml:space="preserve">Se ajustó y se lleva a cabo el procedimiento acorde a lo establecido en la Ley, verificable a través de los autos expedidos por la SAF-Disciplinarios en cada uno de los expedientes disciplinarios de las quejas en contra de contratistas. 
Se recibe como evidencia cuadro control de quejas recibidas contra contratistas con corte al 17 de enero de 2019.
Se procede a cerrar este Hallazgo
</t>
  </si>
  <si>
    <t xml:space="preserve">Se recibe oficio con número de radicación 00110-812-001777 en cuatro folios. Remitido por parte del Director General de Asuntos disciplinarios de la Alcaldía de Bogotá, de acuerdo a consulta elevada el 12 de diciembre de 2017, cuya respuesta se recibe el día 14/02/2018, indicando la viabilidad..
 Por lo anterior se procede al cierre de este Hallazgo.
</t>
  </si>
  <si>
    <t>Como evidencia se recibe copia de los correos TIC, Circular 003 de 03 de febrero de 2017 sobre del manejo del sistema de información disciplinaria SID, el cual ya esta en operación. Por esta razón se cierra este Hallazgo.</t>
  </si>
  <si>
    <t xml:space="preserve">La Ley 734 de 2002 (La cual fue derogada por la Ley 1952 de 2019) no establecía un término de tiempo en la evaluación de la indagación preliminar; una vez vencido el término de los 6 meses de la indagación preliminar (artículo 150 y ss), el operador disciplinario se encuentra el libertad de hacer la evaluación correspondiente para el cambio etapa procesal o para archivar el proceso, siempre y cuando no exceda los 5 años de prescripción y caducidad de la acción disciplinaria (art. 30 CUD).En igual sentido, la Procuraduría General de la Nación ha manifestado que no se vulneran los derechos del procesado en este tipo de eventos, toda vez que los términos de la indagación preliminar son preclusivos y no prescriptivos.
Por este motivo se procede al cierre de este Hallazgo.
</t>
  </si>
  <si>
    <t xml:space="preserve">De acuerdo a la acción formulada que consistía en Realizar solicitud de concepto a la Procuraduría General de la Nación para que establezca los requisitos necesarios para desempeñar el cargo, tendiendo en cuenta la Sentencia de la CC 1061/2003, de acuerdo de los soportes entregados del concepto de viabilidad por parte de la Procuraduría se procede al cierre del hallazgo.  </t>
  </si>
  <si>
    <t>En la actualidad el grupo de Control Interno Disciplinario cuenta con una oficina cerrada ubicada en el 3 piso del Edificio, con dos puestos de trabajo, provista de dos computadores, un scanner, un mueble archivador con seguridad para los expedientes disciplinarios, que garantiza la reserva legal de todas las actuaciones disciplinarias. Por esta razón se cierra el Hallazgo.</t>
  </si>
  <si>
    <t>A la fecha Control Interno Disciplinario cuenta con una oficina adecuada que garantiza la reserva de los testimonios  y las diligencias que se surten dentro del proceso disciplinario; adicionalmente el IPES cuenta con un espacio para adelantar las audiencias verbales en caso de ser necesario. A la fecha no se han adelantado procesos por procedimiento verbal, toda vez que no se han presentado quejas disciplinarias que cumplan los requisitos del artículo 175 y ss del CUD para adelantar procesos verbales. Por lo tanto no se ha necesitado hacer uso de las salas de audiencia dispuestas por la Alcaldía Mayor –DDAD. Por lo anterior se procede a Cerrar este Hallazgo.</t>
  </si>
  <si>
    <t>Teniendo en cuenta que para la vigencia 2018 se realizaron dos seguimientos a la directiva 003 de 2013 y se formularon nuevas acciones de mejora se procede a cerrar este hallazgo</t>
  </si>
  <si>
    <t xml:space="preserve">Se recibe como evidencia el Informe y Análisis a puestos de trabajo recibido de la ARL Positiva y la SAF aclara que teniendo en cuenta el cambio de sede administrativa que mejoraron las condiciones físicas para los colaboradores del IPES se subsana las situaciones deficientes evidenciadas por la ARL de la época .
Por lo anterior se procede al Cierre de este Hallazgo.
</t>
  </si>
  <si>
    <t xml:space="preserve">Este hallazgo fue cerrado por el ex funcionario Fabio Salazar mediante seguimiento al Plan de mejoramiento realizado durante el Plan de Choque en la cual se dio cierre.
</t>
  </si>
  <si>
    <t xml:space="preserve">La acción formulada era realizar consulta a la SHD para determinar el alcance de la norma frente a la necesidad de implementar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No se evidencia Avance lo que este Hallazgo queda abierto con fecha máxima de cumplimiento el 31/12/2019.
</t>
  </si>
  <si>
    <t>No se evidencia Avance. La SAF solicita como fecha máxima para dar cumplimiento el 31/12/2019.</t>
  </si>
  <si>
    <t>Se evidencia respuesta a solicitud y asignación de clave para ingreso a aplicativo de Comisiones de personal por parte de la CNSC; no se cierra hasta tanto la Comisión de Personal no trasmita la información a registrar en el aplicativo. La SAF solicita como fecha máxima para cumplimiento el  31/12/2019 La accion es igual a la del Hallazgo 163</t>
  </si>
  <si>
    <t xml:space="preserve">Se reciben soportes de depuración de :
1. Orden de pago 2505, Beneficiario María Esperanza Rodríguez cuyo objeto es “Adecuación, suministro e instalación de los módulos comerciales en el paso peatonal deprimido ubicado en la calle 12 con carrera 10 de la ciudad de Bogotá.” pago nº 5 correspondiente del 6 de julio al 6 de agosto de 2013 con factura nº 122
2. Orden de pago 2806, Beneficiario SOCODA S.A., cuyo objeto es la Fabricación e instalación de los módulos comerciales para los proyectos misionales del instituto para la economía social - ipes, caseta feria popular Quirigua y siete de agosto, ubicadas en la ciudad de Bogotá D.C. informe no 3 correspondiente al pago final, por concepto de módulos de Quirigua. órdenes de pago beneficiario SOCODA S.A. fabricación e instalación de los módulos comerciales para los proyectos misionales del instituto para la economía social - ipes, caseta feria popular quirigua y siete de agosto, ubicadas en la ciudad de Bogotá D.C. informe no 3 correspondiente al pago final, por concepto de módulos de Quirigua.
Se recibe auxiliar por terceros de la cuenta 142012 donde se evidencia que a 31 de diciembre de 2017 no existen anticipos por legalizar y las cuentas están en cero.
Por lo anterior se Cierra este Hallazgo
</t>
  </si>
  <si>
    <t xml:space="preserve">Se evidencia nota de contabilidad 506 del 2 de mayo de 2016, para el cierre del hallazgo queda pendiente evidenciar:
1. Auxiliar de la cuenta
2. Reporte del informe de depuracion
3. notas de contabilidad , conciliaciones o Resolucion (Extraordinario) de depuración contable
</t>
  </si>
  <si>
    <t xml:space="preserve">Se encontraron conciliadas todas las cuentas bancarias a Diciembre 31 de 2018 y se recibió la resolución 566 de 2018 mediante la cual se depuraron y conciliaron las cuentas, razón por la cual se cierra este Hallazgo. </t>
  </si>
  <si>
    <t>Este hallazgo sigue abierto la SAF solicita como fecha máxima para cumplimiento el 31/12/2019.</t>
  </si>
  <si>
    <t>Este Hallazgo sigue Abierto La SAF solicita como fecha máxima de cumplimiento el  31/12/2019.</t>
  </si>
  <si>
    <t>Se reciben soportes de informes de ejecución y pagos a los contratistas sin embargo respecto del contrato 149 de 2016 se evidencia que aún carece de firma por parte del contratista Mediciones y Medios SAF, sin embargo al evidenciar el Acta de Liquidación se procede al cierre de este Hallazgo</t>
  </si>
  <si>
    <t>Se recibe como prueba de cumplimiento Actas del Comité de Cartera correspondientes a la vigencia 2018. Por este motivo se Cierra el Hallazgo.</t>
  </si>
  <si>
    <t>Se observa avance , pero no el total de las evidencias razón por la cual este Hallazgo queda abierto hasta el 30/09/2019. Este Hallazgo es igual al 290. Se  cierra el 290 queda abierto el 274</t>
  </si>
  <si>
    <t>No presenta avance por lo que se establece como fecha máxima de cumplimiento el 31/12/2019.</t>
  </si>
  <si>
    <t>No fueron suministrados los soportes el Hallazgo queda Abierto</t>
  </si>
  <si>
    <t>Dado que este hallazgo es igual que el No. 280 se cierra el 278 dejando abierto el No. 280</t>
  </si>
  <si>
    <t xml:space="preserve">La acción consistia en remitir los expedientes para el proceso de cobro coactivo a la Subdirección Jurídica todos los meses del año.Se evidencian memorandos de remisión de expedientes a la SJC </t>
  </si>
  <si>
    <t>No se han hecho acciones correctivas que son realizar seguimiento bimensual por medio de circularización y registro de indicadores de cartera por lo que este Hallazgo queda abierto con fecha máxima de cumplimiento el 31/12/2019</t>
  </si>
  <si>
    <t>La acción de mejora era remitir a la SJC comunicación recibida por parte de la GNB SUDAMERIS en relación con el titulo valor y solicitar concepto para establecer si es documento suficiente para proceder a la destrucción del titulo valor (CDT) posterior a la realización de acta de destrucción del mismo.  La SAF suministró el CDT el cual fue observado y se establece que carece de valor por falta de endosos mas no se evidencian gestiones ante el Banco Sudameris como tampoco la resolución que autorice la destrucción de dicho título, ni la contabilización de las cuentas por cobrar a ANDISET razón por la cual este hallazgo queda abierto</t>
  </si>
  <si>
    <t>Se cierra el 290 porque es igual al 274.</t>
  </si>
  <si>
    <t xml:space="preserve">Se verificó cumplimiento en la página web del IPES:
Portafolio de Servicios / http://www.ipes.gov.co/index.php/tramites-y-servicios/guia-de-tramites-y-servicios. Se cierra este Hallazgo.
</t>
  </si>
  <si>
    <t>La acción de mejora era oficiar a la OAC como administrador de las redes sociales, y SFE como administrador del correo formación@ipes.gov.co definiendo los parámetros de la PQR que deben ser enviadas al correo sausuario@ipes.gov.co. Teniendo en cuenta que se recibio soporte de memorando a la OAC y que el correo de formación ya no existe se cierra este Hallazgo</t>
  </si>
  <si>
    <t xml:space="preserve">Se recibe como evidencia la publicación en la pagina web:
Numero de llamadas y correos recibidos a los canales institucionales de Servicio al Usuario     
 http://www.ipes.gov.co/index.php/gestion-institucional/instrumentos-de-gestion/informacion-de-pqrs-y-denuncias/usuarios-atendidos-y-promedio-de-calificacion-digiturno
</t>
  </si>
  <si>
    <t xml:space="preserve">Como evidencia se recibe memorando reporte consumo de fotocopias y estadísticas de consumo a marzo de 2019.
Para cierre de se  recibe  informe trimestral comparativo de consumo. Razón por la cual se cierra este Hallazgo
</t>
  </si>
  <si>
    <t>Para cierre de se debía presentar informe trimestral comparativo de consumo.Teniendo en cuenta que se recibe con corte a 31 de marzo se cierra este hallazgo</t>
  </si>
  <si>
    <t xml:space="preserve">La SAF aporta las evidencias de los lineamientos  técnicos  referentes a la señalización en las plazas de mercado, puntos de encuentro y alternativas comerciales, la contratación de la adquisición y la instalación está a cargo de SDAE, SESEC y SGRSI / La SAF está adquiriendo los elementos para la dotación de botiquines de las plazas de mercado, puntos de encuentro y alternativas comerciales.
Contrato 333 de 2016 Contrato de Compra Venta para señalización de Plazas y se encuentra en proceso un contrato de similar naturaleza para atender señalización de Plazas y Puntos. Ante las evidencias suministradas se cierra este Hallazgo
</t>
  </si>
  <si>
    <t>Se recibe como evidencia memorando enviado a la Secretaria General de la Alcaldia donde se constata la actualizaciòn del SUIT concordante a la pagina del IPES, por esta razón se cierra este Hallazgo</t>
  </si>
  <si>
    <t xml:space="preserve">Se recibe como evidencia soporte de Capacitación perdida de bienes /  hallazgo cerrado en el mes de abril de 2018 auditor Fabio ( ficha de cierre).
</t>
  </si>
  <si>
    <t xml:space="preserve">El hallazgo es idéntico al hallazgo 167, por lo tanto, se reitera la respuesta.
"Se realizó solicitud de concepto el 12/12/2017; se recibe respuesta el 14/02/2018 en la cual se indica la viabilidad. Se anexa oficio con número de radicación 00110-812-001777 en cuatro folios." Como evidencia se recibe copia de los correos TIC, Circular 003 de 03 de febrero de 2017 sobre del manejo del sistema de información disciplinaria SID, el cual ya está en operación. Por esta razón se cierra este Hallazgo.
</t>
  </si>
  <si>
    <t xml:space="preserve">Se evidencia el contrato de prestación de servicios profesionales 223,019 y 303 de 2018, cuyo objeto es la prestación de servicios profesionales en los temas relacionados con la implementación y ejecución de estrategias de recuperación de cartera y cobro persuasivo de la entidad. Teniendo en cuenta que no se formuló plan de mejoramiento se necesitaría evidenciar Plan Formalizado para adelantar de manera organizada y sincronizada el desarrollo de las actividades de recuperación y depuración de cartera. En el seguimiento enviado por la SAF mediante memorando radicado IPES 001110-817-009239 del 03 de diciembre de 2018 se enuncia como soporte cronograma de la vigencia 2018 y actas de jornadas de visita de cobro persuasivo 2018 los cuales no se encontraban en el CD adjunto. Se recibe como evidencia 
cronograma de la vigencia 2018 y actas de jornadas de visita de cobro persuasivo 2018. Se Cierra este Hallazgo.
</t>
  </si>
  <si>
    <t>Se recibió informe de las cuentas bancarias del IPES es decir de la Acción 2 sin embargo las demas acciones estan pendientes de cumplimiento razón por la cual este hallazgo queda abierto</t>
  </si>
  <si>
    <t>Una vez verificados los soportes aportados por la Subdirección SAF, se puede evidenciar que de acuerdo al comité de inventario realizado el 27 de nov/18, se realizó el trámite correspondiente para actualizar la información relacionada con el hurto de un computador,  se determinó que el Almacen General realizaría la baja del bien hurtado y de igual manera realizaría el alta del equipo en reposición.
Posteriormente el 29 de noviembre de 2018, la almacenista general certificó el ingreso al sistema en el inventario de la vigencia 2016.
Por lo anteriormente mencionado, se da por cerrado la acción.</t>
  </si>
  <si>
    <t>Una vez revisado los soportes aportados por la subdirección SAF, se evidencia que se realizó los ajustes y actualizaciones del Comité Técnico Contable, a través de la Res.561 del 27 de diciembre de 2018 "Por la cual se adopta el Reglamento del Comité Técnico de Sostenibilidad Contable del IPES y se deroga la Res. 214 de 2010".
Por lo anteriormente mencionado, se da por cerrada la acción</t>
  </si>
  <si>
    <t>Una vez verificados los soportes aportados por la Subdirección SAF, se puede evidenciar que se realizó la devolución de los saldos existentes de los convenios, se realizó un resumen de ejecución de los convenios los cuales fueron firmados por la contadora y la Subdirectora de SESEC.
Por lo anteriormente mencionado, se da por cerrada la acción.</t>
  </si>
  <si>
    <t>Se evidenció la elaboración de las conciliaciones entre Contabilidad y Jurídica, diligenciadas en el Formato FO - 575 - CONCILIACION INFORMACION DEPENDENCIAS CONTABILIDAD SIPROJ.
De igual manera, se presentaron las actas de reunión realizadas entre Contabilidad y Jurídica, para realizar la concilicación de los procesos de SIPROJWEB entre las áreas anteriormente mencionadas.
Por lo anterior, se procede a cerrar la observación.</t>
  </si>
  <si>
    <t>Se procedió a revisar el documento, se evidencia que el procedimiento No. PR - 067 RECEPCION DE BIENES ADQUIRIDOS, fue modificado y actualizado de acuerdo a las observaciones planteadas en la auditoria interna, fecha de última actualización 04 de diciembre de 2018.
Por lo anteriormente mencionado, se procede a cerrar la observación.</t>
  </si>
  <si>
    <t>Se verificó avances realizados por la Entidad, en temas relacionados con la estrategia de cero papel: Resolución No. 567 del 28 de diciembre de 2018 "Por medio del cual se adopta la política de austeridad del gasto del IPES", Circular Externa 5 de 2012 del Archivo General de la Nación: Recomendaciones para llevar a cabo procesos de digitalización y comunicaciones oficiales electrónicas en el marco de la iniciativa cero papel, reportes trimestrales realizados a traves de la SAF, referente al consumo de fotocopias por cada una de las subdirecciones de la Entidad, divulgación a traves de la Intranet.</t>
  </si>
  <si>
    <t>Una vez verificados los soportes aportados por la subdirección SAF, se evidencia que la subdirección realiza seguimiento a todas las subdirecciones a través del Formato FO - 629 CONTROL MENSUAL DE LLAMADAS A CELULAR</t>
  </si>
  <si>
    <t>Se indagó sobre la normatividad relacionada con el uso del software libre, y se encontró que en  Colombia no  está implementado  de manera universal para todas las 
instituciones  del Estado, pero  algunos  esfuerzos  se han  hecho  en  entidades estatales como en la Superintendencia de Servicios Públicos Domiciliarios. Se incluye un proyecto de ley que no ha sido aprobado.
El software libre se rige por las  normas  de derechos  de autor,  aunque con algunas libertades más que concede el derecho privado.</t>
  </si>
  <si>
    <t>1) Se verificó en la página web del instituto: http://www.ipes.gov.co/index.php/informacion-de-interes/sedes-y-horario-de-atencion, la publicación sobre los datos específicos de los horarios de atención al público para las plazas de mercado y puntos de encuentro.
2) De acuerdo a los requisitos generales y campos mínimos señalados en el anexo 2 de la Res. 3564 de 2015 del Ministerio TIC por medio del cual se reglamenta los lineamientos para la publicación y divulgación de información para la publicación de datos abiertos. Una vez verificado el acceso al formulario para realizar peticiones en la página web Institucional, se evidenció que se encuentra el link o enlace: http://www.ipes.gov.co/Petición, Queja o Reclamo, para el diligenciamiento del formulario de petición, el cual cuenta con los requisitos establecidos en la Resolución anteriormente mencionada. 
De acuerdo a lo verificado se procede a cerrar la observación.</t>
  </si>
  <si>
    <t>De acuerdo a los resultados obtenidos en el seguimiento realizado con corte a 30 de diciembre de 2018, y la verificaciòn de los soportes documentales, se pudo evidenciar que las acciones pendientes por formular por parte de la subdirecciòn SAF, fueron subsanadas; ya que se formularon acciones de mejora las cuales fueron verificadas y cerradas en su momento.</t>
  </si>
  <si>
    <t>Se procedió a verificar el procedimiento PR - 019 INGRESOS DE TESORERIA, se evidencia que se realizó los ajustes y modificaciones a los puntos de control en el procedimiento, la última actualización se realizó el 18 de marzo de 2019.
Por lo anteriormente mencionado, se procede a cerrar la acción.</t>
  </si>
  <si>
    <t>Una vez revisado los soportes aportados por la subdirección SAF, se evidencia que se diseñaron los controles para realizar las verificaciones correspondientes entre SESEC y tesoreria, con respecto al registro de inclusion y pago del mercado itinerante.
Por lo anteriormente mencionado, se da por cerrada la acción.</t>
  </si>
  <si>
    <t>Se verificó el documento mediante el cual se remite a Tesorería, las observaciones planteadas por parte de la auditoria interna realizada por la ACI, sobre el registro de ingresos del mercado itinerante de la PMD samper Mendoza, para que se proceda a realizar la actualización de la información en el aplicativo GOOBI.</t>
  </si>
  <si>
    <t>Se verificó el envío de los correos electrónicos por parte de la Tesorería del IPES, a la subdirección SESEC donde se les informa sobre los movimientos de las cuentas de ahorro con corte a 31 de diciembre de 2018, relacionada con el mercado itinerante de la PMD Samper Mendoza</t>
  </si>
  <si>
    <t>Se verificó el envío de los correos electrónicos donde se remite informe mensual, relacionada con el mercado itinerante de la PMD Samper Mendoza</t>
  </si>
  <si>
    <t xml:space="preserve">No se presentan avances </t>
  </si>
  <si>
    <t>ABIERTA</t>
  </si>
  <si>
    <t>Se verificó la actualización de la resolucion del comité tecnico de sostenibilidad contable, de acuerdo a las observaciones planteadas en auditoria interna; mediante la Resolución No. 561 del 27 de diciembre del 2018 "Por la cual se adopta el reglamento del Comité Técnico de Sostenibilidad Contable del IPES y se deroga la Res.214 de 2010"
Por lo tanto, se procede a dar por cerrado la observación</t>
  </si>
  <si>
    <t>Se verificó los instrumentos archivísticos para la gestión documental, diseñados por el Instituto, y se evidencia que la Entidad cuenta con los siguientes documentos:
a) El Cuadro de Clasificación Documental (CCD). 
b) La Tabla de Retención Documental (TRD). 
c) El Programa de Gestión Documental (PGD). 
d) Plan Institucional de Archivos de la Entidad (PINAR). 
e) El Inventario Documental. 
f) Un modelo de requisitos para la gestión de documentos electrónicos. 
g) Los bancos terminológicos de tipos, series y sub-series documentales.
h) Los mapas de procesos, flujos documentales y descripción las funciones de las unidades administrativas la entidad.
i) Tablas de Control de Acceso para el establecimiento categorías adecuadas de derechos y restricciones de acceso y seguridad aplicables a los documentos.</t>
  </si>
  <si>
    <t>De acuerdo a registro fotográfico, se puede evidenciar el cumplimiento de la acción, relacionada con la adecuación del biciparquadero ubicado en la sede administrativa del IPES.
De acuerdo a lo anteriormente planteado, se da por cerrada la observación.</t>
  </si>
  <si>
    <t xml:space="preserve">Se verificó el sistema Administrativo GOOBI, específicamente la funcionalidad de emitir el boletin de bodegas y/o almacenes, donde se pudo evidenciar que el reporte generado por el sistema no necesita actualización y/o modificación; pues las fallas detectadas en la auditoria interna al área contable obedecen a falencias en la descripción de elementos de los bienes adquiridos por la Entidasd, al momento de ser registrados en el sistema.
Por lo anterior, la observación se mantiene abierta. </t>
  </si>
  <si>
    <t>Se verificó en el sistema de información GOOBI, la funcionalidad de la creación de terceros, específicamente para ingresar personal de planta; se pudo evidenciar que el aplicativo cuenta con la creación, modificación y/o actualización de datos de hoja de vida del personal de planta vinculada a la Entidad, al momento de la verificación se pudo observar que no se ha hecho registro alguno en la plataforma; por lo tanto, la observación se mantiene abierta.</t>
  </si>
  <si>
    <t>De acuerdo a las evidencias aportadas por la subdirecciòn, se puede evidenciar que los procesos de contrataciòn relacionados con infraestructura, se publican con las condiciones, fechas y especificaciones, listado de proponentes, evaluación de las propuestas; de acuerdo al objeto a contratar y a la modalidad de contratación, cumpliendo de esta manera con los criterios de transparencia en el proceso, los cuales son publicados en la plataforma SECOP I y II, dependiendo del proceso. 
Se verificó el proceso de selección por licitación pública No. 03 de 2018.
Por lo anteriormente expuesto se da por cerrada la acción.</t>
  </si>
  <si>
    <t>De acuerdo al seguimiento realizado, y a las observaciones mencionadas como resultado del seguimiento anterior con corte a 18/12/2018, no se presentan acciones de mejora y evidencias que den cuenta del avance en la gestión para el cierre de la observación. 
Por lo tanto, la observación queda en estado abierta.</t>
  </si>
  <si>
    <t>Una vez revisadas y analizados los soportes documentales aportados por la subdirección, y de acuerdo a las acciones planteadas por la subdirección SDAE, se puede evidenciar que a través del grupo de sistemas - SDAE se solicitó a la empresa ETB el estado de cuenta con el IPES, respuesta dada mediante Consecutivo No.4347180002851504 del 24 de agosto de 2018, y ANEXO_4347180002851504.xlsx.
Por lo anteriormente expuesto se da por cerrada la acción.</t>
  </si>
  <si>
    <t>Si bien el grupo de sistemas de la Subdirección SDAE, realizó la identificación de las líneas telefónicas para los contratos interadministrativos, de acuerdo a la acción de mejora planteada; éste fue remitido a la ACI mediante memorando No. 00110-817-007790 del 16 oct/18, el anexo del informe del estado de cuenta IPES - ETB no se encuentra avalado por la subdirectora de Diseño.
Por lo tanto, se resalta que el informe anexo debe estar firmado por la subdirectora de Diseño, para dar por cerrada la acción.
Por lo anteriormente expuesto, la observacción se mantiene en estado abierta.</t>
  </si>
  <si>
    <t>De acuerdo a las evidencias aportadas por la subdirecciòn, se puede evidenciar que se dió inicio al contrato para ejecutar las obras de mantenimiento correctivo y preventivo, mejoramiento y la atenciòn de emergencias de los puntos de encuentro y de los quioscos, los cuales se encontraban pendientes por atender y ejecutar. Contrato de obra No. C01. PCCNTR 657569 del 02 de enero de 2019.
Por lo anteriormente expuesto se da por cerrada la observación.</t>
  </si>
  <si>
    <t>A través de la Resolución No. 546 del 21 de diciembre de 2018, se actualiza el manual de contratación, supervisión e interventoria del IPES, en el capítulo VI, punto 7.7 Funciones que debe cumplir el supervisor y que son propias del seguimiento contractual; de igual manera,  la Subdirección Jurídica y de Contratación, ha   realizado capacitación sobre “Supervisión e Interventoría SECOPII” dirigido a todos los colaboradores de la Entidad. última capacitación: 15 de marzo de 2019; con el fin de mejorar y tener en cuenta mejores prácticas relacionadas con la supervisión contractual.
Por lo anteriormente mencionado, se da por cerrada la observación.</t>
  </si>
  <si>
    <t>Una vez revisados y analizados los soportes aportados por la subdirección SDAE, no se evidencia la gestión realizada por ninguna de las subdirecciones para actualizar y/o modificar las funciones atribuidas a la Subdirección de Formación y Empleabilidad se evidencia incumplimiento a las mismas.
Por lo tanto, la observación se mantiene en estado abierta.</t>
  </si>
  <si>
    <t>De acuerdo al Comité Directivo No. 07 realizado el 05 de abri l de 2018, se realiza la presentación ante la Dirección General,  de los avances relacionados con el Subsistema de Seguridad y Salud en el Trabajo - SSYST, como lo determina la normatividad.
Por lo anteriormente expuesto, se da por terminada la observación.</t>
  </si>
  <si>
    <t>De acuerdo con las observaciones planteadas como resultado del seguimiento del 18 de dic/18, se puede evidenciar que no hace mención al hallazgo; por lo tanto se procede a verificar la funcionalidad del Sistema Administrativo GOOBI, en sus diferentes componentes, y se evidencia que el software cuenta con los módulos de Talento Humano, Gestión Documental, Recursos Financieros, cartera y contabilidad; de los cuales el contratista bajo la supervisión del grupo de sistemas de la subdirección de SDAE, realizaron socialización, talleres, capacitaciones y mesas de ayuda relacionadas con el manejo, digitación, migración de información, ingreso y/o modificación de información para el correcto funcionamiento del sistema adquirido por la Entidad.</t>
  </si>
  <si>
    <t>Una vez revisados y analizados los soportes aportados por la subdirección SDAE, y de acuerdo a las observaciones realizadas en el seguimiento del 18 de dic/18; donde se solicita copia del acta de aprobación del comité directivo; se revisó el acta del comité directivo con fecha del 01 de abril de 2019,  y se puede evidenciar que la actualización no fue aprobada, pues se solicitaron realizar ajustes a los procesos y procedimientos, de igual manera se reitera que no se ha realizado la actualización del mapa de procesos, en cuanto a la identificación de algunos elementos del Mapa de procesos, no se encuentra reestructurado de conformidad con la nueva misión y visión de la Entidad.
Por lo tanto, la observación se mantiene en estado abierta.</t>
  </si>
  <si>
    <t>Una vez revisados y analizados los soportes aportados por la subdirección SDAE, y de acuerdo a las observaciones realizadas en el seguimiento del 18 de dic/18, se observa que se realizó socialización a los dueños de los procesos para la actualización de las caracterizaciones de procesos y de la documentación correspondiente. Los temas y componentes expuestos por cada una de las acciones fueron los siguientes:    Despliegue de cultura del Sistema Integrado de Gestión, Capacitación y sensibilización  en el Sistema Integrado de Gestión, mediante presentaciones y talleres dirigidos a los funcionarios de la Entidad.
Por lo anteriormente expuesto, se da por cerrado la observación.</t>
  </si>
  <si>
    <t>Una vez revisados los soportes presentados por la subdirección SDAE, se puede evidenciar que de acuerdo a las acciones planteadas, se realizó reunión con las subdirecciones de la Entidad para verificar los avances al seguimiento de los planes de acción Institucional, al igual que las presentaciones y cronogramas para el seguimiento del plan de acción, la periodicidad de los reportes, diseño y diligenciamiento junto con el instructivo para la elaboración del Formato FO -101 hoja de vida  indicador.
Por lo anteriormente expuesto, se da por cerrado la observación.</t>
  </si>
  <si>
    <t>Una vez revisados los soportes presentados por la subdirección SDAE, se puede evidenciar que de acuerdo a las acciones planteadas y a los compromisos adquiridos en mesas de trabajo entre la SDAE y las subdirecciones, se diseñó el tablero de control para realizar el seguimiento de los reportes de los planes de acción Institucional, al igual que la periodicidad de los reportes. Es de aclarar que el tablero de control se encuentra sujeto a cambios y/o modificaciones.
Por lo anteriormente expuesto, se da por cerrado la observación.</t>
  </si>
  <si>
    <t>Una vez revisado los soportes documentales aportados por la subdirección  SDAE, se evidencia que de acuerdo a las condiciones pactadas en el contrato de prestación de servicios No. 318 del 19 de julio de 2017, cuyo objeto es la prestación de servicios para la ejecución de actvidades contempladas en el Plan Institucional de Capacitación 2017, se cumplió con los requisitos solicitados, en  cuanto contenido temático, intensidad de los cursos ofrecidos, cantidad de personas beneficiarias para el aprendizaje. De igual manera, se evidencia los informes de ejecución y recibos a satisfacción por parte del supervisor del contrato.
Por lo anteriormente expuesto, se da por cerrado la observación.</t>
  </si>
  <si>
    <t>De acuerdo a los soportes presentados por la subdirección SDAE, se puede evidenciar que de acuerdo a la acción planteada, se diseñó una matriz para realizar seguimiento al consumo de servicios públicos (agua, aseo, alcantarillado), se evidencia el diligenciamiento de acuerdo a los consumos obtenidos de manera mensual en las 19 PMD y puntos comerciales.
Por lo anteriormente expuesto, se da por cerrado la observación.</t>
  </si>
  <si>
    <t>De acuerdo a los soportes presentados por la subdirección SDAE, se puede evidenciar que de acuerdo a la acción planteada, se diseñó una matriz para realizar seguimiento al consumo de servicios públicos (agua, aseo, alcantarillado), se evidencia el diligenciamiento de acuerdo a los consumos obtenidos de manera mensual en las 19 PMD y puntos comerciales.
La matriz es diligenciada y actualizada por el profesional PIGA de la SDAE, de acuerdo a los seguimientos y visitas realizadas a cada una de las PMD y puntos comerciales.
Por lo anteriormente expuesto, se da por cerrado la observación.</t>
  </si>
  <si>
    <t>Se verificó en la página web de la Entidad, la publicación del plan de acción y el plan anual de adquisiciones, al igual que el cumplimiento de las condiciones y requisitos mínimos establecidos en el instructivo IN - 086 Instructivo plan de acción, se verificó la solicitud de orden de servicio y/o apoyo a la OAC para la respectiva publicación en página web. 
Por lo anteriormente expuesto, se da por cerrado la observación.</t>
  </si>
  <si>
    <t>Una vez verificados los soportes aportados por la subdirección SDAE, se puede evidenciar que se realizó jornada de entrega, sensibilización y manejo de las máquinas compactadoras dirigida a los operarios encargados de realizar las actividades de recolección de residuos sólidos en las 19 PMD.
Se evidencia registro foográfico, videos y actas de socialización en PMD.
Por lo anteriormente expuesto, se da por cerrado la observación.</t>
  </si>
  <si>
    <t>Una vez revisados los soportes aportados por la subdirección SDAE, se puede evidenciar que la Entidad ha realizado las actividades relacionadas con el Código del Buen Gobierno, divulgación e invitación para ser parte de los gestores de integridad, promover la transparencia, crear estrategias para reconocer los valores de la casa, identificar prácticas de
integridad en la entidad y divulgar el código, al igual que las actas de reunión para determinar los avances de los gestores de integridad de la Entidad.
A través de la intranet se socializa el código del buen gobierno, donde se encuentran las siguientes descripciones:Nuestro Código de Ética evoluciona, Nuestros Principios Institucionales, Nuestros valores, Código de Buen Gobierno, ¿Por qué es importante el Código de Buen Gobierno para la Entidad?, Funciones del Gestor de Ética, Compromiso de los servidores con el cumplimiento de los fines del estado?, Prácticas para implementar el Código de Buen Gobierno en el IPES, Estilo Dirección, Orientación actuaciones de servidores públicos directivos, funcionarios y contratistas, Normatividad: Res. 243 de 2017 "Código Buen Gobierno", Acuerdo 257 de 2006 "Reforma Administrativa", Acuerdo JD 001 -2007 "Estatutos de la entidad"
Por lo anteriormente expuesto, se da por cerrado la observación.</t>
  </si>
  <si>
    <t>Una vez revisados los soportes aportados por la subdirección SDAE, se puede evidenciar que se realizó actualización del documento PR - 005 Elaboración y control de documentos, donde se ajustó las condiciones generales de alcance en la aplicación de cálculo de tiempos, actualización del instructivo IN - 001 Elaboración de documentos, FO - 071 Plantilla del procedimiento, ajustados y modificados el 27 de noviembre de 2018. De igual manera se evidencia sensibilización y Socialización procedimiento control de documentos - caracterizaciones de los procesos aprobación Documentación  vigente y actualizada.(procedimientos, formatos) dirigido a los colaboradores de la Entidad.
Por lo anteriormente expuesto, se da por cerrado la observación.</t>
  </si>
  <si>
    <t>No se presentan soportes donde se evidencie el seguimiento al cronograma de actividades relacionadas con el cambio de griferia ahorradoras en plazas y puntos.
Por lo anteriormente expuesto, la observación se mantiene.</t>
  </si>
  <si>
    <t>No se presentan soportes donde se evidencie el Seguimiento a solicitudes de mantenimiento control de fugas puntos comerciales.
Por lo anteriormente expuesto, la observación se mantiene.</t>
  </si>
  <si>
    <t>No se presentan soportes donde se evidencie el diseño e implementación del cronograma de sensibilizacion de PIGA que contemple todos los puntos comerciales.
Por lo anteriormente expuesto, la observación se mantiene.</t>
  </si>
  <si>
    <t>Una vez revisados los soportes documentales, se puede evidenciar que a través del PIGA, se realiza sensibilización en cuanto al consumo de energía y agua.
Por lo anteriormente expuesto, se da por cerrado la acción.</t>
  </si>
  <si>
    <t>Una vez revisados los soportes documentales, se puede evidenciar que a través de los profesionales contratados con recursos PIGA, se realiza sensibilización en cuanto al consumo de energía y agua, en las plazas de mercado y puntos comercales.
Por lo anteriormente expuesto, se da por cerrado la acción.</t>
  </si>
  <si>
    <t>No se presentan soportes donde se evidencie el cumplimiento al  Seguimiento del cronograma de actividades relacionadas con el cambio a iluminarias ahorradoras en plazas y puntos.
Por lo anteriormente expuesto, la acción se mantiene.</t>
  </si>
  <si>
    <t>No se presentan soportes donde se evidencie el cumplimiento para adelantar proceso de contratacion con recursos PIGA para la adquicision e instalacion de puntos ecologicos en los puntos comerciales priorizados. 
Por lo anteriormente expuesto, la acción se mantiene.</t>
  </si>
  <si>
    <t>Dentro de la programación presupuestal para la vigencia 2019, se incluyó las adecuaciones a la infraestructura de la PMD Santander, de igual manera, al momento de realizar el seguimiento de la acción se observa que se dio inicio a la etapa precontractual del proceso. Anexo 4A Presupuesto por plaza de mercado.
Por lo anteriormente expuesto, se da por cerrado la acción.</t>
  </si>
  <si>
    <t>No se presentan soportes donde se evidencie el cumplimiento del Seguimiento al cronograma de actividades relacionadas con el mantenimiento y mejoramiento de infraestructura de puntos comerciales cachivaches y galerias.
Por lo anteriormente expuesto, la acción se mantiene.</t>
  </si>
  <si>
    <t>CONTROL DE ADVERTENCIA
CONTRALORIA</t>
  </si>
  <si>
    <t>sin avances</t>
  </si>
  <si>
    <t>Se presenta por parte de la SESEC, un compendio de informes, sin embargo no se entregan los mismos que contengan el aval  del supervisor del convenio por parte de la SESEC, se mantiene abierto hasta tanto se entreguen dichos soportes</t>
  </si>
  <si>
    <t>Una vez revisadas las observaciones y las acciones planteadas, se observa que este número de hallazgo (319) se repite en el hallazgo Numero 278, trabajado y verificado por la auditora, donde determina que queda en estado Cerrada.</t>
  </si>
  <si>
    <t xml:space="preserve">  SUBDIRECION Y/O OFICINA</t>
  </si>
  <si>
    <t>CANTIDAD TOTAL</t>
  </si>
  <si>
    <t>SUBDIRECCIÓN</t>
  </si>
  <si>
    <t>OFICINA</t>
  </si>
  <si>
    <t>ESTADO DE HALLAZGOS</t>
  </si>
  <si>
    <t>Se evidenció que la totalidad de los procesos no han reportado el seguimiento  a la ejecución del plan de acción  a  la Subdirección de Diseño y Análisis Estratégico con corte a junio 30 de 2014.</t>
  </si>
  <si>
    <t>No se evidencia formalización y adopción   mediante acto administrativo de la actualización de la política, objetivos y mapa de procesos del SIG.</t>
  </si>
  <si>
    <t>El manual del Sistema Integrado de Gestión se encuentra desactualizado y debe ser ajustado a requerimientos que exige la norma NTD 001:2011, como alcance, mapa de procesos, referencia de la caracterización de los procesos, política y objetivos del SIG, referencia de planes estratégicos y operativos, referencia de procedimientos y requisitos puntuales de cada Subsistema</t>
  </si>
  <si>
    <t>Los controles establecidos para la atención de los usuarios se dan a partir de los mapas de riesgos, pero no están estandarizados ni documentados para el SIG.</t>
  </si>
  <si>
    <t>No existen controles operacionales documentados para seguridad y salud ocupacional, seguridad de la información y   gestión documental.</t>
  </si>
  <si>
    <t>No se evidencia documentación de trabajo o de actualización en los  procedimientos obligatorios de: 
* Reporte y control de no conformidades.                                       
* Investigación de accidentes laborales y ambientales.                           
* Registro, investigación y análisis de incidentes.                              
* Identificación de peligros y valoración de riesgos.                         
* Participación ciudadana.                                                           
* Normograma.                                                                            
* Planificación operativa.                                                              
* Monitoreo del uso y acceso de los medios de información.</t>
  </si>
  <si>
    <t xml:space="preserve">No se evidencia cumplimiento y seguimiento a la Política Ambiental, lo que impide que el IPES valore y evalúe las acciones inmersas en la Política, entre otras el uso eficiente del agua, la energía y consumo sostenible. </t>
  </si>
  <si>
    <t>Se reitera, como se evidenció desde las auditorías internas realizadas en las vigencias 2012 y 2013, la desactualización de manuales procedimientos e instructivos, sin que a la fecha exista acciones efectivas.</t>
  </si>
  <si>
    <t>No se evidencia avance de actualización en las siguientes caracterizaciones: 1. Gestión para  la formación 2. Apoyo seguridad y soberanía alimentaria 3. Gestión jurídica 4. Gestión de recursos financieros</t>
  </si>
  <si>
    <t xml:space="preserve">No está documentado el procedimiento de aplicación de encuestas para evaluar la satisfacción de los usuarios, por tanto no está definida la periodicidad de su aplicación. Tampoco se han aplicado encuestas de satisfacción a las partes interesadas </t>
  </si>
  <si>
    <t xml:space="preserve">De acuerdo con lo revisado en la ejecución de auditoría no existe procedimiento aprobado relacionado con la liquidación de la Nómina, lo cual pone en riesgo a la entidad al desarrollo de actividades no documentadas que limitan el control y seguimiento. </t>
  </si>
  <si>
    <t>El Procedimiento de Control de documentos de código PR-05 V1 fecha 10-05-2008; no está actualizado y debe cumplir con los parámetros de la norma  NTD 001:2011, como producción, recepción, distribución, trámite, organización, consulta, conservación y disposición final..</t>
  </si>
  <si>
    <t xml:space="preserve">No se evidencia procedimientos documentados relacionados con ingreso, acceso, priorización y egreso de los beneficiarios del proyecto. </t>
  </si>
  <si>
    <t>Al realizar la verificación de las cuentas, la línea 2826740 cuenta No. 1225841 se ha pagado mensualmente, al realizar la verificación telefónica suena como un fax pero no se pudo determinar donde se encuentra ubicado. Así mismo se evidencia que la SAF solicito cancelación del servicio de la línea telefónica  desde el 31 de Julio 2014 mediante radicado 00110-816-008142 pero a la fecha la ETB no la ha cancelado. La entidad siguió con el pago de la factura por valor de $43.150, y no hay evidencia del seguimiento a mencionada cancelación de la línea,  conllevando a un posible detrimento patrimonial.</t>
  </si>
  <si>
    <t>No se evidencia avance de actualización en las siguientes caracterizaciones: 1. Gestión para la formación. 2. Apoyo seguridad y soberanía alimentaria. 3. Gestión Jurídica. 4. Gestión de recursos financieros.</t>
  </si>
  <si>
    <t xml:space="preserve">No asumieron su responsabilidad y autoridad individual para los Subsistemas de Seguridad y Salud Ocupacional y Subsistema de Responsabilidad Social del SIG, los designados respectivos del equipo operativo. </t>
  </si>
  <si>
    <t>La  política de administración del riesgo está desactualizada y no contiene los requerimientos que exige la norma técnica distrital NTD 001:2011,  sobre los objetivos de la política, las estrategias y los riesgos que se van a controlar así como lo relacionado para cada Subsistema.</t>
  </si>
  <si>
    <t>No se observan que la Dirección de la Entidad, haya realizado las revisiones correspondientes al SIG.  De igual forma, la Circular 157 de 2013 establece como mínimo dos revisiones al año, por tanto se está incumpliendo este requisito.</t>
  </si>
  <si>
    <t>No se evidencia avance de actualización en las siguientes caracterizaciones:1. Gestión para  la formación 2. Apoyo seguridad y soberanía alimentaria 3. Gestión jurídica 4. Gestión de recursos financieros</t>
  </si>
  <si>
    <t>Se evidencian dos líneas telefónicas en la Sede Barichara Nos. 2841069 y 3521617 las cuales son facturadas a la cuenta del IPES No. 8444319, Así mismo, existe un conmutador para la Sede. Lo anterior evidencia  falta de controles y posibles gastos  innecesarios.</t>
  </si>
  <si>
    <t>No se han elaborado por intermedio del área de gestión documental los manuales de funciones y de procedimientos relacionados con el manejo de documentos</t>
  </si>
  <si>
    <t xml:space="preserve">Se evidencia procedimiento de nómina PR-015 de 2008 desactualizado además de ello no se tienen establecidas las políticas, condiciones, actividades, plazos, responsabilidades y controles y debe cumplir con los parámetros de la norma distrital. </t>
  </si>
  <si>
    <t>No se evidencia un procedimiento para la verificación de la gestión y tramites de las novedades (incapacidades) o situaciones administrativas laborales (vacaciones, primas), lo que dificulta y da menor celeridad en el proceso de liquidación de nómina.</t>
  </si>
  <si>
    <t>La Entidad  proyecto las actividades de  Recaudo y Cobro Persuasivo a través del Procedimiento PR-060  teniendo como base la Resolución 291 de 19 de agosto de 2014, sin embargo, hace falta su socialización con los coordinadores y gestores de plazas, quienes expresaron la necesidad de definir los parámetros para realizar el cobro de cartera. Por otra parte, se conoció que no pueden enterarse de  todos los pagos realizados en un mes debido a que el consolidado que envía cartera llega entre 1 y 2 meses después. Frente a ésta situación algunos coordinadores y gestores han diseñado registros (provisionales) para hacer seguimientos a la realización de pagos mensuales a través del registro de colillas y/o de registros en Excel. Por lo anterior, se evidencian dificultades para conocer el estado actual de  cartera y la falta de instrumentos adecuados para la gestión de cobro y su control.</t>
  </si>
  <si>
    <t>Se evidenció una fuga de agua en los baños del Punto de Encuentro de las Aguas, se manifestó que esto sucede hace más de 7 meses lo que estaría en contravía con los postulados Distritales de austeridad del gasto, respecto los niveles de consumo de los servicios de agua potable.</t>
  </si>
  <si>
    <t>No hay unificación de reportes para residuos sólidos, orgánicos y reciclajes generados en las plazas y en algunos casos no se están llevando. (ver detalle numeral 1.7)</t>
  </si>
  <si>
    <t>No se está recogiendo el reciclaje por personas u organizaciones autorizadas en cumplimiento a los requisitos legales, y tampoco se está llevando el registro respectivo.  (ver detalle 1.7.5.2)</t>
  </si>
  <si>
    <t xml:space="preserve">Se revisó el expediente del Contrato No. 2078-13 y se evidenciaron las siguientes inconsistencias: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
"
</t>
  </si>
  <si>
    <t xml:space="preserve">Al verificar el cumplimiento de las funciones atribuidas a la Subdirección de Formación y Empleabilidad se evidencia incumplimiento a las mismas, (ver análisis numeral 3.1.1)
</t>
  </si>
  <si>
    <t xml:space="preserve">.Según el procedimiento PR-019 de Ingresos de Tesorería, el coordinador de la plaza de mercado Samper Mendoza  debe reportar y entregar diariamente por ventanilla en la tesorería, los dineros recibidos el día anterior, soportados con la planilla detallada del recaudo y con el visto bueno del grupo de trabajo de cartera. De conformidad con el soporte  de recaudos presentado por tesorería, se pudo evidenciar que en los siguientes casos el coordinador demoró la entrega del recaudo:   a) desde el día jueves 18 de febrero hasta el día lunes 22 de febrero, b) desde el 26 de febrero hasta el 29 de febrero,  c) desde el día viernes 11 de marzo hasta el día 14 de marzo, d) desde el día  viernes 18 de marzo hasta el día martes 22 de marzo, e) desde el día viernes 15 a lunes 18 de abril, f) desde el día viernes  29 de abril hasta el lunes 2 de mayo, g) desde el viernes 27 de mayo hasta el martes 31 de mayo, h) desde el jueves 23 de junio hasta el lunes 27 de junio, i)   desde el día martes 5 de julio hasta día 11 de julio, b) desde el día jueves 21 de julio hasta el día lunes 25 de julio. </t>
  </si>
  <si>
    <t xml:space="preserve">Se evidenció la existencia de un procedimiento que pretende actualizar la información contenida en el PR- 021 Versión 1 de Fecha 12/04/2008 denominado “Tramite de cuentas de contratistas y proveedores”  radicado en SDAE para su validación con SIG. Este procedimiento no cuenta con actividades conjuntas que interrelacionen los componentes de orden presupuestal, contable, de tesorería, así como de otras áreas o instancias que también participan en su desarrollo; por lo tanto, su proyección no atiende a una gestión basada en el Enfoque por procesos. </t>
  </si>
  <si>
    <t>Hay incoherencia entre el objetivo específico que figura en el documento Plan Institucional de Gestión Ambiental -2012-2016 y el relacionado en el plan de acción PIGA -2016, sobre el  programa del uso eficiente del recurso hídrico  Así mismo, pasa de reducir en por lo menos un 10% el consumo histórico del agua según el Plan Institucional  a optimizar los recursos en por lo menos un 8%, según el plan de acción</t>
  </si>
  <si>
    <t>Hay inconsistencias entre el objetivo planteado del Plan Institucional de Gestión Ambiental 2012-2016,   y el  relacionado en el plan de acción PIGA-2016 sobre el programa de uso eficiente de la energía; son diferentes.</t>
  </si>
  <si>
    <t>No está aprobado el Plan Institucional de Gestión Ambiental - PIGA IPES 2016-2020, por parte del Comité de Gestión  Ambiental</t>
  </si>
  <si>
    <t xml:space="preserve">No se están cumpliendo los objetivos de  los programas de uso eficiente del agua  y de uso eficiente de la energía, ya que únicamente se evidenciaron actividades relacionadas  en la sede administrativa. </t>
  </si>
  <si>
    <t>No se evidencia la realización de la Revisión por la Dirección del SG SST</t>
  </si>
  <si>
    <t>Dada la verificación al plan de mejoramiento realizada en el mes de mayo de 2016 por la asesoría de control interno, Se agrupan los hallazgos 5 del radicado 3985 de 2014, hallazgo 8 del 05/06/2015 y hallazgo 13 del informe 5625 de 2014 en un hallazgo mayor,  en un hallazgo mayor, así:
En auditoria realizada a los procesos de Talento Humano , Gestión Documental y Recursos Financieros, en el 2014 y 2015  se estableció que el IPES,  contrato con la firma IT-GOP,  un software, en el cual se cuenta con un modulo para cada unos de los procesos auditados, evidenciando en la auditoria que el proceso de liquidación de la nomina se realiza manualmente  así como la interface de los módulos de cartera contabilidad, generando la posibilidad de errores y reprocesos;   igualmente se evidencia que no hay un filtro adecuado que permita mantener la confidencialidad de la información</t>
  </si>
  <si>
    <t>Se evidencia desactualización en el actual mapa de procesos el cual no guarda coherencia con los cambios adoptados por la Entidad en la Misión y Visión, así como el cambio de Plan de Desarrollo de la ciudad. Se evidencia desactualización en la identificación de algunos elementos del Mapa de procesos, no se encuentra reestructurado de conformidad con la nueva misión y visión de la Entidad.</t>
  </si>
  <si>
    <t>Se evidencia desactualización de las políticas encontradas en las caracterizaciones, incoherentes con el cambio de misión, visión y Plan de Desarrollo Económico</t>
  </si>
  <si>
    <t>Se informa que existe un Manual de operaciones y se describe su ruta, no se evidencia la estrategia de divulgación del manual de operaciones</t>
  </si>
  <si>
    <t>Indicadores: No se evidencia cumplimiento en la periodicidad del seguimiento definida. Al verificar los indicadores con los que cuenta la Entidad se observa desactualización en algunos de estos.
No se especificó cuales son los indicadores de eficiencia, eficacia y efectividad con que cuenta la Entidad
Se evidencian algunos indicadores que no cuentan con su hoja de vida, por lo que eventualmente no deben estar revisados ni con el respectivo seguimiento que indique la utilidad de su implementación
No se cuenta con un listado maestro de indicadores y sus hojas de vida que permitan categorizarlos y clasificarlos</t>
  </si>
  <si>
    <t>No existen informes con indicadores que demuestren el grado de satisfacción de nuestros usuarios con el servicio prestado.
El instrumento electrónico que permitía cuantificar la calificación de la satisfacción de los usuarios no está en funcionamiento</t>
  </si>
  <si>
    <t>La política de administración de riesgos no esta aprobada mediante acto administrativo por tanto no se ha podido difundir, ni socializar para su implementación</t>
  </si>
  <si>
    <t>El documento donde se registraron los controles es la herramienta facilitativa; sobre el particular un solo proceso Formación y Empleabilidad no reportó controles para los riesgos identificados.
La evaluación  de los controles no se ha realizado, ya que el proceso se encuentra en la etapa inicial de diseño y no ha llegado a su etapa de seguimiento y control.
Las evaluaciones a los controles a los mapas de riesgos no se han realizado porque se encuentran en elaboración y solo 4 procesos los terminaron</t>
  </si>
  <si>
    <t xml:space="preserve">No se está cumpliendo los objetivos de  los programas de uso eficiente del agua  y de uso eficiente de la energía, ya que únicamente se evidenciaron actividades relacionadas  en la sede administrativa.  </t>
  </si>
  <si>
    <t>El impacto de todos los esfuerzos por llevar a la Sede a un ahorro en el consumo de Energía y Agua en pro del medio ambiente así como del ahorro financiero de la Entidad no se ha medido, de modo que se está incurriendo en costos administrativos para la generación de campañas, actividades y estrategias de ahorro de las cuales no se ha estimado su beneficio e impacto en la Sede Manuel Mejía, lo anterior dada la falta de seguimiento y controles al consumo. Así mismo, se cuenta con un PIGA que no es aplicable a la Sede Administrativa del IPES en este momento dada la ausencia de registros exactos, seguimientos y controles frente al consumo y pago de los servicios de Energía y Agua de la sede Manuel Mejía. Generando así incumplimiento al numeral 5 de la Directiva 001 de 2001 de la Alcaldía Mayor “que “…las entidades establecerán medidas tendientes a ahorrar o reducir los niveles de consumo de los servicios de agua potable y energía, para lo cual se sugiere que el consumo de tales servicios no supere las 8:00 p.m.” (Ver observación 3.3) (PIGA)</t>
  </si>
  <si>
    <t>Vigencia 2017 11.Se observa la existencia del documento “DE-002 POLÍTICA DE RIESGO” versión 2 del 13 de febrero de 2016, , sin embargo no se observa en dicho documento el contenido mencionado por la “Guía para la administración del Riesgo-2011” emitida por el Departamento Administrativo de la Función Pública –DAFP, según la cual la política debe contener los siguientes aspectos: “… 
 Los objetivos que se esperan lograr.  Las estrategias para establecer cómo se van a desarrollar las política, a largo, mediano y corto plazo.  Los riesgos que se van a controlar.  Las acciones a desarrollar contemplando el tiempo, los recursos, los responsables y el talento humano requerido.  El seguimiento y evaluación a la implementación y efectividad de las políticas.” (sic) Así mismo, la Guía para la Gestión del Riesgo de Corrupción en su numeral 3.1 menciona la existencia de una Política de Administración del Riesgo de Corrupción y establece los aspectos a tener en cuenta dentro de esta política. 12.Los controles no se encuentran documentados, ni establecen en su redacción la manera como se debe realizar el control, los responsables y periodicidad de su ejecución, esto argumentado en el hecho de que: • El 84,3% de los controles de riesgos de corrupción NO está documentado. • El 83,3% de la muestra de los controles de gestión (por procesos) NO está documentado. Es importante recordar, que ninguno de los controles establecidos en la Entidad es suficiente en su redacción como para garantizar la aplicación del mismo.</t>
  </si>
  <si>
    <t xml:space="preserve">Los controles no se encuentran documentados, ni establecen en su redacción la manera como se debe realizar el control, los responsables y periodicidad de su ejecución, esto argumentado en el hecho de que:
• El 84,3% de los controles de riesgos de corrupción NO está documentado.
• El 83,3% de la muestra de los controles de gestión (por procesos) NO está documentado.
Es importante recordar, que ninguno de los controles establecidos en la Entidad es suficiente en su redacción como para garantizar la aplicación del mismo.
</t>
  </si>
  <si>
    <t>No se evidencia retroalimentación del reporte de servicios públicos generados  en las plazas, que permita justificar picos, aumentos o disminuciones en consumos y valores registrados.</t>
  </si>
  <si>
    <t>Se evidenció que la Carpeta de documentos del Comité de Cartera no presenta Actas diligenciadas de manera completa, de  Cinco (5) Actas consultadas  y/o  aportadas por el Grupo de Cartera,  tres (3) de ellas están por terminar o en borrador o por completar y firmar. Dado lo anterior, se evidencia retraso en el cumplimiento de obligaciones tendientes a la recuperación de Cartera de la Entidad. Por otra parte, no se evidenció el reporte de informes gerenciales periódicos en los que señale los logros alcanzados. (Ver detalle numerales 3.4.3. y 3.4.4.)
2.Se evidenció que las solicitudes presentadas por los usuarios de las plazas de mercado radicadas ante el IPES, tardaron entre CINCO Y TRECE MESES para ser tratadas en la celebración del Comité de plazas respectivo. En Acta de Comité de Plazas  de Kennedy  de agosto 10 de 2016 se evidenció que de 40 solicitudes de asignación de módulos, 12  usuarios desistieron de su solicitud llegado el momento de la celebración del Comité. Debido a los plazos demasiados amplios para la celebración del comité, en donde de daría respuesta a las solicitudes presentadas por los usuarios ante el IPES  se configura el desistimiento de éstos. Por otra parte, se evidenció un bajo o nulo seguimiento a los temas tratados en los Comités. Esta situación riñe con la intención que tiene la Entidad  de incrementar la ocupación de las plazas. Así, en el Plan Operativo de la vigencia 2016 para el primer semestre  se plantearon dos actividades cuyo éxito dependía del desarrollo de dichos Comités: a) Formalizar y legalizar la relación de los comerciantes que ocupan hoy los espacios en las plazas de mercado administradas y b) Asignar  los espacios nuevos en plazas de mercado distritales. El incumplimiento de estas dos actividades afecta los objetivos organizacionales  y materializa los siguientes  riesgos: de a) pérdida de ingresos por bajo índice de ocupación de espacios en las plazas y b) incremento de cuentas de Orden de cartera por ocupación de hecho. 4.Al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 Suscripción de Adición y Prorroga sin fecha de suscripción del documento (CPS 082 de 2016 Prorroga y Adicción 1)</t>
  </si>
  <si>
    <t xml:space="preserve">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Mecanismo o procedimiento para la participación ciudadana en la formulación de la política o el ejercicio de las facultades del sujeto obligado. (Mencionar sujetos que pueden participar, los medios presenciales y electrónicos, y las áreas responsables de la orientación y vigilancia para su cumplimiento)
</t>
  </si>
  <si>
    <t>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 Publicación de datos abiertos en www.datosabiertos.gov.co.</t>
  </si>
  <si>
    <t>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Metas y objetivos de las unidades administrativas de conformidad con sus programas operativos y seguimiento a los mismos.
 La documentación asociada a la descripción de los procesos y procedimientos para la toma de las decisiones en las diferentes áreas no está actualizada en la página WEB de la Entidad.
• El Plan de Acción debe contener las metas y objetivos entre otros aspectos.
• El Plan Anual de Adquisiciones debe publicarse en la página WEB de manera coherente con las publicaciones del mismo en el SECOP y viceversa, dentro de los términos establecidos por la Ley.</t>
  </si>
  <si>
    <t xml:space="preserve">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Desarrollar y publicar el formulario electrónico de solicitud de información pública, de acuerdo a los requisitos generales y campos mínimos señalados en el anexo 2 de la resolución 3564 de 2015. Información publicada de forma incompleta. </t>
  </si>
  <si>
    <t xml:space="preserve">Verificado el cumplimiento de la Ley de transparencia y del derecho al acceso a la Información y normatividad reglamentaria, y de conformidad con las directrices establecidas mediante la Circular 7 de 2016, se evidenció que la Subdirección de Diseño y Análisis Estratégico posiblemente incumple (a la luz de la Ley 1712 de 2014, el Decreto Nacional 103 de 2015, la Resolución 3564 de 2015 y la Estrategia de gobierno en línea) con la publicación de la siguiente información:
Información NO publicada.
Indicadores de desempeño y seguimiento a los mismos. </t>
  </si>
  <si>
    <t>La información sobre documentos requeridos para la asignación de un local o bodega en plaza de mercado que se presenta en el portal del estado colombiano y en la guía de trámites y servicios del IPES es diferente. En consecuencia se genera confusión entre los usuarios que consulten los requisitos. Así mismo, la normatividad se encuentra desactualizada en el SUIT aparece resolución 290 de 2014 y en la guía de tramites IPES aparece como complementaria de la resolución 018 de 2017. Lo cual es erróneo por cuanto esta última deroga la primera. Por otra parte, ante la solicitud de asignación de un local o bodega, que presenta un usuario, SESEC no le informa sobre los requisitos planteado en el portal del estado colombiano SUIT y/o guía de trámites y servicios, por lo que se genera pérdida de tiempo en los usuarios y falta de credibilidad en la entidad</t>
  </si>
  <si>
    <t>En los indicadores de los programas  del PIGA, de uso eficiente del agua, uso eficiente de energía, gestión integral de residuos,  consumo sostenible y prácticas sostenibles no se observó la medición del indicador de  cada programa, ni su análisis respectivo.</t>
  </si>
  <si>
    <t xml:space="preserve">Los practivagones adquiridos por la Entidad, según el contrato No. 518 de 2014, cuyo objeto fue “Adquisición de canecas, puntos ecológicos y vehículos de transporte interno de residuos, con el fin de optimizar la gestión integral de los residuos sólidos generados al interior de las plazas de mercado y puntos comerciales a cargo del Instituto Para La Economía Social – IPES”, en las plazas Las Ferias (5 guardados) y  20 de julio (uno guardado), no están siendo utilizados para la actividad por la cual fueron adquiridos.  </t>
  </si>
  <si>
    <t xml:space="preserve">Los compactadores  adquiridos por el IPES con el contrato No. 554 de 2014, cuyo objeto fue la “adquisición de elementos para fortalecer la gestión integral de residuos sólidos en las plazas de mercado distritales en el marco de la implementación de la meta 3 del proyecto 431. Implementar un plan de gestión integral de residuos en  19 plazas de mercado distritales y el programa distrital basura cero”, se encuentran almacenados y no están siendo utilizados para la actividad que fueron adquiridos. </t>
  </si>
  <si>
    <t xml:space="preserve">La recolección de aceite vegetal usado, en las cocinas de las plazas de mercado del 20 de julio y del Restrepo, no presenta unas cantidades significativas de recolección, de acuerdo con las frecuencias evaluadas, ya que en el semestre de febrero a julio de 2017, se presentaron dos recolecciones, que en promedio  para la plaza del 20 de julio fue de 19.2 Kg  y para el Restrepo 28.2 Kg por recolección. De igual forma en las plazas de Fontibón  y Siete de agosto que cuentan con cocinas, no se está realizando esta recolección. </t>
  </si>
  <si>
    <t xml:space="preserve">No se evidencian acciones correctivas por denuncias del posible sub arrendamiento  de locales comerciales  de la plaza de mercado  Boyacá Real.   
</t>
  </si>
  <si>
    <t xml:space="preserve">No se aplicado acciones  correctivas por denuncias del posible usufructuó de  $317.474 pesos M/C.  dinero que  recaudo  la señora MONICA CARDONA  administradora de la plaza de mercado Santander, funcionaria de  contrato de prestación de servicios quien recauda el dinero  de la señora MARIA ELVIA NOVOA por el módulo 185.
</t>
  </si>
  <si>
    <t xml:space="preserve">Se evidencia que en  las plazas de mercado  los Luceros,  Boyacá Real, Perseverancia, Siete de Agosto, Samper Mendoza, hay puestos asignados son utilizados como bodegas.
</t>
  </si>
  <si>
    <t>Se verificó el contrato No 1858 de 2013 entre el IPES y Juan Sebastián Reyes quien es el coordinador de la plaza del Samper Mendoza y los dos (2) auxiliares,  quienes hacen el recaudo de los pagos  que hacen los vendedores itinerantes de las hierbas por el uso y aprovechamiento económico puestos de trabajo , si bien cierto no presenta una póliza que ampare los dineros que estos  contratistas recauda, también es cierto que estos contratistas dentro de sus funciones no puede recaudar  ni administrar dineros provenientes al uso y aprovechamiento de los módulos de la plaza , por la cual se puede generar una posible pérdida de estos recursos.</t>
  </si>
  <si>
    <t>Los  coordinadores designados no cuenta con una función específica de cobro persuasivo que facilite la labor de recuperación de la cartera.</t>
  </si>
  <si>
    <t>Las 19 plazas de mercado no tienen mapa de riesgo actualizado, teniendo como antecedente que en la auditoria del año 2012 efectuada por esta Asesoría de Control Interno, se había planteado esta misma inconformidad y no se observó avances sobre las acciones planteadas.</t>
  </si>
  <si>
    <t>Se adjudican puestos y no llegan los contratos, ni los valores a cancelar por cada puesto. Como es el caso específico de la plaza de mercado Samper Mendoza, la cual adjudico 40 puestos, para los vendedores de hoja de plátano  y no han cobrado por  el aprovechamiento económico del mismo, generándose un presunto detrimento al patrimonio del IPES.</t>
  </si>
  <si>
    <t xml:space="preserve">La clasificación de residuos sólidos no se hace  adecuadamente, y en el caso de hacerlo cuando llegan al shut de basuras los  revuelven,  con excepción de la plaza de mercado Las Ferias y 20 de Julio </t>
  </si>
  <si>
    <t>Se evidencia falta de mantenimiento correctivo, preventivo y predictivo en todas las plazas de mercado, La plaza de mercado Trinidad Galán presta la impresora a  la subgerencia administrativa y no se le ha descargado de sus inventarios  y la impresora de la plaza de mercado  las cruces también fue trasladada y no se ha sacado del inventario</t>
  </si>
  <si>
    <t>De acuerdo a la revisión  selectiva de los recibos de recaudo de cartera No C32052, C32053, C32054, C32055, C32056 y C32057 de la Plaza Samper Mendoza el cual deben ser diligenciados en su totalidad no cumple con el lleno de los requisitos, como es el  número de cedula de ciudadanía , la firma de quien entrega los dineros,  lo que genera la no identificación completa del usuario al cual se efectuó el cobro y se evidencia que en la mayoría de recibos la firma la hace quien recibe el dinero y no quien lo entrega..</t>
  </si>
  <si>
    <t xml:space="preserve">El archivo  de las plazas no cumple con la  Ley 594 /2000 en si Titulo IV Artículos 11,12,13,14,18,19 y parágrafos 1,23 y Titulo XI , Artículos 46,47,48,49. En cuanto ley de archivo y manejo del mismo. </t>
  </si>
  <si>
    <t xml:space="preserve">Revisar las obligaciones contractuales de la Fundación Minuto de Dios, dentro del Convenio de asociación No 1137 de 2013,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
</t>
  </si>
  <si>
    <t xml:space="preserve">Se revisó los expedientes del contrato de prestación de servicios No. 13 y 17 de 2015 evidenciándose que la ejecución del contrato de acuerdo con los informes de actividades que los contratistas están desarrollando actividades que no están contempladas en su objeto u obligaciones contractuales.
</t>
  </si>
  <si>
    <t xml:space="preserve">Se revisó los expedientes de los contratos de prestación de servicios números 317 de 2014 y 17 de 2015 suscritos por el IPES y se evidencia que corresponde a un mismo contratista. Dado que no se logró constatar evidencias suficientes sobre el cumplimiento del objeto y obligaciones pactadas, se solicitó mediante memorando con radicado IPES No. 00110-817-001430 se informara en cual (es) plaza (s) de mercado (s) fue designado como coordinador el contratista del referidos contratos de prestación de servicios, pero a la fecha de auditoría no hemos recibido respuesta. Observamos un posible incumplimiento de lo pactado en el contrato por parte de contratista, violando los Literales a y b del artículo 2 de la ley 87 de 1993,  así como deficiencias en la labor de supervisión dado que al comparar las obligaciones específicas y el objeto contractual de los dos contratos referidos, además de que son las mismas, los productos que se entregan en dichos contratos no tienen clara coherencia con lo pactado, situación que es corroborada según oficio enviado por la Subdirección de Emprendimiento, Servicios Empresariales y de Comercialización con radicado IPES No. 00110-817-001439.
</t>
  </si>
  <si>
    <t>En la evaluación de la  base de datos de cartera para la facturación de las plazas se encontraron inconsistencias como los mismos nombres del tercero diferentes, terceros con locales registrados en dos y hasta tres plazas y  números de cédulas inexistentes o con series totalmente erradas  (ver detalle numeral 1.4.)</t>
  </si>
  <si>
    <t xml:space="preserve">Se está incumpliendo el Plan de Gestión de Cartera –Proyecto 704 en relación a los siguientes aspectos:  </t>
  </si>
  <si>
    <t>La entidad tiene una cartera mayor a 360 días superior al 50% del total de la cartera, lo cual genera riesgo en la recuperación de la misma y evidenciándose un posible detrimento patrimonial por falta de gestión de cobro oportuno. (Ver detalle numeral 1.8.1.) Algunos deudores en mora, indicaron que en los requerimientos de pago que el IPES les envía existen diferencias y contradicciones.  Algunos ejemplos son los  siguientes: ­    Sandra Milena Salamanca, Puestos No. 130-35; 130-36; 130-37 Plaza Fontibón Puesto No. 130-35 Requerimiento de 23 de junio de 2015 con corte a 31 de mayo de 2015 por valor de $ 3.186.088  Requerimiento de 23 de junio de 2015 con corte a 31 de mayo de 2015 por valor de $ 7.130.951 Requerimiento SAF  de  3/09/2015 con corte a 28 de julio de 2015 por valor de $ 3.247.448Puesto No. 130-36 Requerimiento de 23 de junio de 2015 con corte a mayo 31 de 2015 por valor de $ 7.130.951 Requerimiento de 23 de junio de 2015 con corte a mayo 31 de 2015 por valor de $ 3.507.294 Requerimiento SAF de 03/09/2015 con corte a julio de 2015 por valor de $ 3.574.086Puesto No. 130-37 Requerimiento de 23 de julio de 2015 con corte a 31 de mayo de 2015 por valor de $ 3.902.085 Requerimiento de 23 de junio de 2015 con corte a 31 de mayo de 2015 por valor de  $ 7.130.913 Requerimiento SAF de 03/09/2015 con corte a 28 de julio de 2015 por valor de  $ 3.975.681­    Arias Hugo Puesto 120-204 Plaza  7 de Agosto, Requerimiento de 13/03/2014 con corte a 28 de febrero de 2014 por valor de $ 8.568.684, Requerimiento de 13/03/2014 con corte a 28 de febrero de 2014 por valor de $ 2. 544.126</t>
  </si>
  <si>
    <t>No se evidencia retroalimentación del reporte de servicios públicos para las plazas, que permita justificar picos, aumentos o disminuciones en consumos y valores registrados. (ver detalle numeral 1.6)</t>
  </si>
  <si>
    <t xml:space="preserve">Se evidenció que las solicitudes presentadas por los usuarios de las plazas de mercado radicadas ante el IPES, tardaron entre CINCO Y TRECE MESES para ser tratadas en la celebración del Comité de plazas respectivo. En Acta de Comité de Plazas  de Kennedy  de agosto 10 de 2016 se evidenció que de 40 solicitudes de asignación de módulos, 12  usuarios desistieron de su solicitud llegado el momento de la celebración del Comité. Debido a los plazos demasiados amplios para la celebración del comité, en donde de daría respuesta a las solicitudes presentadas por los usuarios ante el IPES  se configura el desistimiento de éstos. Por otra parte, se evidenció un bajo o nulo seguimiento a los temas tratados en los Comités. Esta situación riñe con la intención que tiene la Entidad  de incrementar la ocupación de las plazas. Así, en el Plan Operativo de la vigencia 2016 para el primer semestre  se plantearon dos actividades cuyo éxito dependía del desarrollo de dichos Comités: a) Formalizar y legalizar la relación de los comerciantes que ocupan hoy los espacios en las plazas de mercado administradas y b) Asignar  los espacios nuevos en plazas de mercado distritales. El incumplimiento de estas dos actividades afecta los objetivos organizacionales  y materializa los siguientes  riesgos: de a) pérdida de ingresos por bajo índice de ocupación de espacios en las plazas y b) incremento de cuentas de Orden de cartera por ocupación de hecho. </t>
  </si>
  <si>
    <t xml:space="preserve"> Los practivagones adquiridos por la Entidad, según el contrato No. 518 de 2014, cuyo objeto fue “Adquisición de canecas, puntos ecológicos y vehículos de transporte interno de residuos, con el fin de optimizar la gestión integral de los residuos sólidos generados al interior de las plazas de mercado y puntos comerciales a cargo del Instituto Para La Economía Social – IPES”, en las plazas Las Ferias (5 guardados) y  20 de julio (uno guardado), no están siendo utilizados para la actividad por la cual fueron adquiridos.  </t>
  </si>
  <si>
    <t xml:space="preserve">Los compactadores  adquiridos por el IPES con el contrato No. 554 de 2014, se encuentran almacenados, la infraestructructura y la parte eléctrica no está condicionada de forma adecuada para el funcionamiento de estas, a la fecha hay 11 máquinas que no están funcionando. 
</t>
  </si>
  <si>
    <r>
      <t xml:space="preserve">Al verificar las actas del Comité de Contratación, no se evidenciaron las secciones del Comité de los meses de Abril, Junio, Julio y Octubre de 2016, así como las de Marzo y Abril de 2017 por lo que se incumplió con lo estipulado en la Resolución IPES 570 de 2012 Artículo Séptimo. “… El comité de contratación sesionara en forma ordinaria mínimo una vez al mes y extraordinariamente a solicitud del Director General del IPES o su delegado.” Las Actas del Comité de Contratación de los meses de febrero, Septiembre y Octubre de 2016 se observa que se citaron el mismo día de su celebración como consta en las actas por lo que se incumplió la Resolución IPES 570 de 2012 Artículo Séptimo Parágrafo que indica que se debe convocar para las secciones ordinarias con 4 días hábiles de antelación y para las secciones extraordinarias con mínimo un día hábil. Las Actas del Comité de Contratación de los meses de Enero y Febrero de 2017  no cumplen con los requisitos mínimos que exige la Resolución IPES 570 de 2012 Artículo Octavo (Hora de finalización de la sección, deliberaciones, recomendaciones, compromisos y decisiones adoptadas y relación de las constancias que se hubieren presentado) </t>
    </r>
    <r>
      <rPr>
        <b/>
        <sz val="9"/>
        <rFont val="Arial"/>
        <family val="2"/>
      </rPr>
      <t>4.</t>
    </r>
    <r>
      <rPr>
        <sz val="9"/>
        <rFont val="Arial"/>
        <family val="2"/>
      </rPr>
      <t>Al verificar los expedientes contractuales CPS 125, 149, 361 y 408 de 2016  no se evidenció copias de todas las actas de las reuniones realizadas por el comité evaluador. No se evidencio en los expedientes 82 y 408 de 2016 la radicación realizada en correspondencia con destino a la SJC para la realización de las modificaciones contractuales. En los CPS 188 de 2017 y 361 de 2016 se incumplió con la estipulación del Pliego de Condiciones y/o Adenda Modificatoria de suscripción del contrato al no realizarlo al siguiente día (hábil) como se encuentra estipulado. Suscripción de Adición y Prorroga sin fecha de suscripción del documento (CPS 082 de 2016 Prorroga y Adicción 1)</t>
    </r>
  </si>
  <si>
    <t>La convocatoria a los integrantes del comité de conciliación deberá realizarse con al menos 3 días de anticipación, se evidencio en el comité de conciliación del 21/05/15 el incumplimiento con este precepto.</t>
  </si>
  <si>
    <t>La ficha técnica no está siendo diligenciada e introducida en el sistema de información de procesos judiciales – SIPROJWEB</t>
  </si>
  <si>
    <t>No se evidencio la introducción de las actas de los comités de conciliación efectuados en el 2014, 2015 y 2016 en el sistema de información de procesos judiciales – SIPROJWEB</t>
  </si>
  <si>
    <t>Se evidencia pasividad y falta de supervisión en los contratos al no hacer cumplir la cláusula de las obligaciones específicas numeral 8 donde expresa que es obligación de los abogados contratistas “Realizar de manera correcta y oportuna el ingreso de la información relacionada con el estado actualizado de cada uno de los procesos judiciales que tengan a cargo o que sean asignados por el supervisor del contrato al sistema de información de procesos judiciales – SIPROJ” permitiendo que se le cancelen los recursos del contrato sin cumplir con la total de las obligaciones.</t>
  </si>
  <si>
    <t xml:space="preserve">Dada la verificación al plan de mejoramiento realizada en el mes de mayo de 2016 por la asesoría de control interno, Se agrupan los hallazgos 5 del radicado 3985 de 2014, hallazgo 8 del 05/06/2015 y hallazgo 13 del informe 5625 de 2014 en un hallazgo mayor, Este se agrupo en el hallazgo No. 2  de los reformulados en  el informe 3366 de 2016 y  se encuentra en el proceso "Planeación Estratégica y táctica" por lo que se cierra este hallazgo y el seguimiento se realizará al hallazgo reformulado.
El contrato 1499 de 2012 se liquidó mediante acta del 28 de abril de 2016 de la siguiente manera:
Valor del Contrato: $77.256.000
Pagos efectuados $28.636.000
Valor no ejecutado a favor del IPES: $48.720.000
Valor Final ejecutado: $28.536.000
</t>
  </si>
  <si>
    <t>la SAF indica "Pese a diferentes solicitudes mediante memorandos el último con fecha del 10 de enero de 2018 Rad. 0094 se solicitó al almacenista los soportes para la depuración de esta partida." No se adjuntas soportes enunciados en el memorando 001110-817-009239 del 03 de diciembre de 2018.
Mediante resolución 062 de 2018 se autoriza la baja de computadores de la entidad.
Se evidencia soportes del comité de inventarios en la cual se tratan en la agenda los siguientes temas:
1. Llamado a lista para verificación del Quorum
2. Aprobación del acta anterior
3. Aprobación baja elementos inservibles
4. Aprobación baja Equipo Computo hurtado a Javier Bahamón
5. Aprobación baja celular J5 Samsung
6. Bienes extraviados
No se evidencia acta original, se adjunta Word de la misma.
Mediante resolución 062 de 2018 se autoriza la baja de computadores de la entidad.</t>
  </si>
  <si>
    <t>Sobren los equipos de computo e impresoras con la Resolución 063 de 2018 se realiza al autorización de baja de dichos equipos.
 En relación a las licencias de software con acta del 14/02/2018 y Resolución 616 del 29/12/2107 se procede a dar de baja a las licencias y software obsoletos.
 Finalmente en relación al cargue de información en el SIAFI se evidencia el cargue de información de los saldos iniciales a 31/12/2917donde queda actualizada la información del almacén
Se observa según correo de fecha 05/04/2018 una base de datos actualizada enviado a la Subdirectora Administrativa y Financiera y a la Asesora de SAF enlace con el contratista en la cual se observa lo relacionado a la actualización de los cuentadantes de equipos de computo en el almacén del IPES</t>
  </si>
  <si>
    <t>Se evidencian:
1. Correos de seguimiento de los días 25/10/2017, 6/10/2017, 22/09/2017, 30/08/2017, 30/06/2017, 24/05/2017, 10/05/2017 y 18/05/2017
2. Circular N° 26 de 2017. Legalización disfrute de vacaciones vigencia 2017
3. Circular Nº 01 de 2017. Programación vacaciones 2017</t>
  </si>
  <si>
    <t xml:space="preserve">Realizar reliquidación de prestaciones sociales al exfuncionario con CC 80.094.249
Desde el mes de abril de la presente vigencia el área de nómina realiza seguimiento mensual a través de correos a todas las dependencias solicitando la legalización de las vacaciones según programación, o caso contrario que informen sobre reprogramación de las mismas.  De igual forma, el área de talento humano remite circulares solicitando el cumplimiento de vacaciones de todos los servidores públicos del IPES.  Por tal motivo, consideramos que estamos dando extracto cumplimiento de la programación de vacaciones y PAC. </t>
  </si>
  <si>
    <t xml:space="preserve"> La recolección de aceite vegetal usado, en las cocinas de las plazas de mercado del 20 de julio y del Restrepo, no presenta unas cantidades significativas de recolección, de acuerdo con las frecuencias evaluadas, ya que en el semestre de febrero a julio de 2017, se presentaron dos recolecciones, que en promedio  para la plaza del 20 de julio fue de 19.2 Kg  y para el Restrepo 28.2 Kg por recolección. De igual forma en las plazas de Fontibón  y Siete de agosto que cuentan con cocinas, no se está realizando esta recolección.</t>
  </si>
  <si>
    <t xml:space="preserve">11. Se revisó el expediente del Contrato No. 2078-13 y se evidenciaron las siguientes inconsistencias: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El informe para la justificación de la segunda prórroga no aparece suscrita por los subdirectores ni la dirección.
 La supervisión de este Contrato esta en cabeza de un profesional de la Subdirección de Diseño y Análisis Estratégico
</t>
  </si>
  <si>
    <t>PARA CIERRE</t>
  </si>
  <si>
    <t>ACCIONES 2014, 2015 y 2016 ESTADO 31 diciembre 2018</t>
  </si>
  <si>
    <t>ACCIONES 2014, 2015 y 2016 ESTADO 
Abril 30 de 2019</t>
  </si>
  <si>
    <t>Tabla 6 – Gráfico 6
EFECTIVIDAD DE CIERRE DE ACCIONES 2014,2015-2016 (compromiso mesas de trabajo enero 2019)
a 30-abril-2019</t>
  </si>
  <si>
    <t xml:space="preserve">COMPARATIVO DE HALLAZGOS </t>
  </si>
  <si>
    <t>HALLAZGOS ELIMINADOS EN SEGUIMIENTO POR ESTAR PREPETIDOS</t>
  </si>
  <si>
    <t xml:space="preserve">CERRADAS </t>
  </si>
  <si>
    <t xml:space="preserve">CERRADOS </t>
  </si>
  <si>
    <t>DEPENDENCIA</t>
  </si>
  <si>
    <t>OBSERVACIÓN</t>
  </si>
  <si>
    <t>CONSECUTIVO ANULADO</t>
  </si>
  <si>
    <t>Se elimina por estar repetido en el hallazgo denominado No. 17</t>
  </si>
  <si>
    <t>Los hallazgos 8 y 15 se eliminan dado que trata el mismo hallazgo 7</t>
  </si>
  <si>
    <t>Se elimina por estar repetido en el hallazgo denominado No. 16</t>
  </si>
  <si>
    <t>Se elimina por estar repetido en el hallazgo denominado No. 11</t>
  </si>
  <si>
    <t>Se elimina por estar repetido en el hallazgo denominado No. 23</t>
  </si>
  <si>
    <t>Se elimina por estar repetido en el hallazgo denominado No. 24</t>
  </si>
  <si>
    <t>Se elimina por estar repetido en el hallazgo denominado No. 25</t>
  </si>
  <si>
    <t>4. No se estableció ninguna priorización a los requerimientos de Salud pública hechos a las diferentes plazas de mercado exponiendo a la Entidad a sanciones, multas o hasta el  cierre de las plazas. (ver detalle numeral 1.7)</t>
  </si>
  <si>
    <t>Se elimina por estar repetido en el hallazgo denominado No. 22</t>
  </si>
  <si>
    <t>8. No se está recogiendo el reciclaje por personas u organizaciones autorizadas en cumplimiento a los requisitos legales, y tampoco se está llevando el registro respectivo.  (ver detalle 1.7.5.2)</t>
  </si>
  <si>
    <t xml:space="preserve">Programación de meses de trabajo con la profesional a cargo del contrato de señalización de la SAF
</t>
  </si>
  <si>
    <t xml:space="preserve">Programación de meses de trabajo con la profesional a cargo del contrato de señalización de la SAF
Con rad. 6209 del 12/10/2017 la SESEC indica :
Se solicitará a la SDAE, dentro del presupuesto PIGA, incorporar la inversión  correspondiente para adquirir mayor cantidades de señales de emergencia en plazas de mercado
</t>
  </si>
  <si>
    <t>Se elimina por estar repetido en el hallazgo denominado No. 45</t>
  </si>
  <si>
    <t>Se elimina por estar repetido en el hallazgo denominado No. 12</t>
  </si>
  <si>
    <t>Se elimina por estar repetido en el hallazgo denominado No. 21</t>
  </si>
  <si>
    <t xml:space="preserve">00110-817-005253
</t>
  </si>
  <si>
    <t>Se elimina por estar repetido en el hallazgo denominado No. 83</t>
  </si>
  <si>
    <r>
      <t xml:space="preserve">4. Revisar las obligaciones contractuales de la Fundación Minuto de Dios, dentro del </t>
    </r>
    <r>
      <rPr>
        <b/>
        <sz val="9"/>
        <rFont val="Arial"/>
        <family val="2"/>
      </rPr>
      <t>Convenio de asociación No 1137 de 2013</t>
    </r>
    <r>
      <rPr>
        <sz val="9"/>
        <rFont val="Arial"/>
        <family val="2"/>
      </rPr>
      <t>, toda vez que se observó que no se reportó mediante extracto de los cargos abonos y saldos realizados en los meses de abril y mayo del año en curso, al igual que el informe del número de unidades productivas de la economía popular intervenidas para el proceso de creación y/o fortalecimiento empresarial y de aquellos que tuvieron acceso a crédito derivado del convenio.</t>
    </r>
  </si>
  <si>
    <t>Se elimina por estar repetido en el hallazgo denominado No. 14</t>
  </si>
  <si>
    <t>5. No se evidencio la solicitud ni entrega por parte de los abogados externos que llevan la representación de la Entidad de los informes ejecutivos que deben entregar cada 3 meses.</t>
  </si>
  <si>
    <t>Se elimina por estar repetido en el hallazgo denominado No. 48</t>
  </si>
  <si>
    <t>Se elimina por estar repetido en el hallazgo denominado No. 19</t>
  </si>
  <si>
    <t>Se elimina por estar repetido en el hallazgo denominado No. 34</t>
  </si>
  <si>
    <t>Se elimina por estar repetido en el hallazgo denominado No. 35</t>
  </si>
  <si>
    <t xml:space="preserve">6. Al verificar los contratos de prestación de servicios No. 293 y 311 de 2014, se evidencia que la Subdirección Jurídica y de Contratación no cumple con los postulados del Sistema Integrado de Gestión, (Literal g del numeral 4.2.3. de la NTC GP 1000:2009)  teniendo en cuenta que a pesar de haberse eliminado el formato en Word para la designación de supervisión y utilizar el previsto por el aplicativo SIAFI, se evidencia que para estos dos contratos se diligencio el formato eliminado (Word), observando que posiblemente el documento no se hizo de forma oportuna y se subsano con dicho formato. </t>
  </si>
  <si>
    <t>Se elimina por estar repetido en el hallazgo denominado No. 37</t>
  </si>
  <si>
    <t>Se elimina por estar repetido en el hallazgo denominado No. 38</t>
  </si>
  <si>
    <t>Se elimina por estar repetido en el hallazgo denominado No. 40</t>
  </si>
  <si>
    <t>Se elimina por estar repetido en el hallazgo denominado No. 41</t>
  </si>
  <si>
    <t>este hallazgo se re direcciona a la subdirección competente SESEC  por lo tanto para la SJC, se cierra el hallazgo, dado que es un proceso de ejecución que no es competencia de la jurídica</t>
  </si>
  <si>
    <t>Se elimina por estar repetido en el hallazgo denominado No. 42</t>
  </si>
  <si>
    <t>Se elimina por estar repetido en el hallazgo denominado No. 1</t>
  </si>
  <si>
    <t>Se elimina por estar repetido en el hallazgo denominado No. 52</t>
  </si>
  <si>
    <t>Se elimina por estar repetido en el hallazgo denominado No. 53</t>
  </si>
  <si>
    <t xml:space="preserve">2. Revisado el expediente del convenio 2130 de 2013 se observó  que el acta de inicio es de fecha 16 de octubre de 2013 y el registro presupuestal No 4252 del 31 de diciembre de 2013, lo cual no da aplicación a lo señalado en el artículo 27 del Decreto 372 de 2010, toda vez que este último debe efectuarse después de la firma del convenio y antes del acta de iniciación del mismo. </t>
  </si>
  <si>
    <t>Se elimina por estar repetido en el hallazgo denominado No. 15</t>
  </si>
  <si>
    <t>5. Al verificar en los expedientes de los contratos de prestación de servicios números 32, 241, 304 y 473 de 2014,  y 1, 2, 3, 4, 6, 10, 13, 17, 18, 35, 37, 151, 154, 158, 159, 160, 163, 167, 168 del 2015 se evidenció que el contratista no cumple con el perfil establecido por el IPES, según Resoluciones IPES No. 313 de 2014 y No. 025 de 2015, al comparar y constatar la documentación registrada en el expediente y referente al contratista y conforme con los requisitos definidos en la tabla de honorarios fijada por la Entidad. Dicha situación podría interpretarse como posible detrimento patrimonial considerando que se suscriben contratos de prestación de servicio con personas que no son idóneas para desarrollar las obligaciones conforme con la tabla de honorarios definida por la Entidad. De lo anterior se observa que en existen contratos de prestación de servicios en todas las áreas del IPES  que cuentan con esta falencia.</t>
  </si>
  <si>
    <t>Se elimina por estar repetido en el hallazgo denominado No. 36</t>
  </si>
  <si>
    <t>Se elimina por estar repetido en el hallazgo denominado No. 92</t>
  </si>
  <si>
    <t>4, Actualizar los procesos No 1999-00245 (Contractual) y 2010- 00417 (Reparación Directa) ques e encuentran activos en el SIPROJ , los cuales aparecen a nombre del Fondo de Ventas Populares, a pesar de que actualmente  se conoce como IPES.</t>
  </si>
  <si>
    <t>Se elimina por estar repetido en el hallazgo denominado No. 5</t>
  </si>
  <si>
    <t xml:space="preserve">5, Incumplimiento por parte de los abogados externos encargados de la representación judicial de la Entidad , de su obligación de realizar de manera correcta y oportuna el ingreso de información con el estado de cada proceso judicial que tengan a su cargo al SIPROJ  </t>
  </si>
  <si>
    <t>Se elimina por estar repetido en el hallazgo denominado No. 10</t>
  </si>
  <si>
    <t>6. No se han seguido las recomendaciones de informes anteriores, respecto al cumplimiento del Decreto 1716 de 2009 y las disposiciones del Decreto 654 y 655 de 2011, toda vez que se encuentra desactualizado y sin los documentos de cada proceso adjuntos, las conciliaciones, tutelas, procesos judiciales, según lo demuestra el  Sistema de Información de los Procesos Judiciales de Bogotá – SIPROJ.</t>
  </si>
  <si>
    <t>Se elimina por estar repetido en el hallazgo denominado No. 7</t>
  </si>
  <si>
    <t>4. No se evidencio la introducción de las actas de los comités de conciliación efectuados en el 2014 en el Sistema de Información de Procesos Judiciales — SIPROJWEB</t>
  </si>
  <si>
    <t>8. Los abogados que representan judicialmente a la Entidad no tienen actualizada ni depurada la información referente a los procesos que manejan en el Siproj</t>
  </si>
  <si>
    <t>Se elimina por estar repetido en el hallazgo denominado No. 26</t>
  </si>
  <si>
    <t>9. La Subdirección Jurídica y de Contratación no posee un mecanismo de supervisión y control que permita establecer si los abogados  que representan judicialmente a la Entidad están cumpliendo con la actualización de los procesos en el Siproj</t>
  </si>
  <si>
    <t>Se elimina por estar repetido en el hallazgo denominado No. 62</t>
  </si>
  <si>
    <t>Se elimina por estar repetido en el hallazgo denominado No. 63</t>
  </si>
  <si>
    <t>5- Modulo liquidación de Nomina Sistema SIAFI: teniendo en cuenta que el IPES contrato con la firma IT-GOP la construcción del módulo que facilitará el proceso de liquidación de la nómina, y de acuerdo con lo verificado durante la auditoria, esta se liquida manualmente por cuanto el modulo no se encuentra en funcionamiento, caso que fue expuesto en el informe de auditoría al contrato con la firma IT-GOP el cual no había cumplido con la entrega de diferentes Módulos</t>
  </si>
  <si>
    <t>Dada la verificación al plan de mejoramiento realizada en el mes de mayo de 2016 por la asesoría de control interno, Se agrupan los hallazgos 5 del radicado 3985 de 2014, hallazgo 8 del 05/06/2015 y hallazgo 13 del informe 5625 de 2014 en un hallazgo mayor, Este se agrupo en el hallazgo No. 2  de los reformulados en  el informe 3366 de 2016 y  se encuentra en el proceso "Planeación Estratégica y táctica" por lo que se cierra este hallazgo y el seguimiento se realizará al hallazgo reformulado.</t>
  </si>
  <si>
    <t xml:space="preserve">1. Al verificar el reporte suministrado por el área de Almacén de la Subdirección Administrativa y Financiera, éste no especifica los elementos ni las cantidades por lugar/bodega utilizado por el IPES como almacén. </t>
  </si>
  <si>
    <t>2, De acuerdo con reporte del aplicativo SIAFI, se observa durante la ejecución de la auditoria que el ex almacenista cuenta con elementos cargados a su nombre, en contravía con lo establecido en los numerales 4.7. “Reintegro al almacén o bodega de los bienes que se encuentran en servicio”[1], 4.11.4. “Relación de bienes por cambio de responsable o entrega de dependencias”[2] y 4.10.1.2. “Toma Física o Verificación”[3] del Manual de Procedimientos Administrativos y Contables para el Manejo y Control de los Bienes en los Entes Públicos del Distrito Capital (Resolución 001 de 2001 del Contador General de Bogotá), relacionado con el retiro de funcionario.</t>
  </si>
  <si>
    <t>Se elimina por estar repetido en el hallazgo denominado No. 30</t>
  </si>
  <si>
    <t xml:space="preserve">5,  Producto de la verificación física en las bodegas, se evidenció elementos que no están registrados en los inventarios de los bienes de consumo controlado y consumo de la Entidad, es decir, en los registros suministrados al equipo auditor según el SIAFI, falta relacionar alrededor de 51 diferentes elementos, detalle que se adjunta en el anexo No. 2. </t>
  </si>
  <si>
    <t>4,    De los 241 ítems registrados en el reporte suministrado al equipo auditor los días 26 y 28 de mayo, según aplicativo SIAFI, se revelaron las siguientes diferencias:   123 ítems presentan FALTANTES, y podrían equivaler a $137,7 millones, conforme con los valores registrados por ítem en el SIAFI.  77 ítems presentan SOBRANTES, equivalentes a $ 35,0 millones, conforme con los valores registrados por ítem en el SIAFI.</t>
  </si>
  <si>
    <t>8,    En el sitio de almacenamiento en el Edificio Barichara se encontraron varias cajas selladas a la entrada del mismo las cuales fueron entregadas al encargado mediante el Acta de Entrega de fecha 2 de noviembre de 2012, en la cual describen: “estas cajas están selladas y nunca han sido movidas desde que se abrió el almacén el 8 de marzo de 2011”</t>
  </si>
  <si>
    <t xml:space="preserve">10, El pasado 9 y 10 de junio en el área de Almacén de la Subdirección Administrativa y Financiera, realizó traslado de los elementos de almacén ubicados en la Plaza Samper Mendoza al almacén Barichara. Al respecto, se evidencia para el 9 de junio formato de traslado de elementos (FO-218 V02) y para el siguiente día formato de acta detallando elementos y cantidad trasladado. </t>
  </si>
  <si>
    <t>Se elimina por estar repetido en el hallazgo denominado No. 27</t>
  </si>
  <si>
    <t xml:space="preserve">7.     Al realizar el conteo de elementos en el almacén del Edificio Manuel Mejía se evidenció que existen en una cajilla munición para armas tipo escopeta.  </t>
  </si>
  <si>
    <t>Se elimina por estar repetido en el hallazgo denominado No. 29</t>
  </si>
  <si>
    <t xml:space="preserve">6,    En el registro suministrado a través del SIAFI, se evidencian ítem repetidos, como por ejemplo: ÍTEM DESCRIPCIÓN UNIDAD
601 GANCHO COSEDORA ESTANDAR Caja
181 GANCHO COSEDORA STANDAR Caja
704 GANCHO CLIP ESTANDAR Unidad
709 GANCHO CLIP ESTÁNDAR Caja
180 GANCHO CLIP ESTÁNDAR Caja
182 GANCHO COSEDORA TRABAJO PESADO Caja
707 GANCHO COSEDORA TRABAJO PESADO Unidad
209 GANCHO CLIP MARIPOSA METALICO CAJA X 50 UNID. Caja
705 GANCHO CLIP MARIPOSA METALICO CAJA X 50 UNID Unidad
</t>
  </si>
  <si>
    <t>Se elimina por estar repetido en el hallazgo denominado No. 31</t>
  </si>
  <si>
    <t>3-     Revisado el inventario de la Plaza 12 de Octubre se encontró que las carpas blancas y azules fueron trasladadas a la plaza san Carlos pero no se evidencia documento alguno que soporte el traslado, conllevando a evidenciar debilidades en los controles sobre los inventarios y una posible desorganización de los mismos.</t>
  </si>
  <si>
    <t>Se elimina por estar repetido en el hallazgo denominado No. 20</t>
  </si>
  <si>
    <t>7,La entidad cuenta con armas (escopeta marca Remington calibre 12, revolver marca Llama calibre 38L serie IM6729N y revolver Marca llama calibre 38 L serie IM6432N,) las cuales no están registradas en el inventario del IPES, además que de acuerdo con los registros suministrados, los salvoconductos están vencidos</t>
  </si>
  <si>
    <t xml:space="preserve">6. Existe una deuda de la cuenta No.4362920 desde la vigencia 2013 por valor de $35.589.464 debido al cobro de las líneas telefónicas a cargo del IPES y otras líneas adicionales que a la fecha no se han conciliado y aclarado, generando intereses por valor de $647.246, conllevando a un posible detrimento patrimonial. </t>
  </si>
  <si>
    <t>Se elimina por estar repetido en el hallazgo denominado No. 39</t>
  </si>
  <si>
    <t xml:space="preserve">14. Se evidenció que existen dos líneas telefónicas directas en Tesorería Nos. 2862483 y 2824976 y al indagar por el uso de las mismas, se observa que el área  tenía conocimiento de una de ellas (2824976). Así mismo, cuentan con acceso al conmutador para realizar llamadas internas y externas. Lo anterior evidencia falta de controles y posibles gastos  innecesario. </t>
  </si>
  <si>
    <t xml:space="preserve">1. Se evidenció falta de reclasificación de cuentas 161501 Construcciones en curso – Edificaciones </t>
  </si>
  <si>
    <t>2. Se evidencia falta de seguimiento cuenta 160505 Terrenos de uso permanente sin contraprestación donde existe un registro por valor de  $10.017.000 el cual hace referencia a “suministro de elementos”.</t>
  </si>
  <si>
    <t>Se elimina por estar repetido en el hallazgo denominado No. 6</t>
  </si>
  <si>
    <t xml:space="preserve">3. Se evidencia falta de seguimiento cuenta 14709013 Cuentas por cobrar pago a contratistas, donde existen pendientes por cobrar desde el año 2009, por pagado dobles y liquidación correcta de impuestos. </t>
  </si>
  <si>
    <t>104 Y 117</t>
  </si>
  <si>
    <t>6. No se realizó la reclasificación de la cuenta 161501 Construcciones en curso – Edificaciones: por valor de $172.490.516, teniendo en cuenta que fue entregada la obra. Así mismo, se observa un saldo de $6.798.244 en almacén bajo el código 1.3.2.4 (pasaje 20 de julio)..</t>
  </si>
  <si>
    <t>Se elimina por estar repetido en el hallazgo denominado No. 8</t>
  </si>
  <si>
    <t xml:space="preserve">8. Al revisar la cuenta 245301 Recursos recibidos en Administración, no se evidencia control y conciliación en cada uno de los convenios registrados donde no se precisa cuáles y cuantos convenios están asociados al saldo registrado en la cuenta. </t>
  </si>
  <si>
    <t>Se elimina por estar repetido en el hallazgo denominado No. 9</t>
  </si>
  <si>
    <t>9. Al realizar la revisión se evidencia en la cuenta 290590 Otros recaudos a favor de Terceros, en el registra los rendimientos financieros, se evidenció el registro de dos órdenes de pago 2627 y 2628 del contrato 2072/2013 por valores de $1.563.609 y $1.607.604.</t>
  </si>
  <si>
    <t>12. No existe un sistema de indicadores para analizar e interpretar la realidad financiera.</t>
  </si>
  <si>
    <t>16. Se reitera la inoportuna publicación de los estados contables por parte del IPES, ya que la Entidad prepara informes solo para efectos de cumplir con la presentación a la Contaduría General de la Nación y organismos de inspección, vigilancia y control, información que se requirió corregir según radicado 00110-817-004029 de fecha 20/08/2014.</t>
  </si>
  <si>
    <t>17. Se reitera la falta de certificación de los Estados Financieros, ya que la Entidad prepara informes solo para efectos de cumplir con la presentación a la Contaduría General de la Nación y organismos de inspección, vigilancia y control, información que se requirió corregir según radicado 00110-817-004029 de fecha 20/08/2014.</t>
  </si>
  <si>
    <t xml:space="preserve">19. Inoportuna gestión en la labor de conciliación entre Almacén y Contabilidad.  </t>
  </si>
  <si>
    <t>127, 136 Y 200</t>
  </si>
  <si>
    <t>Se elimina por estar repetido en el hallazgo denominado No. 126</t>
  </si>
  <si>
    <t>135 Y 199</t>
  </si>
  <si>
    <t>Se elimina por estar repetido en el hallazgo denominado No. 125</t>
  </si>
  <si>
    <t>Se elimina por estar repetido en el hallazgo denominado No. 130</t>
  </si>
  <si>
    <t>Se elimina por estar repetido en el hallazgo denominado No. 143</t>
  </si>
  <si>
    <t>Se elimina por estar repetido en el hallazgo denominado No. 229</t>
  </si>
  <si>
    <t>Proceso de elección del defensor del ciudadano
Nombramiento oficial del defensor del ciudadano por Resolución
Definir horario de atención y publicación del mismo</t>
  </si>
  <si>
    <t>Se elimina por estar repetido en el hallazgo denominado No. 172</t>
  </si>
  <si>
    <t>4. Al verificar el procedimiento disciplinario en la etapa preliminar se pudo verificar que el proceso 07 de 2014, excedió los seis meses que tendrá lugar a duración esta etapa, dado que el auto de indagación preliminar se surtió en septiembre de 2014 y el auto de archivo en abril de 2015</t>
  </si>
  <si>
    <t>Se elimina por estar repetido en el hallazgo denominado No. 168</t>
  </si>
  <si>
    <t>6. Incumplimiento respecto a los espacios físicos y requerimientos logísticos de la Oficina de Control Disciplinario teniendo en cuenta que en visita de auditoría se evidenció que los expedientes de los procesos disciplinarios se encuentran archivados en cajas a los pies de un funcionario de la Subdirección Administrativa y Financiera</t>
  </si>
  <si>
    <t>Se elimina por estar repetido en el hallazgo denominado No. 170</t>
  </si>
  <si>
    <t xml:space="preserve">7. Se evidencia la carencia de un espacio adecuado y reservado frente a las declaraciones de los sujetos procesales, teniendo en cuenta que los testimonios y/o audiencias son realizados sin las condiciones mínimas que garanticen la reserva de dicha información. Así mismo, no se evidencia el cumplimiento de la realización de las audiencias en la Dirección Distrital de Asuntos Disciplinarios de al menos el 10% de las que son verbales. </t>
  </si>
  <si>
    <t>Se elimina por estar repetido en el hallazgo denominado No. 171</t>
  </si>
  <si>
    <t>9. Se evidencia que no se han dado de baja las licencias que no están en servicio por encontrarse desactualizadas o porque se venció su periodo de uso, lo que evidencia falta de comunicación entre áreas para solicitar baja de las mismas según la Resolución 01 de 2001 Articulo 5.6.5 Casos Particulares - Baja de Bienes / A. Baja de Software.</t>
  </si>
  <si>
    <t>Se elimina por estar repetido en el hallazgo denominado No. 133</t>
  </si>
  <si>
    <t xml:space="preserve">00110-817-004012
00110-817-004013
</t>
  </si>
  <si>
    <t>2. Se evidencia en cuenta 142003 / Anticipos sobre convenios un saldo a favor de la Promotora de Servicios para el Desarrollo    $63.400.000, saldo que no se ha legalizado desde 2014.</t>
  </si>
  <si>
    <t>Se elimina por estar repetido en el hallazgo denominado No. 121</t>
  </si>
  <si>
    <t xml:space="preserve">3.Se debe realizar seguimiento a la cuenta 142012 Anticipo para adquisición de bienes.
• Socoda SA Nit.890.914.l515    $6.597.835,  registro del CPS 2593/2009, relacionada con la “Fabricación e instalación de los módulos comerciales para los proyectos misionales”, el cual está en proceso de liquidación, cifra que desde diciembre de 2013 registra el mismo valor. SDAE Planeamiento Físico y SAF
• María Esperanza Rodríguez Nit. 20644513 $6.075.587, Registro del CPS 1709/2012 cuyo objeto refiere a la “Adecuación, suministro e instalación de los módulos comerciales”. Al verificar SIAFI, este contrato registra como estado “TERMINADO”, no obstante se el saldo continua en esta cuenta. SDAE Planeamiento Físico y SAF
</t>
  </si>
  <si>
    <t>Se elimina por estar repetido en el hallazgo denominado No. 122</t>
  </si>
  <si>
    <t xml:space="preserve">9. Se debe realizar seguimiento a la cuenta 161501- Construcciones en Curso – Edificaciones:
• Registro del CPS 2593 de 2009 a nombre de Socoda, se debe realizar seguimiento ya que tiene un saldo a la fecha por valor de $165.692.271 SDAE-SAF
• Registro del CPS 1892-2010 Y 1300-2011 a nombre de Nolher Rodolfo Orjuela, se debe realizar seguimiento un saldo a la fecha por valor de $13.596.489. SDAE-SAF
</t>
  </si>
  <si>
    <t>Se elimina por estar repetido en el hallazgo denominado No. 123</t>
  </si>
  <si>
    <t>235 y 236</t>
  </si>
  <si>
    <t xml:space="preserve">3. Realizar consulta a la SHD para determinar el alcance de la norma frente a la necesidad de implementar lo referente al sistema de grabación de llamadas como protocolo de seguridad para movimientos y consultas financieras con entidades bancarias y 
la necesidad de contar con una caja fuerte con temporizador para el IPES acorde al flujo y manejo de efectivo que se realiza en la entidad 30/07/2018
2. Elaborar formatos de registro para el arqueo diario de efectivo y el cierre de cada mes sobre títulos valores
</t>
  </si>
  <si>
    <t>Se elimina por estar repetido en el hallazgo denominado No. 234</t>
  </si>
  <si>
    <t>Se elimina por estar repetido en el hallazgo denominado No. 233</t>
  </si>
  <si>
    <t>00110-817-006861
00110-817-006862</t>
  </si>
  <si>
    <t>1. Incumplimiento del lleno de los requisitos establecidos en el artículo 7 de la Directiva IPES 003 de 2007 dado que al verificar los expedientes de los funcionarios a quienes se realizó pago por concepto de Horas Extras se evidenció que estos no contienen, en ningún caso, una justificación expresa y que permitiese ver la concordancia del monto a pagar frente a la disponibilidad presupuestal. Así mismo, no se pudo confirmar si efectivamente las horas extras pagadas correspondían o no a horas laboradas fuera de la jornada ordinaria de labor.  Finalmente, no todos los expedientes cuentan con la autorización escrita del Director General o delegado, por ejemplo el expediente del funcionario. (Ver observación 3.1.5)</t>
  </si>
  <si>
    <t xml:space="preserve">23/11/2016
</t>
  </si>
  <si>
    <t>Se elimina por estar repetido en el hallazgo denominado No. 252</t>
  </si>
  <si>
    <t xml:space="preserve">274, 290 </t>
  </si>
  <si>
    <t>Se elimina por estar repetido en el hallazgo denominado No. 230</t>
  </si>
  <si>
    <t xml:space="preserve">
Solicitar y publicar la información de horarios de atención de Plazas de Mercado y alternativas comerciales a cargo del IPES
Ingresar un ítems de "a veces en las que se negó acceso a la información" en el informe de SDQS, verificar la normativa de permiso de software libre, incluir información en el portafolio de servicios.
Elaborar y publicar el índice de información Clasificada y Reservada
Información presupuestal publicada
Actualización del formato de Registro de Activos de la Información
Adelantar acciones con objeto de implementar el formulario electrónico de solicitud de información pública, acorde a los lineamientos del nivel distrital
</t>
  </si>
  <si>
    <t>Se elimina por estar repetido en el hallazgo denominado No. 279</t>
  </si>
  <si>
    <t>Se elimina por estar repetido en el hallazgo denominado No. 303</t>
  </si>
  <si>
    <t>FUE ELIMINADO EN LA BASE PUBLICADA A DICIEMBRE 31 DE 2018</t>
  </si>
  <si>
    <t xml:space="preserve">Desde el mes de abril de la presente vigencia el área de nómina realiza seguimiento mensual a través de correos a todas las dependencias solicitando la legalización de las vacaciones según programación, o caso contrario que informen sobre reprogramación de las mismas.  De igual forma, el área de talento humano remite circulares solicitando el cumplimiento de vacaciones de todos los servidores públicos del IPES.  Por tal motivo, consideramos que estamos dando extracto cumplimiento de la programación de vacaciones y PAC. </t>
  </si>
  <si>
    <t>Se elimina por estar repetido en el hallazgo denominado No. 67</t>
  </si>
  <si>
    <t xml:space="preserve">
1, Elevar consulta  a la Procuraduría general de la Nación, quien es el máximo órgano disciplinario, solicitando se sirva aclarar si, por vía excepcional puede una oficina de Control Interno disciplinario tener abogados sustanciando procesos vinculados mediante contrato de prestación de servicios
2, Solicitar a la Dirección de Asuntos Disciplinarios del Distrito copia del acta del subcomité de asuntos disciplinarios del 2017, o en su defecto solicitar información respecto al tramite a seguir por parte de entidades en relación con la vinculación de abogados sustanciadores</t>
  </si>
  <si>
    <t>Se elimina por estar repetido en el hallazgo denominado No. 273</t>
  </si>
  <si>
    <t>La subdirectora Administrativa y Financiera oficiará a la Secretaria técnica del Comité de Cartera reiterando la responsabilidad de diligenciar en su totalidad las actas del Comité para ser aprobadas en el siguiente Comité</t>
  </si>
  <si>
    <t>Se elimina por estar repetido en el hallazgo denominado No.272</t>
  </si>
  <si>
    <t xml:space="preserve">5. Publicación de Estados Financieros
De la verificación realizada a la página web con corte al 15 de mayo y 21 de junio de 2017 se encontró lo siguiente:
• No se observa la publicación de Estados Financieros correspondiente al primer trimestre del año 2017, incumpliendo lo establecido por la Contaduría General de Nación “1.3. LAS ENTIDADES DE GOBIERNO SUJETAS AL ÁMBITO DE LA RESOLUCIÓN 533 DE 2015 Y SUS MODIFICACIONES QUE REPORTAN INFORMACIÓN BAJO EL CATÁLOGO GENERAL DE CUENTAS ESTABLECIDO EN EL ANEXO DE RESOLUCIÓN 356 de 2007 (Versión 2007.15 y sus modificaciones)
La fecha límite para el reporte oportuno del primer trimestre del 2017 es el día 30 de Abril de 2017.
• La publicación de estados financieros del trimestre a diciembre de 2016 se observó FALLIDA  hasta el 22 de junio de 2016.
• Al ingresar al contenido de la publicación de Estados Financieros con corte a septiembre 30 de 2016 la información no es legible, infringiendo el propósito de transparencia en el cual se especifica que “implica prácticas, procesos y decisiones ajustadas a los principios de la función administrativa, disponiendo de una información contable pública con criterios de confiabilidad, relevancia, y compresibilidad”; así como el objetivo de divulgación  y características cualitativas de verificabilidad, relevancia, compresibilidad y consistencia; Principio de revelación contenidos en el Régimen de Contabilidad pública. En lo que respecta a lo consagrado en la Ley 1712 Artículo  3°. Otros principios de la transparencia y acceso a la información pública. “En la interpretación del derecho de acceso a la información se deberá adoptar un criterio de razonabilidad y proporcionalidad, así como aplicar los principios de la calidad de la información y de la divulgación proactiva de la información. 
5.  No se evidenció reporte de notas contables del año 2016 en el sistema de información CHIP, lo que indica incumplimiento a lo establecido por la Contaduría General de la Nación en el Parágrafo 1 del artículo 1 de la Resolución 375 de 2007 con el cual se modificaron los artículos 10 y 11 de la Resolución 248 de 2007 respecto a los plazos de reporte de la información contable en lo correspondiente a los formularios CGN2005NE _003 NOTAS DE CARÁCTER ESPECÍFICO  y CGN2005NE _003 NOTAS DE CARÁCTER GENERAL sólo serán reportadas para la fecha de corte  del 31 de diciembre.  
De la verificación realizada por parte de SAF a OAC de “ORDENES DE SERVICIO Y/O APOYO” se evidenciaron solicitudes únicamente para los meses noviembre de 2016 para la publicación de estados financieros correspondientes a septiembre y octubre; y del 22 de febrero de 2017 para la publicación de estados financieros noviembre y diciembre; de esta forma se confirma que no se hicieron solicitudes dar cumplimiento a la publicación mensualmente.  
</t>
  </si>
  <si>
    <t>Se elimina por estar repetido en el hallazgo denominado No.276</t>
  </si>
  <si>
    <t>Mediante el memorando de radicado IPES No. 00110-817-002984 de 2017 se dio a conocer los resultados al primer seguimiento de austeridad del gasto de 2017 así:
2. Las actividades realizadas durante los meses de enero a mayo de 2017, del programa de consumo sostenible no han contribuido adecuadamente a la reducción del consumo de fotocopias</t>
  </si>
  <si>
    <t>Se elimina por estar repetido en el hallazgo denominado No.327</t>
  </si>
  <si>
    <t>2. Se evidenció que la totalidad de los procesos no han reportado el seguimiento  a la ejecución del plan de acción  a  la Subdirección de Diseño y Análisis Estratégico con corte a junio 30 de 2014</t>
  </si>
  <si>
    <t>Se elimina por estar repetido en el hallazgo denominado No.1</t>
  </si>
  <si>
    <t xml:space="preserve">3. El manual del Sistema Integrado de Gestión se encuentra desactualizado y debe ser ajustado a requerimientos que exige la norma NTD 001:2011, como alcance, mapa de procesos, referencia de la caracterización de los procesos, política y objetivos del SIG, referencia de planes estratégicos y operativos, referencia de procedimientos y requisitos puntuales de cada Subsistema. </t>
  </si>
  <si>
    <t>Se elimina por estar repetido en el hallazgo denominado No.4</t>
  </si>
  <si>
    <t>14. Los controles establecidos para la atención de los usuarios se dan a partir de los mapas de riesgos, pero no están estandarizados ni documentados para el SIG.</t>
  </si>
  <si>
    <t>Se elimina por estar repetido en el hallazgo denominado No.5</t>
  </si>
  <si>
    <t>15. No existen controles operacionales documentados para seguridad y salud ocupacional, seguridad de la información y   gestión documental.</t>
  </si>
  <si>
    <t>Se elimina por estar repetido en el hallazgo denominado No.6</t>
  </si>
  <si>
    <t>Se revisó el expediente del Contrato No. 2078-13 y se evidenciaron las siguientes inconsistencias:
§ Se evidencian en la carpeta dos (2) informes No 2 uno de fecha 10/04/14-10-07-14 y 10/08/14-09/09/14 firmados por el supervisor del Contrato y no suscritos por el contratista.
§ En los informes 1º 10/04/14-09/05/2014, 2º 10/04/14-10-07-14,  2º 10/08/14-09/09/14 (sic)  3º  10/10/14-09/11/14,  4º  10/11/14-09/12/14  no se registra la firma del contratista.
§ En el primer informe de fecha 10/04/14-09/05/2014  no aparecen descritos los productos a entregar incumpliendo lo estipulado en el numeral 3 de la Cláusula Obligaciones Generales del Contrato de Mantenimiento 2078 de 2013 y falta al numeral 5 de la Cláusula Obligaciones del Supervisor del Contrato de Mantenimiento 2078 de 2013.
§ Al consultar el SECOP, no se evidenció la publicación de las adicciones ni prorrogas del contrato Lo anterior contraviene (principio de publicidad, obligación descrita en el decreto 1510 de 2013 art 19,  hoy decreto 1082 de 2015 articulo 2.2.1.1.1.7.1)
§ El informe para la justificación de la segunda prórroga no aparece suscrita por los subdirectores ni la dirección.
§ La supervisión de este Contrato esta en cabeza de un profesional de la Subdirección de Diseño y Análisis Estratégico</t>
  </si>
  <si>
    <t>Se elimina por estar repetido en el hallazgo denominado No.41</t>
  </si>
  <si>
    <t>16. No está documentado el procedimiento de aplicación de encuestas para evaluar la satisfacción de los usuarios, por tanto no está definida la periodicidad de su aplicación. Tampoco se han aplicado encuestas de satisfacción a las partes interesadas</t>
  </si>
  <si>
    <t>Se elimina por estar repetido en el hallazgo denominado No.11</t>
  </si>
  <si>
    <t>Se elimina por estar repetido en el hallazgo denominado No.65</t>
  </si>
  <si>
    <t>Se elimina por estar repetido en el hallazgo denominado No.64</t>
  </si>
  <si>
    <t>Se elimina por estar repetido en el hallazgo denominado No.69</t>
  </si>
  <si>
    <t>00110-817-003456</t>
  </si>
  <si>
    <t xml:space="preserve">.32. DENTRO DEL PLAN INSTITUCIONAL DE CAPACITACIÓN SE CONSIDERA EL DESARROLLO DE COMPETENCIAS Y ACTUALIZACIÓN PERMANENTE DEL PERSONAL INVOLUCRADO EN EL PROCESO CONTABLE? 
En el plan de capacitación institucional se incluyen las capacitaciones efectuadas por la SHD.  La DG ordena al competente implementar acción de mejora  para fortalecer la capacitación del grupo de contabilidad en NMNC. </t>
  </si>
  <si>
    <t>Realizar capacitaciones a los funcionarios involucrados en el proceso contable, programadas por la SHD, CGN y la DG</t>
  </si>
  <si>
    <t xml:space="preserve">1.3. LAS POLÍTICAS CONTABLES RESPONDEN A LA NATURALEZA Y A LA ACTIVIDAD DE LA ENTIDAD? 
Se efectuó la lectura de las políticas de operación contable creadas bajo el nuevo marco normativo contable, éstas están basadas en las políticas transversales de la Dirección Distrital de Contabilidad, responden a la naturaleza de la entidad, sin embargo, hace falta la personalización de estas políticas a los casos puntuales que corresponden a la misionalidad de la entidad, determinar metodologías de cálculo de deterioro, vidas útiles plasmadas.  La entidad también cuenta con una serie de procedimientos planteados en el SIG, los cuales son un apoyo para el cumplimiento de las políticas, sin embargo, en su mayoría están desactualizados o no contienen los conceptos del Nuevo Marco Normativo, ejemplo: Manual de cartera, no contiene los conceptos del nuevo marco normativo, más que un manual, se debe atender los conceptos de la política contable de cuentas por cobrar y realizar procedimiento para el tratamiento de la cartera y la metodología del cálculo del deterioro, con las cuentas contables que se afectarían en cada transacción. </t>
  </si>
  <si>
    <t>1, Actualizar la política contable de cuentas por cobrar estableciendo la metodología para el cálculo del deterioro de cartera taxativamente. Efectuar los ajustes contabls a que haya lugar.</t>
  </si>
  <si>
    <t>26/04/20198</t>
  </si>
  <si>
    <t xml:space="preserve">..1.4. LAS POLÍTICAS CONTABLES PROPENDEN POR LA REPRESENTACIÓN FIEL DE LA INFORMACIÓN FINANCIERA? 
La estructura de las políticas de operación contable, está establecida a propender por la representación fiel de la información financiera, ya que provienen de las políticas transversales de la Dirección Distrital de Contabilidad, sin embargo, no contienen la personalización a la misionalidad de la entidad y falta la incorporación de metodologías para el cálculo del deterioro, vidas útiles estimadas, mencionar la importancia de hacer la contabilidad por terceros, establecer cuentas contables o transacciones para diversas operaciones.  La DG ordena al competente  implementar acción de mejora. </t>
  </si>
  <si>
    <t>1. Actualizar la política contable de cuentas por cobrar actualizada</t>
  </si>
  <si>
    <t>2, Registrar las cuentas por cobrar de cartera por terceros en los auxiliares de la contabilidad, con el apoyo de sistemas en lo referente al sistema de operación Goobi.
SIN FORMULAR ACCION</t>
  </si>
  <si>
    <t>SAF
SDAE</t>
  </si>
  <si>
    <t>3,Parametrizar el registro contable del módulo de nómina para que su contabilización se efectue de manera individual por empleado y terceros
SIN FORMULAR ACCIUON</t>
  </si>
  <si>
    <t xml:space="preserve">.3. LA ENTIDAD CUENTA CON UNA POLÍTICA O INSTRUMENTO (PROCEDIMIENTO, MANUAL, REGLA DE NEGOCIO, GUÍA, INSTRUCTIVO, ETC.) TENDIENTE A FACILITAR EL FLUJO DE INFORMACIÓN RELATIVO A LOS HECHOS ECONÓMICOS ORIGINADOS EN CUALQUIER DEPENDENCIA? 
Existen políticas de operación contable individuales por cada rubro de los estados financieros, pero estas no describen la información que se debe presentar, conciliaciones de todos los rubros del estado financiero o si el flujo de información es directo por default en el sistema de información, más, en la entidad que maneja información manual, cada área generadora de información trabaja de una manera independiente, la subdirección administrativa y financiera maneja un cuadro de la información necesaria, sin embargo, no es un documento oficial, procedimiento o parte de las políticas contables.  La DG ordena al competente implementar acción de mejora. </t>
  </si>
  <si>
    <t>1. Elaborar manual de políticas de operación contableincluyendo la descripción de la información que se debe presentar por las áreas generadoras de informacióny actividades que permitan establecer las reglas de negocio y su gestión.</t>
  </si>
  <si>
    <t xml:space="preserve">3.2. SE TIENEN IDENTIFICADOS LOS DOCUMENTOS IDÓNEOS MEDIANTE LOS CUALES SE INFORMA AL ÁREA CONTABLE? 
Se manejan los documentos contables derivados del sistema de información contable de manera correcta, sin embargo, la entidad maneja información proveniente de las áreas generadoras de información de manera manual como cartera y nómina, son archivos que no están legalizados y no hay un procedimiento establecido para la entrega de esta información a contabilidad, los demás documentos se generan por medio del sistema de información contable y llegan en línea a contabilidad. La DG ordena al competente implementar acción de mejora. </t>
  </si>
  <si>
    <t>1, Establecer y ejecutar un plan de acciónb que de como resultado la integración de todas las funcionalidades de los módulos para las áreas de presupuesto, cartera, tesorería, contabilidad, nómina y almacén, incluyendo la migración y depuración total de los datos e información necesaria en el sistema de información Goobi
SIN FORMULAR ACCION</t>
  </si>
  <si>
    <t xml:space="preserve">.3. LA ENTIDAD CUENTA CON UNA POLÍTICA O INSTRUMENTO (PROCEDIMIENTO, MANUAL, REGLA DE NEGOCIO, GUÍA, INSTRUCTIVO, ETC.) TENDIENTE A FACILITAR EL FLUJO DE INFORMACIÓN RELATIVO A LOS HECHOS ECONÓMICOS ORIGINADOS EN CUALQUIER DEPENDENCIA? 
Existen políticas de operación contable individuales por cada rubro de los estados financieros, pero estas no describen la información que se debe presentar, conciliaciones de todos los rubros del estado financiero o si el flujo de información es directo por default en el sistema de información, más, en la entidad que maneja información manual, cada área generadora de información trabaja de una manera independiente, la subdirección administrativa y financiera maneja un cuadro de la información necesaria, sin embargo, no es un documento oficial, procedimiento o parte de las políticas contables.  La DG ordena al competente implementar acción de mejora. </t>
  </si>
  <si>
    <t xml:space="preserve">Elaborar manual de políticas de operación contable, incluyendo la descripción de la información que se debe presentar por las  áreas generadoras de información  y actividaders que permitan establecer las reglas de negocio y su gestión. </t>
  </si>
  <si>
    <t>Establecer y ejecutar un plan de acción que de como resultado la integración de todas las funcionalidades de los módulo para las áreas de Presupuesto, Cartera, Tesoreria, Contabilidad, Nómina y Almacen, incluyendo la migración  y depuración total de los datos e información necesaria en el sistema de información GOOBI  
SIN FORMULAR ACCION</t>
  </si>
  <si>
    <t>Realizar toma física de inventario de choque, con objeto de conciliar el módulo de inventarios con la contabilidad.</t>
  </si>
  <si>
    <t xml:space="preserve">.5.2. SE VERIFICA LA APLICACIÓN DE ESTAS DIRECTRICES, GUÍAS O PROCEDIMIENTOS? 
No hay evidencia de la verificación de la aplicación de las políticas y procedimientos existentes.   La DG ordena al competente  implementar acción de mejora. </t>
  </si>
  <si>
    <t xml:space="preserve">7.2. SE CUMPLE CON LA DIRECTRIZ, GUÍA, LINEAMIENTO, PROCEDIMIENTO O INSTRUCCIÓN? 
Se cumple con la estructura de los estados financieros, sin embargo los estados financieros no son presentados de manera oportuna hacia la entidad, las publicaciones mediante comunicaciones se hicieron al final de la vigencia, para publicar los tres primeros trimestres de la vigencia 2018.  La DG ordena al competente   implementar acción de mejora  para garantizar oportunidad en la presentación de información financiera. </t>
  </si>
  <si>
    <t>Publicar en la página web los estados financieros de acuerdo a la normatividad vigente, bajo los parámetros del nuevo marco normativo.</t>
  </si>
  <si>
    <t xml:space="preserve">.8. EXISTE UN PROCEDIMIENTO PARA LLEVAR A CABO, EN FORMA ADECUADA, EL CIERRE INTEGRAL DE LA INFORMACIÓN PRODUCIDA EN LAS ÁREAS O DEPENDENCIAS QUE GENERAN HECHOS ECONÓMICOS? 
Existe el procedimiento PR-22 Preparación de estados financieros, sin embargo este no menciona la información necesaria para realizar un cierre integral de la información para producir estados financieros.  La DG ordena al competente implementar acción de mejora  mediante lista de chequeo para cierre integral con las áreas gestoras. </t>
  </si>
  <si>
    <t xml:space="preserve">.8.2. SE CUMPLE CON EL PROCEDIMIENTO? 
Se preparan los estados financieros, pero no hay evidencia de un cierre integral con las áreas generadoras de información.  La DG ordena al competente implementar acción de mejora  mediante lista de chequeo de cierre para coordinar áreas gestoras de información. </t>
  </si>
  <si>
    <t xml:space="preserve">10. SE TIENEN ESTABLECIDAS DIRECTRICES, PROCEDIMIENTOS, INSTRUCCIONES, O LINEAMIENTOS SOBRE ANÁLISIS, DEPURACIÓN Y SEGUIMIENTO DE CUENTAS PARA EL MEJORAMIENTO Y SOSTENIBILIDAD  DE LA CALIDAD DE LA INFORMACIÓN? 
Existe procedimiento para la depuración de cartera, pero no de otros procesos de depuración contable general, el comité de sostenibilidad contable es la máximo instancia para llevar a cabo depuraciones contables.  La DG ordena al competente implementar acción de mejora  para garantizar depuración y seguimiento permanente de cuentas. </t>
  </si>
  <si>
    <t xml:space="preserve">10.3. EL ANÁLISIS, LA DEPURACION Y EL SEGUIMIENTO DE CUENTAS SE REALIZA PERMANENTEMENTE O POR LO MENOS PERIÓDICAMENTE? 
Durante la vigencia 2018 se realizaron depuraciones de cartera y partidas conciliatorias, definidas mediante Resolución, por el comité de sostenibilidad contable, pero no se evidencia procesos de depuración de otras cuentas.  La DG ordena al competente implementar acción de mejora  para depuración y seguimiento de cuentas. </t>
  </si>
  <si>
    <t>1, Depurar el 100 % de las partidas conciliatorias a Diciembre de 2018 y presentarlas al Comité</t>
  </si>
  <si>
    <t xml:space="preserve">12. LOS DERECHOS Y OBLIGACIONES SE ENCUENTRAN DEBIDAMENTE INDIVIDUALIZADOS EN LA CONTABILIDAD, BIEN SEA POR EL ÁREA CONTABLE, O BIEN POR OTRAS DEPENDENCIAS? 
La contabilidad en el sistema de información, no muestra auxiliares claros, los comprobantes de egreso y los recibos de caja están tercer izados, las notas de contabilidad no se muestran por tercero, los procesos como la nómina están tercerizados en el archivo manual, más no en la contabilidad.  Lo mismo ocurre con las cuenta por cobrar, en los archivos de manera manual de cartera se muestran individualizados pero en la contabilidad están por saldos de cuenta.  El sistema de información contable no es el que proporciona la información completa de las transacciones y un reporte por tercero no satisface. La DG ordena al competente implementar acción de mejora para individualizar las cuentas desde el sistema de información. </t>
  </si>
  <si>
    <t>1,Establecer y ejecutar un plan de acción que de como resultado la integración de todas las funcionalidades de los módulo para las áreas de Presupuesto, Cartera, Tesoreria, Contabilidad, Nómina y Almacen, incluyendo la migración  y depuración total de los datos e información necesaria en el sistema de información GOOBI , que permita al generación de auxiliares contables por tercero</t>
  </si>
  <si>
    <t xml:space="preserve">12.1. LOS DERECHOS Y OBLIGACIONES SE MIDEN A PARTIR DE SU INDIVIDUALIZACIÓN? 
Los procesos que se llevan manuales no están individualizados en la contabilidad, por lo tanto, se miden a partir de su individualización pero en el archivo externo al sistema, esta situación sucede con la cartera de la entidad y la nómina.  La DG ordena al competente implementar acción de mejora para individualizar las cuentas desde el sistema de información. </t>
  </si>
  <si>
    <t xml:space="preserve">Registrar las cuentas por cobrar de cartera por terceros en los auxiliares de la contabilidad, con el apoyo de Sistemas en lo referente al Sistema de Operación Goobi </t>
  </si>
  <si>
    <t>Parametrizar el registro contable del módulo de nómina, para que su contabilización se efectúe de manera individual por empleado y terceros relacionados con aportes y deducciones de nómina.
SIN FORMULAR ACCION</t>
  </si>
  <si>
    <t xml:space="preserve">15. SE LLEVAN REGISTROS INDIVIDUALIZADOS DE LOS HECHOS ECONÓMICOS OCURRIDOS EN LA ENTIDAD? 
La contabilidad en el sistema de información, no muestra auxiliares claros, los comprobantes de egreso y los recibos de caja están tercerizados, las notas de contabilidad no se muestran por tercero, los procesos como la nómina están tercerizados en el archivo manual, más no en la contabilidad, lo mismo ocurre con las cuenta por cobrar, en los archivos manual de cartera se muestran individualizados pero en la contabilidad están por saldos de cuenta, de tal manera que el sistema de información contable no es el que proporcione la información completa de las transacciones y un reporte por tercero no satisface con la información que debería presentar.  La DG ordena al competente implementar acción de mejora para individualizar las cuentas desde el sistema de información. </t>
  </si>
  <si>
    <t>Establecer y ejecutar un plan de acción que de como resultado la integración de todas las funcionalidades de los módulo para las áreas de Presupuesto, Cartera, Tesoreria, Contabilidad, Nómina y Almacen, incluyendo la migración  y depuración total de los datos e información necesaria en el sistema de información GOOBI , que permita al generación de auxiliares contables por tercero
SIN FORMULAR ACCION</t>
  </si>
  <si>
    <t xml:space="preserve">17. LOS HECHOS ECONÓMICOS REGISTRADOS ESTÁN RESPALDADOS EN DOCUMENTOS SOPORTE IDÓNEOS? 
Los hechos económicos se contabilizan cuando cumplen con los soportes necesarios que avalen o justifiquen su contabilización, sin embargo existen soportes manuales que no son claros, faltan conciliaciones de deferentes tipos de cuenta, la contabilidad del sistema de información contable no está soportando la información completa, la cartera, la nómina son ítems que son netamente manuales, no hay conciliación de PPYE, de convenios, los reportes o soportes que se realizan para el análisis de la cuentas SIPROJ son insuficientes.  La DG ordena al competente implementar acción de mejora para individualizar las cuentas desde el sistema de información. </t>
  </si>
  <si>
    <t>1. Elaborar manual de políticas de operación contable, donde se refleje el flujo, repositorios, puntos de control, tiempos de reporte y soportes de información, para la preparación de estados financieros.</t>
  </si>
  <si>
    <t>2 Establecer y ejecutar un plan de acción que de como resultado la integración de todas las funcionalidades de los módulo para las áreas de Presupuesto, Cartera, Tesoreria, Contabilidad, Nómina y Almacen, incluyendo la migración  y depuración total de los datos e información necesaria en el sistema de información GOOBI , que permita al generación de auxiliares contables por tercero.
SIN FORMULAR ACCION</t>
  </si>
  <si>
    <t xml:space="preserve">18.2. LOS COMPROBANTES DE CONTABILIDAD SE ENUMERAN CONSECUTIVAMENTE? 
Los comprobantes contables están enumerados de manera consecutiva en la contabilidad, sin embargo, se utiliza de manera frecuente notas de contabilidad para afectar contabilizaciones de rubros que tienen un tipo de comprobante a usar.  La DG ordena al competente implementar acción de mejora para evitar al mínimo ajustes en notas de contabilidad. </t>
  </si>
  <si>
    <t>Establecer y ejecutar un plan de acción que de como resultado la integración de todas las funcionalidades de los módulo para las áreas de Presupuesto, Cartera, Tesoreria, Contabilidad, Nómina y Almacen, incluyendo la migración  y depuración total de los datos e información necesaria en el sistema de información GOOBI.
SIN FORMULAR ACCION</t>
  </si>
  <si>
    <t xml:space="preserve">..20. EXISTE ALGÚN MECANISMO A TRAVÉS DEL CUAL SE VERIFIQUE LA COMPLETITUD DE LOS REGISTROS CONTABLES? 
No se evidencia que se verifiquen la completitud de los registros contables, como tampoco hay un procedimiento o política para ello.  La DG ordena al competente implementar acción de mejora para evidenciar el mecanismo para verificar la completitud de registros y pruebas de integridad entre módulos. </t>
  </si>
  <si>
    <t>1 Actualizar las políticas de operación contable del IPES</t>
  </si>
  <si>
    <t xml:space="preserve">20.1. DICHO MECANISMO SE APLICA DE MANERA PERMANENTE O PERIÓDICA? 
El mecanismo no existe.  La DG ordena al competente implementar acción de mejora para evidenciar el mecanismo para verificar la completitud de registros y pruebas de integridad entre módulos. </t>
  </si>
  <si>
    <t>1. Actualizar losprocedimientos asociados a las Polítcas de operación contable.
SIN FORMULAR ACCION</t>
  </si>
  <si>
    <t xml:space="preserve">.21.2. LOS CRITERIOS DE MEDICIÓN DE LOS ACTIVOS, PASIVOS, INGRESOS, GASTOS Y COSTOS SE APLICAN CONFORME AL MARCO NORMATIVO QUE LE CORRESPONDE A LA ENTIDAD? 
Existen vacíos en las políticas de operación contable y los procedimientos sobre las metodologías a aplicar, por esta razón existe la limitante de corroborar la información.  La DG ordena al competente implementar acción de mejora para garantizar la conciliación de cuentas. </t>
  </si>
  <si>
    <t>1. Actualizar las políticas de operación contable del IPES</t>
  </si>
  <si>
    <t>2. Actualizar los procedimientos asociados a las Polítcas de operación contable.
SIN FORMULAR ACCION</t>
  </si>
  <si>
    <t xml:space="preserve">22. SE CALCULAN, DE MANERA ADECUADA, LOS VALORES CORRESPONDIENTES A LOS PROCESOS DE DEPRECIACIÓN, AMORTIZACIÓN, AGOTAMIENTO Y DETERIORO, SEGÚN APLIQUE? 
No se pudo comprobar el cálculo del gasto y los saldos de depreciación y deterioro, por no existir las metodologías documentadas en la entidad.  El gasto de la depreciación se actualizó para el cierre contable a 31 de diciembre de 2018, con base en las vidas útiles definidas por el proveedor WR en la toma física para ESFA.  La DG ordena al competente implementar acción de mejora para garantizar el registro de la depreciación de manera mensual. </t>
  </si>
  <si>
    <t>1.Actualizar la política de propiedad planta y equipo, incluyendo la metodología para el cálculo del deterioro, los parámetros de depuración de PPYE.</t>
  </si>
  <si>
    <t xml:space="preserve">.22.1. LOS CÁLCULOS DE DEPRECIACIÓN SE REALIZAN CON BASE EN LO ESTABLECIDO EN LA POLÍTICA? 
No están consignadas las vidas útiles en la política o procedimiento, por tal razón no se puede comprobar los saldos de depreciación y deterioro por no existir las metodologías consignadas en la entidad.  La DG ordena al competente implementar acción de mejora para definir los indicios de deterioro  en el marco de las políticas y el registro de la depreciación. </t>
  </si>
  <si>
    <t>1.Actualizar la política de propiedad planta y equipo, incluyendo la metodología para el cálculo de la depreciacion, de PPYE.</t>
  </si>
  <si>
    <t xml:space="preserve">..22.2. LA VIDA ÚTIL DE LA PROPIEDAD, PLANTA Y EQUIPO, Y LA DEPRECIACIÓN SON OBJETO DE REVISIÓN PERIÓDICA? 
No existe evidencia de revisión periódica.  La DG ordena al competente implementar acción de mejora para garantizar el registro de la depreciación de manera mensual. </t>
  </si>
  <si>
    <t>1,Actualizar la política de propiedad planta y equipo, incluyendo la revisión periodica, de PPYE.</t>
  </si>
  <si>
    <t xml:space="preserve">.22.3. SE VERIFICAN LOS INDICIOS DE DETERIORO DE LOS ACTIVOS POR LO MENOS AL FINAL DEL PERIODO CONTABLE? 
No hay evidencia de la revisión del cálculo del deterioro.  Se sujeta a la entrega de los informes del Asesor en implementación en NMNC en 2017 para evidenciar los indicios de deterioro.  Se adjunta la resolución de diciembre/2017 de aprobación del texto de las políticas contables que incluye el deterioro de bienes muebles e inmuebles. La Administración manifiesta que para el cierre a 31 de diciembre de 2018 verificará los indicios de deterioro.  La DG ordena al competente implementar acción de mejora para definir los indicios de deterioro en el marco de las políticas. </t>
  </si>
  <si>
    <t>1,Actualizar la política de propiedad planta y equipo, incluyendo la metodología para el cálculo del deterioro, los parámetros de depuración de PPYE.</t>
  </si>
  <si>
    <t xml:space="preserve">23.3. SE VERIFICA QUE LA MEDICIÓN POSTERIOR SE EFECTÚA CON BASE EN LOS CRITERIOS ESTABLECIDOS EN EL MARCO NORMATIVO APLICABLE A LA ENTIDAD?
No existe evidencia de los procesos de verificación tomados en cuenta, sobre si la medición posterior se efectúa con base en los criterios establecidos en el marco normativo contable, ejemplo de ello: se muestra el cálculo del deterioro de cuentas por cobrar, pero este no trae formula y tampoco está establecidos como hallarlo, en la política de operación contable.  La DG ordena al competente implementar acción de mejora para definir los indicios de deterioro  en el marco de las políticas y el registro de la depreciación. </t>
  </si>
  <si>
    <t>1 Actualizar las políticas de operación contable incluyendo la metodología para el cálculo de la depreciacion y del deterioro</t>
  </si>
  <si>
    <t>2 Establecer y ejecutar un plan de acción que de como resultado la integración de todas las funcionalidades de los módulo para las áreas de Presupuesto, Cartera, Tesoreria, Contabilidad, Nómina y Almacen, incluyendo la migración  y depuración total de los datos e información necesaria en el sistema de información GOOBI.
SIN FORMULAR ACCION</t>
  </si>
  <si>
    <t>3 Publicar en la página web los estados financieros de acuerdo a la normatividad vigente, bajo los parámetros del nuevo marco normativo.
SIN FORMULAR ACCION</t>
  </si>
  <si>
    <t xml:space="preserve">23.5. SE SOPORTAN LAS MEDICIONES FUNDAMENTADAS EN ESTIMACIONES O JUICIOS DE PROFESIONALES EXPERTOS AJENOS AL PROCESO CONTABLE? 
No se evidencian soportes de las mediciones fundamentadas en estimaciones o juicios de profesionales expertos ajenos al proceso contable.  Las vidas útiles por ejemplo, provienen de una firma que realizó el avalúo a 2017, se contrató el avalúo de WR y Catastro, cuyo resultado del análisis de propiedad, planta y equipo, no se observa en las políticas de operación contable.  La DG ordena al competente implementar acción de mejora para evidenciar las mediciones de expertos ajenos al proceso e incluirlas en las políticas. </t>
  </si>
  <si>
    <t>1. Revisar y actualizar los puntos de verificación (puntos de control), establecidos en las políticas de operación contable y los procedimientos asociados a las mismas
SIN FORMULAR ACCION</t>
  </si>
  <si>
    <t xml:space="preserve">24.2. SE CUMPLE LA POLÍTICA, DIRECTRIZ, PROCEDIMIENTO, GUÍA O LINEAMIENTO ESTABLECIDA PARA LA DIVULGACIÓN DE LOS ESTADOS FINANCIEROS? 
Cumple en  el sentido que se hacen los reportes a CHIP trimestralmente, pero en la presentación como tal de los estados financieros no cumple con el formato establecido, las notas de revelación no cumplen con los criterios del NMNC, no se definen fechas de entrega a la entidad, no se publican a tiempo.  La DG ordena al competente implementar acción de mejora para garantizar la presentación oportuna de estados financieros. </t>
  </si>
  <si>
    <t>1. Actualizar las políticas de operación contable incluyendo la la revición de formatos y notas de revelación acordes al NMNC.</t>
  </si>
  <si>
    <t>2 Publicar en la página web los estados financieros de acuerdo a la normatividad vigente, bajo los parámetros del nuevo marco normativo.</t>
  </si>
  <si>
    <t xml:space="preserve">25.1 SE REALIZAN VERIFICACIONES DE LOS SALDOS DE LAS PARTIDAS DE LOS ESTADOS FINANCIEROS PREVIO A LA PRESENTACIÓN DE LOS ESTADOS FINANCIEROS?
Los E.F. a 31 de diciembre de 2018 los estados financieros que se registran en la rendición de cuenta anual en SIVICOF presentan una diferencia en su ecuación contable.  Faltan las conciliaciones de Almacén y Cartera a 31 de diciembre, ya que éstas se encuentran a junio/2018.  La DG ordena al competente implementar acción de mejora para garantizar la conciliación de cuentas y las verificaciones efectuadas para garantizar la consistencia de EF.  </t>
  </si>
  <si>
    <t>1 Implementar y hacer seguimiento al instructivo de cierre contable</t>
  </si>
  <si>
    <t>2 Actualizar las políticas de operación contable ( conciliaciones de contabilidad y areas generadoras de información),  asegurando la verificación y validación de los saldos de los estados financieros.</t>
  </si>
  <si>
    <t xml:space="preserve">26. SE UTILIZA UN SISTEMA DE INDICADORES PARA ANALIZAR E INTERPRETAR LA REALIDAD FINANCIERA DE LA ENTIDAD? 
No se tienen en cuenta ningún tipo de indicadores en la entidad, ni en las políticas, ni tampoco se aplican. </t>
  </si>
  <si>
    <t>1 Construir indicadores financieros que permitan analizar la realidad financiera de forma periodica</t>
  </si>
  <si>
    <t>.26.1. LOS INDICADORES SE AJUSTAN A LAS NECESIDADES DE LA ENTIDAD Y DEL PROCESO CONTABLE? 
No existen indicadores</t>
  </si>
  <si>
    <t>1,Construir indicadores financieros que permitan analizar la realidad financiera de forma periodica</t>
  </si>
  <si>
    <t xml:space="preserve">26.2. SE VERIFICA LA FIABILIDAD DE LA INFORMACIÓN UTILIZADA COMO INSUMO PARA LA ELABORACIÓN DEL INDICADOR? 
No existen indicadores. </t>
  </si>
  <si>
    <t>1 Construir indicadores financieros que permitan analizar la realidad financiera de forma periodica.</t>
  </si>
  <si>
    <t xml:space="preserve">..27. LA INFORMACIÓN FINANCIERA PRESENTA LA SUFICIENTE ILUSTRACIÓN PARA SU ADECUADA COMPRENSIÓN POR PARTE DE LOS USUARIOS? 
Las notas a los estados financieros rendidas en SIVICOF no satisfacen los requerimientos mínimos de presentación, lo cual no permite ilustrar de manera suficiente para que los estados financieros sean comprensibles para los usuarios de estos.  La Dirección General se compromete a entregar las notas corregidas a los EF a 31 de diciembre de 2018 en la mañana del 28 de febrero, la auditoría cerró el 26 de febrero. </t>
  </si>
  <si>
    <t>1,Actualizar las políticas de operación contable, bajo la estructura para la presentación  de las revelaciones a los estados financieros acordes al NMNC ( CGN y DDC).</t>
  </si>
  <si>
    <t xml:space="preserve">27.1. LAS NOTAS A LOS ESTADOS FINANCIEROS CUMPLEN CON LAS REVELACIONES REQUERIDAS EN LAS NORMAS PARA EL RECONOCIMIENTO, MEDICIÓN, REVELACIÓN Y PRESENTACIÓN DE LOS HECHOS ECONÓMICOS DEL MARCO NORMATIVO APLICABLE? 
Las notas a los estados financieros rendidas en SIVICOF no satisfacen los requerimientos mínimos de presentación, lo cual no permite ilustrar de manera suficiente para que los estados financieros sean comprensibles para los usuarios de estos.  La Dirección General se compromete a entregar las notas corregidas a los EF a 31 de diciembre de 2018 en la mañana del 28 de febrero, la auditoría cerró el 26 de febrero. </t>
  </si>
  <si>
    <t xml:space="preserve">.27.2. EL CONTENIDO DE LAS NOTAS A LOS ESTADOS FINANCIEROS REVELA EN FORMA SUFICIENTE LA INFORMACIÓN DE TIPO CUALITATIVO Y CUANTITATIVO PARA QUE SEA ÚTIL AL USUARIO? 
Las notas a los estados financieros rendidas en SIVICOF no satisfacen los requerimientos mínimos de presentación, lo cual no permite ilustrar de manera suficiente para que los estados financieros sean comprensibles para los usuarios de estos.  La Dirección General se compromete a entregar las notas corregidas a los EF a 31 de diciembre de 2018 en la mañana del 28 de febrero, la auditoría cerró el 26 de febrero. </t>
  </si>
  <si>
    <t>1.Actualizar las políticas de operación contable, bajo la estructura para la presentación  de las revelaciones a los estados financieros acordes al NMNC ( CGN y DDC).</t>
  </si>
  <si>
    <t xml:space="preserve">27.3. EN LAS NOTAS A LOS ESTADOS FINANCIEROS, SE HACE REFERENCIA A LAS VARIACIONES SIGNIFICATIVAS QUE SE PRESENTAN DE UN PERIODO A OTRO? 
Las notas a los estados financieros rendidas en SIVICOF no satisfacen los requerimientos mínimos de presentación, lo cual no permite ilustrar de manera suficiente para que los estados financieros sean comprensibles para los usuarios de estos.  La Dirección General se compromete a entregar las notas corregidas a los EF a 31 de diciembre de 2018 en la mañana del 28 de febrero, la auditoría cerró el 26 de febrero. </t>
  </si>
  <si>
    <t>1. Actualizar las políticas de operación contable, bajo la estructura para la presentación  de las revelaciones a los estados financieros acordes al NMNC ( CGN y DDC).</t>
  </si>
  <si>
    <t xml:space="preserve">27.4. LAS NOTAS EXPLICAN LA APLICACIÓN DE METODOLOGÍAS O LA APLICACIÓN DE JUICIOS PROFESIONALES EN LA PREPARACIÓN DE LA INFORMACIÓN, CUANDO A ELLO HAY LUGAR? 
Las notas a los estados financieros rendidas en SIVICOF no satisfacen los requerimientos mínimos de presentación, lo cual no permite ilustrar de manera suficiente para que los estados financieros sean comprensibles para los usuarios de estos.  La Dirección General se compromete a entregar las notas corregidas a los EF a 31 de diciembre de 2018 en la mañana del 28 de febrero, la auditoría cerró el 26 de febrero. </t>
  </si>
  <si>
    <t xml:space="preserve">.27.5. SE CORROBORA QUE LA INFORMACIÓN PRESENTADA A LOS DISTINTOS USUARIOS DE LA INFORMACIÓN SEA CONSISTENTE? 
Las notas a los estados financieros rendidas en SIVICOF no satisfacen los requerimientos mínimos de presentación, lo cual no permite ilustrar de manera suficiente para que los estados financieros sean comprensibles para los usuarios de estos.  La Dirección General se compromete a entregar las notas corregidas a los EF a 31 de diciembre de 2018 en la mañana del 28 de febrero, la auditoría cerró el 26 de febrero. </t>
  </si>
  <si>
    <t xml:space="preserve">.29. EXISTEN MECANISMOS DE IDENTIFICACIÓN Y MONITOREO DE LOS RIESGOS DE ÍNDOLE CONTABLE? 
Existe una matriz de riesgos del IPES en donde se establecen 3 riesgos de índole contable, lo cual no se ajusta a la realidad, porque existen más riesgos que podrían afectar la información financiera Rs.193/2016.  Durante 2018 la SDAE efectuó seguimiento a los riesgos de corrupción.  Deja evidencia en página web.  La DG ordena al competente implementar acción de mejora respecto a la identificación y monitoreo de riesgos de gestión contable de acuerdo a resolución 193/2016. </t>
  </si>
  <si>
    <t>1. Actualizar el Mapa de riesgos de la Gestión contable acorde a la metodología de administración del riesgo del DAFP y la Resolución 193/2016 del la CGN
SIN FORMULAR ACCION</t>
  </si>
  <si>
    <t xml:space="preserve">.29.1. SE DEJA EVIDENCIA DE LA APLICACIÓN DE ESTOS MECANISMOS? 
Existe una matriz de riesgos del IPES en donde se establecen 3 riesgos de índole contable, lo cual no se ajusta a la realidad, porque existen más riesgos que podrían afectar la información financiera Rs.193/2016.  Durante 2018 la SDAE efectuó seguimiento a los riesgos de corrupción.  Deja evidencia en página web.  La DG ordena al competente implementar acción de mejora respecto a la identificación y monitoreo de riesgos de gestión contable de acuerdo a resolución 193/2016. </t>
  </si>
  <si>
    <t xml:space="preserve">30. SE HA ESTABLECIDO LA PROBABILIDAD DE OCURRENCIA Y EL IMPACTO QUE PUEDE TENER, EN LA ENTIDAD, LA MATERIALIZACIÓN DE LOS RIESGOS DE ÍNDOLE CONTABLE? </t>
  </si>
  <si>
    <t xml:space="preserve"> 1.Actualizar el Mapa de riesgos de la Gestión contable acorde a la metodología de administración del riesgo del DAFP y la Resolución 193/2016 del la CGN
SIN FORMULAR ACCION</t>
  </si>
  <si>
    <t xml:space="preserve">..30.1. SE ANALIZAN Y SE DA UN TRATAMIENTO ADECUADO A LOS RIESGOS DE ÍNDOLE CONTABLE EN FORMA PERMANENTE? 
Se definió la probabilidad e impacto en matriz de riesgos.  La DG ordena al competente implementar acción de mejora  para actualizar la matriz de riesgo de acuerdo a la resolución 193/2016 para la vigencia 2019, así como la documentación de controles, garantizando  su revisión y actualización periódica. </t>
  </si>
  <si>
    <t>1. Actualizar el Mapa de riesgos de la Gestión contable acorde a la metodología de administración del riesgo del DAFP y la Resolución 193/2016 del la CGN (revisión periodica )
SIN FORMULAR ACCION</t>
  </si>
  <si>
    <t xml:space="preserve">30.2. LOS RIESGOS IDENTIFICADOS SE REVISAN Y ACTUALIZAN PERIÓDICAMENTE? 
En diciembre de 2018.  La DG ordena al competente implementar acción de mejora  para actualizar la matriz de riesgo de acuerdo a la resolución 193/2016 para la vigencia 2019, así como la documentación de controles, garantizando  su revisión y actualización periódica. </t>
  </si>
  <si>
    <t>1. Actualizar el Mapa de riesgos de la Gestión contable acorde a la metodología de administración del riesgo del DAFP y la Resolución 193/2016 del la CGN (revisión periodica)
SIN FORMULAR ACCION</t>
  </si>
  <si>
    <t xml:space="preserve">.30.3. SE HAN ESTABLECIDO CONTROLES QUE PERMITAN MITIGAR O NEUTRALIZAR LA OCURRENCIA DE CADA RIESGO IDENTIFICADO? 
No se evidencia la creación de controles para mitigar los riesgos existentes, se crearon políticas contables pero no se alinearon con la identificación de riesgos.  En diciembre de 2018.  La DG ordena al competente implementar acción de mejora  para actualizar la matriz de riesgo de acuerdo a la resolución 193/2016 para la vigencia 2019, así como la documentación de controles, garantizando  su revisión y actualización periódica. </t>
  </si>
  <si>
    <t>1 Actualizar el Mapa de riesgos de la Gestión contable acorde a la metodología de administración del riesgo del DAFP y la Resolución 193/2016 del la CGN
SIN FORMULAR ACCION</t>
  </si>
  <si>
    <t>2 Actualizar las políticas de operación contable, alineadas con la identificación de riesgos.</t>
  </si>
  <si>
    <t xml:space="preserve">.30.4. SE REALIZAN AUTOEVALUACIONES PERIÓDICAS PARA DETERMINAR LA EFICACIA DE LOS CONTROLES IMPLEMENTADOS EN CADA UNA DE LAS ACTIVIDADES DEL PROCESO CONTABLE? 
No se evidencia la realización de autoevaluaciones.  La DG ordena al competente implementar acción de mejora  para actualizar la matriz de riesgo de acuerdo a la resolución 193/2016 para la vigencia 2019, así como la documentación de controles, garantizando  su revisión y actualización periódica. </t>
  </si>
  <si>
    <t xml:space="preserve">1. Realizar periodicamente autoevaluaciones que permitan determinar la eficacia de los controles implementados en el proceso contable </t>
  </si>
  <si>
    <t>2 Actualizar las políticas de operación contable, alineadas con la eficacia de los controles en el proceso contable.</t>
  </si>
  <si>
    <t xml:space="preserve">.31. LOS FUNCIONARIOS INVOLUCRADOS EN EL PROCESO CONTABLE POSEEN LAS HABILIDADES Y COMPETENCIAS NECESARIAS PARA SU EJECUCIÓN? 
No hay un afianzamiento de conocimientos contables y conocimiento en el Nuevo Marco Normativo, existe la necesidad de capacitación a los colaboradores de la Subdirección administrativa y financiera.  La DG ordena al competente implementar acción de mejora  para para fortalecer la capacitación del grupo de contabilidad en NMNC. </t>
  </si>
  <si>
    <t>1. Realizar capacitaciones a los empleados involucrados en el proceso contable</t>
  </si>
  <si>
    <t xml:space="preserve">31.1. LAS PERSONAS INVOLUCRADAS EN EL PROCESO CONTABLE ESTÁN CAPACITADAS PARA IDENTIFICAR LOS HECHOS ECONÓMICOS PROPIOS DE LA ENTIDAD QUE TIENEN IMPACTO CONTABLE? 
</t>
  </si>
  <si>
    <t>1 Realizar capacitaciones a los empleados involucrados en el proceso contable</t>
  </si>
  <si>
    <t>Tabla 1 – Gráfico 1
ESTADISTICA DE ACCIONES  Y HALLAZGOS CERRADOS EN EL SEGUIMIENTO
a 30 de abril 2019</t>
  </si>
  <si>
    <t>ESTADISTICA DE HALLAZGOS CERRADOS EN EL SEGUIMIENTO</t>
  </si>
  <si>
    <t xml:space="preserve"> Instalar información táctil así como información audible. </t>
  </si>
  <si>
    <t>Solicitar al arrendador de la sede donde opera el IPES, FAMOC, instalar franjas antidelizantes en zona de rampa y escaleras deacceso que garanticen la firmeza y continuidad. Realizar el seguimiento para  los ajustes que llevará a cabo la Empresa Famoc De Panel,  para dar cumplimiento en el segundo trimestre, por  parte de SDAE y SAF.</t>
  </si>
  <si>
    <t>Solicitar al  Arrendador FAMOC, para que certifique sobre la calidad y cumplimiento de la normatividad de estos accesorios,  Se informará a la SDAE,  para efectuar la revisión de la información suminsitrada y los ajustes pertinentes.</t>
  </si>
  <si>
    <t>Definir por parte de Talento Humano,  los espacios a demarcar y requerir a FAMOC DE PANEL, la ejecución de los trabajos a desarrollar, lo cual estará supervisado por la SDAE.</t>
  </si>
  <si>
    <t>Requerir a la Empresa Famoc para realizar las obras y subsanar la observación.  El seguimiento se efectuára por   parte de SDAE y SAF.</t>
  </si>
  <si>
    <t>Revisar por parte de SDAE,  el concepto emitido por FAMOC y comunicar las decisiones administrativas a la Veeduria.</t>
  </si>
  <si>
    <t xml:space="preserve">Comunicar a la  Oficina de comunicacionespara que atienda la observación  e implementación de  los correctivos. </t>
  </si>
  <si>
    <t>Comunicar a OAC  por parte de la SAF para revisar las carteleras, muros  y demás  avisos, para constara que se de  cumplimiento a este requerimiento.</t>
  </si>
  <si>
    <t>Supervisar por SDAE y SAF que esta observación sea atendida por la Empresa FAMOC en tiempo y calidad..</t>
  </si>
  <si>
    <t>Supervisar por SDAE y SAF que esta observación sea atendida por la Empresa FAMOC en tiempo y calidad.</t>
  </si>
  <si>
    <t xml:space="preserve">Solicitar a la Empresa FAMOC DE PANEL, los estudios respectivos para atender la observación por parte de la SAF. </t>
  </si>
  <si>
    <t>Programar una capacitación de Lengua de Señas con una Entidad Distrital o Nacional para dar cumplimiento a este requerimeinto en el  segundo trimestre.</t>
  </si>
  <si>
    <t>Realizar control y seguimiento al funcionamiento de las alternativas comerciales de la REDEP  atraves del FO- 375,  se deben realziar 8 visitas mensuales de control y seguimiento a cada alternativa</t>
  </si>
  <si>
    <t>Hallazgo incluido en el actual seguimiento</t>
  </si>
  <si>
    <t>Reportar a la SDAE  semanalmente las novedades de mantenimiento a traves del comité de obra del contrato vigente</t>
  </si>
  <si>
    <t>SAF (Coordinada con las areas respectivas)</t>
  </si>
  <si>
    <t>SAF (SDAE  no firmo el plan de mejoramiento)</t>
  </si>
  <si>
    <t>No se formularon acciones de mejoramiento, para este plan</t>
  </si>
  <si>
    <t>A traves del memorando de radicado IPES No. 00110-817-003584, de mayo 2 de 2019, la SESEC, envio la informacion soporte que da cuenta para cerrar el hallazgo</t>
  </si>
  <si>
    <t>Se observa que mediante el radicado IPES No. 00110-817-003244 se solicita a la SDAE, la priorizacion de los puntos, por lo tanto se da el cierre</t>
  </si>
  <si>
    <t>Las acciones de mejora se trabajaron desde el area de SAF, por lo tanto se procede al cierre dado que para  LA saf tambien se cerró</t>
  </si>
  <si>
    <t xml:space="preserve">Se entrega por parte de SESEC, acta de reunión, en la cual el equipo SIG define que se revisará según cronograma de riesgos de proceso. Hasta tanto se publique el mapa actualizado, se mantiene abierto. </t>
  </si>
  <si>
    <t>Se entrega por parte de SESEC borrador del reglamento, el cual se encuentra en revisión del equipo jurídico de plazas. Hasta tanto se publique el reglamento actualizado, se mantiene abierto</t>
  </si>
  <si>
    <t>Se entregó archivo Excel, pendiente formalizar. Hasta tanto se publique el formato actualizado, se mantiene abierto</t>
  </si>
  <si>
    <t>Hallazgo N°1
PLANES DE ACCIÓN INCOMPLETOS PROYECTO DE IMPLEMENTACIÓN NMNC
En la fecha 28-nov-2018, no se obtuvo evidencia de un archivo definitivo de plan de acción para la Implementación del NMNC del IPES, definido por vigencias que esté debidamente aprobado y firmado por el comité de implementación. La presente auditoría obtuvo varias copias del archivo del Plan, el cual tiene como fechas propuestas desde 2016 a 2018. Se observa el diseño de indicadores, pero estos no están diligenciados para medir el avance de cada una de las actividades propuestas, por cada vigencia
El avance de la implementación en la entidad, debió evidenciarse con el establecimiento de los planes de acción por año, indicando cuales fueron los productos a entregar, sus indicadores y soportados en medio digital y/o impreso.
Actualmente, cuando se llega al cierre de vigencia para la presentación de los primeros estados financieros bajo Nuevo Marco Normativo Contable, después del Estado financiero de Apertura 01-ene-2018, la presente auditoría desconoce el grado de avance del proyecto de implementación del NMNC y la SAF carece de soportes idóneos para mostrar la consecución del proyecto.
La presente auditoría no obtuvo evidencia respecto a la actualización y socialización del plan de acción 2018. En la medida que no se realice seguimiento de los planes de acción, no se desarrollen actividades, no se tengan claros los soportes, no se socialicen los planes al inicio y al final de cada vigencia, estos planes no fortalecen los procesos de revisión, análisis y depuración de los rubros contables. La socialización es un paso fundamental dentro del desarrollo del proyecto de implementación, ya que de esta manera la entidad va comprendiendo por qué y para qué, se implementa el NMNC. Los procesos de socialización se deben hacer en cada etapa del proyecto y su soporte fundamental es la presentación realizada para la explicación del tema, acta de socialización y listados de asistencia.
En el Acta N°1 del comité de implementación se visualizaron los ajustes al plan de acción existentes, mas no un proceso de actualización, que califique el cumplimiento de las actividades propuestas en el año anterior y se agreguen las actividades a seguir en la presente vigencia.
Para demostrar los procesos de capacitación para los colaboradores de la entidad en el área de contabilidad la SAF remite actas o listas de asistencia de mesas de trabajo para realizar políticas de operación contable. Teniendo en cuenta que el proceso de capacitación a la entidad y el proceso de mesas de trabajo para la elección y construcción de políticas de operación contable son totalmente distintos. No se obtuvo evidencia de actas de jornadas de capacitación, listas de asistencia con las presentaciones que incluyan el desarrollo del tema tratado y de esta manera, poder medir las horas de capacitación recibida por parte de los colaboradores de la entidad.
Las áreas gestoras de información contable que resultan críticas para la implementación del NMNC no se encuentran identificadas e incluidas en el flujo de información contable. Desde el inicio del proyecto de implementación, es necesario identificar las áreas críticas de la entidad, es decir, las áreas de mayor impacto, ya sea financiero u operativo al momento de implementar el Nuevo Marco Normativo Contable.
Esto se debe a que aunque existe un plan de acción en la entidad, el cual tiene indicadores planteados, pero estos no están desarrollados y no se evidencia el avance del proyecto del plan de acción.
Lo que dificulta medir los avances del proyecto de implementación del nuevo marco normativo a partir del plan de acción, por no estar desarrollados los indicadores y no tener soportes asociados. (...)</t>
  </si>
  <si>
    <t xml:space="preserve">Hallazgo N°2
DEFICIENCIAS EN EL SISTEMA DE INFORMACIÓN CONTABLE
La entidad realizó reuniones con el fin de realizar la parametrización del sistema de información según el nuevo marco normativo contable en la videncia 2017 y 2018, sin embargo, estas decisiones y actividades estaban encaminadas a la parametrización del sistema SIAFI, el cual no está activo hoy en la entidad.
La entidad adquirió la licencia de GOOBI en la vigencia de 2018 con IT GOP que es el mismo proveedor de SIAFI, lo cual supone un nuevo plan de acción para la parametrización del sistema de información, que aunque se presentaron diferentes cronogramas como plan de trabajo para la parametrización del sistema de información GOOBI y la integración de las diferentes áreas generadoras de información, no se han cumplido las fechas y actividades propuestas.
Los colaboradores de contabilidad y tesorería manifiestan que el sistema de información no funciona correctamente. En el caso de contabilidad, el sistema no proporciona el balance o estado de situación financiera de apertura a 01 de enero de 2018, solo lo genera con corte a 30 de enero de 2018, lo cual no permite visualizar los ajustes realizados para las cifras iniciales del nuevo marco normativo.
El sistema no integra las áreas de cartera, nómina, almacén lo cual no permiten una seguridad en la información del sistema, ya que estas operaciones son manuales. En tesorería, en ocasiones no se realizan recibos de caja, ya que el sistema muestra un valor diferente al real y se debe solicitar mesa de ayuda, que tarda y en ocasiones no permite traer los saldos correctos para hacer la contabilización, debido a que el proceso de cartera es manual.
Una de las posibles causas de esta deficiencia, de acuerdo a los manifestado por la SAF según acta de reunión N°5 indica que se ha dejado un informe de las deficiencias del sistema de información, que el proveedor no asiste a las reuniones, ni atiende los requerimientos de la entidad, razón por la cual el sistema de información contable GOOBI no funciona asegurando la custodia y la integridad de la información de la entidad.
Se llevó a cabo reunión con los supervisores del contrato de GOOBI (contratos 179 de 2016 y 517 de 2017), soportada en el Acta N°06 – Auditoria de control interno, quienes manifiestan que el sistema no se ha parametrizado por la falta de información real por parte de la SAF, o la información entregada no es la correcta, los dos contratos realizados para este fin, ya llegaron a su fin, el último de ellos en noviembre de 2017, pero no se ha liquidado por falta de entrega en el sistema 100% funcional para la entidad y el pago de un saldo pendiente hacia el proveedor de GOOBI.
El Supervisor manifiesta que se ha pagado al proveedor del sistema el 83.75% del valor del contrato, cuando el porcentaje de avance de implementación, aun cuando no está cuantificado, es en promedio un 20%, lo cual permite evidenciar que no existe una planeación del proyecto (plan de acción) que permita verificar los procesos que se llevan a cabo para la parametrización.
Los módulos están instalados en el sistema de información, pero no están parametrizados en cuentas contables, lo cual impide su uso por parte de la entidad, los procesos que aún se llevan de manera manual y que el sistema de información no apoya si gestión son:
o Nómina: Existe el módulo de nómina, sin embargo, los cálculos de la misma se hacen en formato Excel, con la información generada del Excel en donde están los cálculos de porcentajes y saldo a pagar al empleado, se sube los valores al sistema, lo indica que el módulo no es funcional para la entidad y existe riesgo de información mal calculada por error humano por ser un proceso manual.
o Cartera: Los procesos de cartera son llevados a cabo de manera manual, este reporte mensual es presentado a contabilidad para que se pueda contabilizar, sin embargo, la contabilización es a nivel general sin terceros, lo que no permite tener un control de cartera desde contabilidad.
o Tesorería (recibos de caja): Los recibos de caja se contabilizan en el sistema de información con un mes de atraso, para tesorería es imposible llamar los saldos de los clientes porque cartera no funciona, no hay cálculo de intereses por parte del sistema. (...)
</t>
  </si>
  <si>
    <t>Hallazgo N°3
INADECUADA PRESENTACION DE ESTADOS FINANCIEROS CORRESPONDIENTES A LA VIGENCIA 2018 INCLUYENDO EL ESFA
Los estados financieros de la entidad no se presentan de acuerdo a los formatos establecidos para el nuevo marco normativo contable, en la política contable de estados financieros, como tampoco contiene notas (revelaciones) a los estados financieros suficientes y adecuadas para proporcionar la información necesaria que haga entendibles los estados financieros a todos los usuarios de la información contable, además de no hacer una presentación oportuna de los mismos.
Esto se debe a que aunque se creó la política de operación contable de preparación de estados financieros que cumple con los criterios de la norma Resolución 533 de 2015, asociado a este documento está el procedimiento PR-22 Preparación de estados financieros, que no se encuentra actualizado teniendo en cuenta el nuevo marco normativo, además habla del sistema de información SIAFI el cual ya no está en operación para la entidad, se hace necesario la actualización de este, para estar acorde con la política contable.
Se asocia un procedimiento de cierre contable, el cual no figura en el sistema integrado de gestión y en los procedimientos asociados en contabilidad, si este existe, deberá incorporarse a los documentos asociados a contabilidad o de no existir debe ser creado bajo los conceptos del nuevo marco normativo.
La entidad cuenta con procedimientos para la conciliación de diferentes rubros del estado financiero, con el fin de hacer que la presentación de los estados financieros será veraz y refleje la realidad financiera de la entidad, sin embargo, estos procedimientos no cuentan con la actualización necesaria, teniendo en cuenta el nuevo marco normativo contable, se utilizan términos que ya no son existentes en el NMNC como "provisión" en cuentas por cobrar o cartera y se enuncia el sistema de información SIAFI.
No existe un procedimiento que explique el proceso de integración de información de las diferentes áreas generadoras de información, el cual se hace necesario ya que el sistema de información aplicable actualmente no permite la integración de las mismas.
No se evidencian las notas a los estados financieros de ESFA a 01 de enero de 2018, aun cuando la entidad reportó esta información a SHD y es un requerimiento por parte de SHD y de la misma aplicación del Nuevo Marco Normativo Contable. El Estado de situación financiera de apertura debe ser claro para los usuarios de la información para poder comprender las acciones tomadas y los impactos generados de la implementación.
No se evidencian cuadros explicativos para las notas a los estados financieros, lo cual es importante para los estados financieros bajo el NMNC, las notas a los estados financieros del ESFA deben existir, pero no logro evidenciarse.
Aun cuando se transmite los estados financieros a CHIP, falta oficializar los estados financieros trimestrales con las firmas correspondientes para hacerlos formales.
Se evidenció con información de la oficina de comunicaciones, que en la vigencia 2018 se han publicado el 08-mar-2018, los estados financieros correspondientes a diciembre de 2017. Así mismo se observaron las siguientes situaciones respecto a los estados contables trimestrales de la vigencia 2018:(...)</t>
  </si>
  <si>
    <t xml:space="preserve">Hallazgo N°4
INSUFICIENCIAS EN LA DEFINICIÓN DE LA POLITICA DE OPERACIÓN CONTABLE DE EFECTIVO Y EQUIVALENTES DE EFECTIVO
La política contable de efectivo y equivalentes de efectivo no es suficiente y adecuada para tratar el rubro y comprender cuales son las actividades de la entidad y los criterios que tiene en cuenta en su reconocimiento, medición y revelación de las cuentas de efectivo.
La entidad no ha definido procedimientos asociados a la cuenta del efectivo, se cuenta con un procedimiento PR-052 Manejo de caja menor, el cual es correcto, sin embargo no ha sido actualizado bajo el nuevo marco normativo y es necesario evaluar temas específicos, de conciliaciones y manejo de efectivo, se asocian también los procedimientos PR-018 CANCELACIÓN DE OBLIGACIONES ACTUALIZADO el cual no se encuentra actualizado teniendo en cuenta el nuevo marco normativo, PR-019 INGRESOS DE TESORERIA y PR - 020 PROGRAMACIÓN DEL PAC están actualizados, pero sería ideal incorporar conceptos del nuevo marco normativo de efectivo y equivalentes.
La política contable no habla claramente de la medición inicial del efectivo, aspecto fundamental que debe incorporarse por conservar la estructura de las políticas transversales de SHD y además por conocimiento básico para la entidad y los usuarios de esta información.
No se evidencia un mecanismo a través del cual se pueda verificar la completitud de la información contable preparada para emitir estados financieros.
Esto se debe a que aunque la entidad cuenta con la Política de Operación de Efectivo y Equivalentes de Efectivo bajo el Nuevo Marco Normativo Contable, en donde se explican los criterios de reconocimiento del efectivo y equivalentes de efectivo, al concepto de efectivo y equivalentes de efectivo le falta profundidad - El efectivo y equivalentes del efectivo son considerados activos financieros que representan un medio de pago y con base en éstos se valoran y reconocen todas las transacciones en los estados financieros.
En consecuencia, se parte de que la creación de políticas de operación contable se realiza con el fin de documentar la normatividad aplicable a cada una de las actividades a llevar a cabo por el área que maneje el efectivo, en conjunto con contabilidad; así que al dejar vacios en las politicas permite que no quede regulado el que hacer en la entidad, por lo cual la aplicación de controles es laxa y depende de la decisión de las personas que colaboran en esta tarea. Crear políticas contables básicas cumple con el requerimiento de la creación, pero no con la utilidad que debe tener. (...)
</t>
  </si>
  <si>
    <t xml:space="preserve">Hallazgo N°5
DEFICIENCIAS EN EL TRATAMIENTO DEL EFECTIVO Y EQUIVALENTES DE EFECTIVO
La parametrización de los recibos de caja, no refleja fecha, nombre de documento, da la opción de listar solo los aprobados y ocultar los anulados, se utilizan notas de contabilidad para hacer ajustes, los cuales no tenien explicación, las conciliaciones se hacen de manera inoportuna.
Se evidenciaron las siguientes situaciones:
 La entidad en el mes de diciembre/2018 no cuenta con su estado de situación financiera bajo el nuevo marco normativo del trimestre a septiembre de 2018. Se presenta un balance de prueba en los requerimientos de información de la presente auditoría y el balance CHIP a septiembre de 2018, sin embargo, la entidad entrega conciliaciones bancarias a junio de 2018 y movimientos de bancos a junio del 2018, de tal manera que no se pueden cruzar los saldos para comprobar su integridad cuando se incorporan estas operaciones en los estados financieros.
 Se solicitó el movimiento por comprobante (recibos de caja) del año 2018 desde enero a septiembre, el archivo analizado de recibos de caja, se presenta por terceros lo cual indica que se identifica de quien se recibe el pago, se evidencia el consecutivo de los recibos, sin embargo no de manera cronológica ya que las fechas difieren en días, del consecutivo de enero a septiembre de 2018 hacen falta 107 recibos de caja que no aparecen en el auxiliar, teniendo en cuenta que si estuviesen anulados deberían aparecer en el auxiliar como anulados, la parte de documento soporte y la fecha no está diligenciada (parametrizada).
 Se requirió la información que contabilidad recibe de las diferentes áreas y que afectan el rubro de efectivo y equivalentes de efectivo, lo que no fue entregado por la SAF, por lo que no se pudo corroborar la forma en que Tesorería informa a contabilidad de los movimientos del efectivo, los formatos que utiliza para hacer esta entrega, de qué manera con esta información, contabilidad podrá causar los movimientos contables, en qué fechas o que periodicidad se presenta esta información. Se observa la necesidad de crear un procedimiento que organice las actividades que se deben cumplir para poder causar los movimientos de Tesorería en la contabilidad.
 Las actividades llevadas a cabo por Tesorería para procesar la entrada y salida de efectivo, se lleva de manera manual, lo cual supone que se deben generar reportes de información manual, los cuales se constituyen en soporte de las contabilizaciones, pero estos soportes no se evidenciaron, por lo que no se pudo determinar el proceso llevado a cabo y la manera que se controla la entrada y salida de efectivo de la entidad.
 No se obtuvo evidencia de un procedimiento actualizado que describa las actividades necesarias para llevar a cabo el proceso de integración de tesorería y contabilidad, esto aumenta el riesgo de la pérdida de recursos.
 Se utiliza el comprobante de Notas de contabilidad, lo cual supone que se realizan ajustes a la información con una alta regularidad, para los ajustes de los saldos iniciales la utilización de este comprobante fue fundamental, sin embargo, en la operación normal de la entidad se debería presentar de manera ocasional.
 Las conciliaciones bancarias evidenciaron que se efectuaran de manera mensual como se ha definido en las políticas, esto genera acumulación de partidas conciliatorias que se dejan de identificar.
 Teniendo en cuenta que se presentó al CHIP el Estado de Situación Financiera a septiembre de 2018, las diferentes conciliaciones y cruces de información contable necesaria para la presentación de estados financieros debería existir a la fecha de la presentación de este estado financiero a las entidades de control, sin olvidar que los estados financieros presentados a los entes de control no pueden ser modificados posteriormente. (...)
</t>
  </si>
  <si>
    <t>Hallazgo N°6
CUENTAS BANCARIAS PARA REEMBOLSO DE CAJAS MENORES NO CONTABILIZADAS
Se realizó circularización de entidades financieras, donde se encontró que existen tres cuentas bancarias que no se presentan en los estados fiancieros por un incorrecto criterio de contabilización de caja menor. Estas cuentas bancarias son de caja menor, sin embrago las cargan a nombre de una persona, cuando la cuentas bancaria esta a nombre del IPES, la custodia de la entrega de cheques girados no es clara y es necesario mantener documentos a parte de los cheques anulados, en el archivo de los cheques pagados debe contener los soportes descritos en el procedimiento.
Como resultado de las confirmaciones a entidades financieras y como mecanismo para comprobar la existencia y movimientos de cuentas bancarias a nombre del IPES, se evidenció:
o La cuenta del banco de occidente 265***4565 se encuentra registrada en contabilidad, una parte en efectivo y otra parte en efectivo restringido, no se evidencia las razones por las cuales se utilizan dos cuentas contables para una cuenta bancaria, en los informes o datos de la implementación. Lo anterior, también ocurre con las cuentas del banco popular 220-050-12393-4, se encuentra reflejada en los estados financieros en dos cuentas contables, sin explicación emitida por la SAF.
Corroborando la existencia de las cuentas confirmadas, con las manifestadas por contabilidad, por medio de circularización, se encuentra que tres (3) cuentas bancarias del banco Davivienda, pertenecen al IPES, están activas, tienen movimientos bancarios NO SE REFLEJAN EN LOS ESTADOS FINANCIEROS, de las siguientes cuentas marcadas en el cuadro:
Se logra establecer que 2 cuentas pertenecen a movimientos de caja menor, pero existe otra cuenta de la cual que no se evidenció su propósito. El hecho que las cuentas bancarias no estén registradas en los estados financieros significa que se deja de reflejar la realidad económica de la entidad. Cabe aclarar que aunque se conoce que las cuentas de caja menor deben quedar en ceros al final del periodo contable o del año, se revisan los estados financieros de cada mes y de los 3 trimestres de la vigencia 2018 y en ninguno se refleja el movimiento de estas cuentas aun cuando en cada mes quedan con saldo.(...)</t>
  </si>
  <si>
    <t xml:space="preserve">Hallazgo N°7
DEFICIENCIA EN SOPORTES DE TRANSACCIONES FINANCIERAS PARA EL REGISTRO DE EFECTIVO Y EQUIVALENTES DE EFECTIVO
Se evidenció el uso de recibos provisionales de caja para recaudos en efectivo sin consecutivo, reportes de ventanilla sin firmas de revisión y aprobación, custodia de cantidades de efectivo sin consignación diaria, así como el retraso en las conciliaciones bancarias.
Se observaron las siguientes situaciones:
 En la entidad, se reciben dineros a diario sin generar el recibo de caja oficial, se entrega un recibo provisional al beneficiario, el cual no consta de ningún consecutivo, porque a pesar de estar numerados, no se entregan en un orden establecido.
 El reporte de ventanilla que se entrega a Tesorería de los dineros recibidos a diario, es una plantilla en Excel que es totalmente modificable y alterable, no existe un archivo oficial consolidado y verificado e impreso diariamente.
 Las consignaciones de los valores recibidos diariamente no se realizan a diario, consignación que debería efectuarse al día siguiente de ser recibidos los dineros en efectivo. El soporte de los dineros recibidos a diario son las consignaciones y estos se realizan hasta 5 o 6 días después de recibidos, no existen recibos de caja por el sistema.
 Las colillas de cheques efectivamente entregados no tiene carpeta propia, están incorporados en la carpeta de cheques anulados y carecen de la planilla de entrega, en donde está la copia de la cedula de la persona que recogió el cheque, firma y huella de recibido.
 Los extractos de las cuentas bancarias, llegan de manera mensual a la entidad, pero las conciliaciones no se realizan a tiempo, la entrega de conciliaciones carece de soportes en las cuales se realizó la tarea de verificación de saldos y llegada al saldo del mes correspondiente.
 Los cheques anulados están acompañados de su respectiva acta de anulación, donde se comprueba la razón por la cual debió ser anulado. (...)
</t>
  </si>
  <si>
    <t>Hallazgo N°8
INADECUADA APLICACIÓN DEL NMNC Y TRATAMIENTO DE LAS CUENTAS POR COBRAR
Las cuentas por cobrar en el IPES se manejan fuera de la contabilidad, es decir, que la entidad maneja un área de Cartera la cual hace las gestiones de cartera, lo hace de manera manual, el control de la cartera se lleva en archivos Excel y se reporta de manera mensual a contabilidad para que sea incorporada en el sistema de información contable.
Las cuentas por cobrar suponen derivarse del objeto social de la entidad, en específico para el IPES, proviene de los arriendos cobrados a los usuarios (beneficiarios) de cada lugar de comercio que estos utilizan, la distribución interna del servicio prestado o alternativas comerciales son las plazas de mercado, los puntos comerciales y quioscos, los cuales generan ingresos a la entidad y por ende, cuentas por cobrar.
Se observaron las siguientes situaciones:
 Se solicitó el auxiliar de los ingresos de la entidad, lo cual supone el listado de la facturación efectuada en el 2018, se evidenció que no hay claridad en la facturación de la entidad, ya que todas las alternativas comerciales (plazas, puntos comerciales y quioscos) deben ser susceptibles a ser facturados o por lo menos generado un documento de cobro de los arriendos que las personas deben pagar, sin embargo, el área de Cartera manifiesta mediante correo electrónico, que solo se realiza la facturación de plazas de mercado, pero los pagos de los beneficiarios entran a la entidad por los tres conceptos.
 A su vez esto significa que no se lleva a cabo una contabilidad de causación, si no una contabilidad de caja y no existe claridad de si se realiza la contabilización del ingreso de los puntos comerciales y los quioscos, lo cual evidencia un incumplimiento del Nuevo Marco Normativo Contable, ya que esta situación puede implicar el no reconocimiento y medición de los hechos económicos en el momento en el que ocurren y generan derechos y obligaciones para la entidad.
 Con respecto a la medición de las cuentas por cobrar bajo el nuevo marco normativo, existe la Resolución interna 391 de 2018, donde se establece el plan tarifario para las alternativas comerciales en el IPES, se crea una metodología para realizar el cálculo econométrico de las tarifas que se deberían aplicar, sin embargo, este plan tarifario no se utiliza de manera uniforme. Existen alternativas comerciales ocupadas que las personas o beneficiarios a través del tiempo que han pagado de arriendo cuotas muy bajas por el uso del mismo y no se establece el cambio de tarifa, se les permiten seguir pagando tarifas por debajo de lo establecido en la Resolución 391 de 2018.
 Derivado de la inexistencia de la facturación o documento de cobro requerido, se hace compleja la determinación real de los valores por cobrar que representan derechos de cobro para la entidad. La cartera definida mes a mes es enviada a contabilidad y a su vez, contabilidad la ingresa al sistema de información a modo de saldos, sin identificación clara de los terceros que adeudan. Teniendo en cuenta que la entidad mantiene arriendos por los cuales no se ha realizado contrato con los beneficiarios y se contabiliza en cuenta de orden como cuentas por cobrar de hecho, lo que representa que estos valores solo hasta el momento del pago por parte del beneficiario, hacen parte de la información financiera de la entidad.
 Resultado de que la contabilidad no maneje los saldos por tercero y que de ella no emane la información para que el beneficiario efectúe el pago, hace que contabilidad y quienes construyen la información financiera de la entidad desconozcan los movimientos de la misma y no tengan mecanismos para verificar la completitud de los mismos.(...)</t>
  </si>
  <si>
    <t xml:space="preserve">Hallazgo N°9
ELABORACIÓN Y PRESENTACIÓN INADECUADA DE CUENTAS POR COBRAR
Los derechos y obligaciones que se derivan de llevar a cabo la misionalidad de la entidad, no están debidamente individualizados en la contabilidad. No existe correlación de la facturación emitida mensual con las cuentas por cobrar, ya que solo se factura las plazas de mercado, pero no lo correspondiente a los beneficiarios actuales y anteriores de todas las alternativas comerciales, lo cual no permite tener un control contable de la completitud de la información y la realidad de la misma.
Las cuentas por cobrar deben derivarse de la facturación, y en condiciones extraordinarias, de otro tipo de cuentas por cobrar por una situación diferente al cumplimiento de la misionalidad deben registrarse en una nota de contabilidad.
En los informes derivados de cartera que son presentados a contabilidad mensualmente, no se evidencia un orden o control de archivos. Los responsables de contabilidad proporcionaron en la respuesta del requerimiento de información diferentes archivos, en diferentes versiones, lo cual no permite establecer cuál es el ingresado contablemente. En consecuencia, no fue posible identificar un consecutivo de comprobantes (de facturas con relación a las cuentas por cobrar).
En la respuesta del requerimiento de información sobre los auxiliares contables provenientes del sistema de información contable de las cuentas por cobrar de la entidad, se evidenció que los documentos utilizados para la contabilización de estas son las notas de contabilidad y en realidad se contabilizan simultáneamente con el pago. Se utilizan las cuentas 131790 Otros Servicios y también la cuenta 138490 Otras Cuentas por Cobrar, cuando la cuenta para registrar las cuentas por cobrar de la misionalidad de la entidad debe ser una sola dividida en sub auxiliares por plazas de mercado, puntos comerciales y quioscos unificados en la cuenta 131790 Otros Servicios. Lo anterior no permite evidenciar que los estados financieros correspondan a la realidad financiera de la entidad. (...)
</t>
  </si>
  <si>
    <t>Hallazgo N°10
DEFICIENTE GESTIÓN DE INTEGRIDAD Y COMPLETITUD DE LAS CIFRAS Y SALDOS
La presente auditoría no pudo determinar que todos los derechos representados en cuentas por cobrar para la entidad, cumplan con su debido registro en el sistema de información, ya que contabilidad ingresa la información al sistema conciliando los saldos anteriores ya incorporados del informe presentado por cartera, se verifica que no sea distinto y luego procede a contabilizar lo efectuado en el mes reportado en el informe, de tal manera que contabilidad y en especial, quienes emiten los estados financieros de la entidad no llevan un control de la información, ya que la desconocen y en el sistema de información no se puede realizar dicho control por no ingresar la información individualizada y proveniente de la causación de los ingresos.
La entidad lleva a cabo el proceso de cálculo del deterioro de manera mensual, sin embargo, la información entregada por la SAF de los soportes del cálculo del deterioro o aplicación de la metodología, esta carece de formulación, es decir, que se desconoce los cálculos efectuados por la SAF para hallar los valores sujetos a deterioro.
La entidad lleva a cabo procesos de depuración de cartera permanente, como lo dispuso la Secretaría Distrital de Hacienda y como también tiene contemplado la entidad dentro de su política, manual de cartera y procedimientos creados para tal fin, sin embargo, resultado de 3 comités de sostenibilidad contable en la vigencia 2018 en los cuales se determinó la cartera a dar de baja y derivado de estas reuniones se aprueban crear tres resoluciones para determinar la baja:
 El 13-jun-2018 se aprobó dar de baja cartera (cuentas de orden) por valor de $115.096.685, se realizó y aprobó la resolución 276 de esta baja el día 24-ago-2018, dos meses después, en este orden de ideas la baja deberá efectuarse contablemente después de esta fecha, se solicita comprobante y la baja se realizó por $23.131.050.
 El 23-may-2018 se aprobó la baja de $120.851.097, cuya resolución se dio con fecha 11-sep-2018, después de 4 meses, el día 30-sep-2018 se evidencia un comprobante de bajas por valor de $23.131.050, valor igual y comprobante igual que la anterior.
 El acta N°003 de comité de sostenibilidad del 30 de noviembre de 2018 por $334.041.449, de los cuales a plazas corresponde $174.774.369 y los proyectos comerciales $159.267.080.
El último comité del año fue el 27-dic-2018, que aprobó cartera a dar de baja $1.905.747.334 de los cuales corresponden a plazas $1.169.247.354, y a proyectos comerciales que son (quioscos, puntos de encuentro y puntos comerciales) $736.499.980 la cual a la fecha del informe de avance no había sido efectuada por qué no se había aprobado y firmado la resolución.
 En total las bajas efectuadas contablemente no suman lo que se aprobó en las resoluciones, se reitera que las resoluciones internas de la entidad son de obligatorio cumplimiento, ya que representan las decisiones de la entidad y los soportes de llevar a cabo los compromisos.
Estas bajas corresponden a las cuentas de orden, de tal manera que afectan el control de las cuentas por cobrar de hecho, sin embargo, las cuentas por cobrar que están incorporadas en los estados financieros y que pertenecen al activo no tuvieron proceso de depuración en el año 2018, solo la baja efectuada por efecto del nuevo marco normativo, la cual no tiene el soporte para comprender las razones por las cuales se dieron de baja.
(...)</t>
  </si>
  <si>
    <t xml:space="preserve">Hallazgo N°11
CONTABILIDAD DE CAJA PARA CUENTAS POR COBRAR DE PROYECTOS COMERCIALES Y POR CONTRATOS DE HECHO
La organización de la documentación utilizada para llevar a cabo el proceso de cuentas por cobrar es manual, lo que representa una alta probabilidad de error y pérdida de control de las mismas, al no estar en un sistema de información contable que permita realizar la causación de las cuentas y el descargue de las mismas en el momento del pago.
Al respecto se observaron las siguientes situaciones:
 No se puede identificar contablemente los terceros a la cual pertenecen y un historial de cada uno de los puestos de plazas, puntos comerciales o quioscos, como tampoco el historial de las personas que adeudan a la entidad.
 Las cuentas por cobrar que son de hecho carecen de soportes ya que no existe un contrato entre las partes y por ende su inclusión en la contabilidad como un activo y no como una cuenta de orden. Las cuentas de orden son informativas, pero no representan un impacto en los estados financieros, por tal razón las bajas efectuadas deben tener en cuenta la cartera de hecho (cuentas de orden y cuentas que están legalizadas como cuentas por cobrar)
 La cartera de hecho que se vuelve incobrable carece de cálculo del deterioro y de soporte para hacer un proceso de cobro, solo permite la devolución del bien público,
pero tienden a perderse los procesos de cobro coactivo por carecer de formalidad entre las partes.
 Los auxiliares de cuenta incorporados en la contabilidad no permiten el análisis integral de la información financiera, dado que falta la trazabilidad de los registros por tercero, que permita observar el movimiento saldo, débito, crédito y saldo final, y en contrapartida la causación del ingreso.
Esta situación se debe a la falta de parametrización del sistema de información y la falta de conciliación con la base principal de los clientes o beneficiarios, falta de cuidado y diligencia profesional al aplicar los criterios contables que no son exclusivamente del NMNC.
En consecuencia, durante la vigencia 2018 se perdió el control de las cuentas por cobrar, ya que no se pudo comprobar su razonabilidad con cortes intermedios.
</t>
  </si>
  <si>
    <t>Hallazgo N°12
DIFERENCIAS CON EL NMNC EN EL RECONOCIMIENTO Y MEDICIÓN INCIAL DE LA PROPIEDAD, PLANTA Y EQUIPO
Tanto en la política, como en el procedimiento, se menciona llevar a cabo inventarios físicos, por lo menos una vez al año, sin embargo, no se menciona la inspección de estos elementos durante la vigencia como un sistema de control, el último inventario total realizado fue en la vigencia 2017. Lo que significa que para el 2018, vigencia en la que se empieza con la implementación del NMNC no se obtuvo evidencia de la realización de un inventario físico conciliado con los saldos de contabilidad, por ende, no permite que se realice el análisis para el cálculo del deterioro, determinación de bajas de la vigencia por diferentes conceptos, análisis de cambios en las vidas útiles estimadas.
La entidad cuenta con la creación de la política de operación contable de Propiedad, Planta y Equipo bajo el nuevo marco normativo y la actualización en la vigencia 2018. Esta política y los procedimientos en mención describen las actividades generales a llevar a cabo para la administración de los elementos de propiedad, planta y equipo de la entidad, sin embargo, no existe una descripción detallada de las conciliaciones de información que se deben efectuar para mantener actualizada la información de este rubro.
Lo anterior está sustentado en que se solicitó en el requerimiento de información 00110-817-000235 en el punto 4, el análisis de propiedad, planta y equipo para el NMNC y el archivo no fue aportado a la auditoría. Existe la hoja de trabajo del ESFA, pero en este solo se pueden ver los saldos que se trabajaron pero no el detalle, las razones y el análisis efectuado, la hoja de trabajo individual, junto con un informe del análisis efectuado no se evidencia, esto teniendo en cuenta que en el ESFA solo se pueden ver los movimientos generales efectuados.
Las plazas de mercado están reconocidas de manera separada en terrenos y edificaciones, lo cual cumple con el reconocimiento y clasificación del Nuevo Marco Normativo Contable, lo cuales se consideran bienes de uso público, pero en lo contable el tratamiento es igual a las propiedades, planta y equipo.
Para evaluar lo ocurrido en contabilidad, durante el 2018, es necesario evidenciar una conciliación de saldo inicial, compras, bajas del periodo y saldo, información que es necesaria para las revelaciones a efectuar en las notas a los estados financieros de 2018 bajo el NMNC, este archivo no se evidencia en el requerimiento de información, se entrega un archivo similar con saldos generales que no permite comprender el análisis efectuado y no viene acompañado de una explicación.
Se solicitó en el mismo requerimiento de información, los auxiliares de contabilidad por mes durante la vigencia 2018 y los boletines de propiedad, planta y equipo de almacén, los cuales supone debe ser la información que almacén envía a contabilidad para la conciliación de saldos, estos 2 archivos mensuales fueron entregados en el requerimiento de información, sin embargo los boletines vienen una anotación, haciendo la siguiente aclaración:
“El movimiento del boletín de almacén presenta inconsistencias para el año 2018 de bajas y altas las cuales se están solucionando con el proveedor del sistema IT-GOP”.
Los saldos mostrados en contabilidad deben pertenecer a los saldos del boletín, situación que no ocurre, un ejemplo de ello es que el boletín de mayo/2018 asciende a la suma de $ 501.936.293.338,27 en activos y en el balance del mes de mayo se muestra $120.847.925.180,23, la depreciación no es la diferencia porque este valor asciende a $-619.818.486, lo cual no permite un análisis real de los elementos de propiedad, planta y equipo, ni determinar valores puntuales de las plazas de mercado, puntos comerciales o quioscos.
No se puede evidenciar la conciliación de saldos entre almacén y contabilidad, a menos que tengan otra forma de hallarlo que no sea utilizando el boletín de PPYE, por lo anterior, no es posible evaluar la razonabilidad de las cifras, ya que no se tiene información de lo que realmente la entidad tiene a 30-sep-2018 en su rubro de propiedad, planta y equipo. No se evidencia la existencia o informe de resultados de un inventario físico realizado en la vigencia 2018.
(...)</t>
  </si>
  <si>
    <t>Hallazgo N°13
FALTA DEFINICIÓN DE VIDAS ÚTILES PARA DEPRECIACIÓN Y METODOLOGÍA PARA EL CÁLCULO DEL DETERIORO
Definición de Vidas Útiles:
En la revisión efectuada a las políticas y procedimientos, no se obtuvo evidencia de un documento que compile las vidas útiles determinadas para el IPES, como tampoco un primer informe en saldos iniciales, que permita evidenciar cuales fueron las vidas útiles definidas y un informe de la revisión anual de las vidas útiles, para determinar si se siguen aplicando igual o se harán modificaciones (cambios de estimación) para la vigencia 2018.
La última determinación de vidas útiles, se realizó en el 2017 mediante la firma WR, la cual fue contratada para tal fin y se evidencia que esto existió por el informe presentado en el requerimiento de información de la FASE 3, punto N°5 “INVENTARIO DE BIENES A DICIEMBRE 31 DE 2017 MODULO SIAFI”
El método de depreciación utilizado por la entidad para reconocer el uso de los elementos de propiedad, planta y equipo, se definió como línea recta dentro de la política de operación contable de Propiedad, Planta y Equipo, sin embargo no se pudo establecer la razonabilidad de las cifras porque no se conocen las vidas útiles establecidas, aun cuando aparecen en el archivo entregado, los bienes el archivo solicitado en el requerimiento de información, sin embargo, este archivo no es claro, muestra una pestaña de bienes para activar en saldos iniciales, que arroja un valor de $1.716.881.257,12 con un valor de depreciación $ 568.158, en los estados financieros de 01 de enero de 2018 el valor de propiedad, planta y equipo neto es de $121.335.471.535.
Se muestra otra pestaña con valores de los elementos de control administrativo, con una depreciación de $5.233.198.163,07, teniendo en cuenta que los bienes en control administrativo son un gasto para la entidad, pero se controlan físicamente, de lo cual se deduce que no son sujetos a depreciación.
Cálculo del Deterioro:
En las cuentas contables de la entidad se creó la cuenta 1695 Deterioro al valor de los activos, sin embargo, dentro de la política de operación contable y/o los procedimientos no se evidencia la metodología creada por la entidad para el cálculo del mismo. Si existe la descripción de las razones que podrían llevar al deterioro, pero no a una metodología o fórmula, razón por la cual no se pudo comprobar la veracidad del cálculo del deterioro mediante pruebas analíticas de recálculo.
La entidad realizó una labor importante en la valoración por expertos de los valores de los elementos de propiedad, planta y equipo, lo que permite tener un valor acertado a la realidad de dichos elementos, pero si no están establecidos cuales fueron los elementos avaluados, con que valores, vida útil, cálculo de depreciación etc., sumado a la toma física de inventario en 2018 y a una contabilización detallada y conciliada con almacén, se pierden los esfuerzos en realizar una valoración. En el área de almacén manifiestan que los análisis se efectuaron pero que hoy día los archivos están perdidos porque un ex integrante del área equivocadamente los borró y a la fecha no existe la trazabilidad.
Se evidenció la elección del método del costo para la medición posterior. Sin embargo, no se puede comprobar que los valores determinados sean los cuales se incluyeron en la contabilidad y si las entradas de la vigencia 2018 cumplen con los criterios de reconocimiento y medición.
Como se mencionó anteriormente los boletines de almacén no cuadran con los saldos emitidos en los estados financieros y se carece de un informe presentado por almacén y contabilidad de los análisis efectuados para ajustar las cifras, además porque se solicitó el auxiliar de cuentas de propiedad, planta y equipo del año 2018, para poder conocer el detalle del mismo y la SAF adjuntó el balance de cada mes, lo cual solo permite ver saldos, que no concuerdan con los saldos entregados por almacén en sus boletines.
Depuración de Propiedad, Planta y Equipo en saldos iniciales del NMNC:
La entidad hace un proceso de depuración y bajas para el nuevo marco normativo en los saldos iniciales, sin embargo, no existe soporte documental de las razones de dicha decisión, lo cual desvirtúa la operación al no tener sustento o soporte para llevarse a cabo el registro. Como soporte se evidencia el auxiliar del comprobante contable donde se efectuó estas bajas pero sin sustento teórico, existe el archivo de saldo de bienes muebles e inmuebles, el cual muestra de manera detallada lo que contiene cada cuenta contable, como se mencionó anteriormente, es importante darle continuidad a esta información la cual es la que se debería reflejar en el sistema de información y en los boletines de almacén.
(...)</t>
  </si>
  <si>
    <t>GESTIÓN DE RECURSOS FINANCIEROS</t>
  </si>
  <si>
    <t>Hallazgo N°14
SOBREESTIMACIÓN DE INVENTARIOS
Falta evidenciar la destinación fina de elementos dados de baja durante la vigencia 2017, y que a la fecha aún aparecen en contabilidad.
En la verificación de las bajas efectuadas durante la vigencia 2018, se responde al requerimiento de información lo siguiente:
 En el año 2017 se aprobó la resolución número 621 de 2017 para la baja de carpas, la cual fue aplicada en el sistema con la baja número 2 del 01 de julio del 2018.
 En el año 2018 se aprobó la resolución 062, correspondiente a 932 elementos de la entidad y la 063, correspondientes a bajas de equipo de cómputo, pero no han sido aplicadas en el sistema.
 Estas actas y resoluciones determinadas por el comité de inventarios, sobre bajas de elementos de propiedad, planta y equipo, sin embargo, no se pudo evidenciar los comprobantes contables de las mismas, y además no se realizó la conciliación de los saldos de saldos iniciales, entradas y bajas 2018, saldo final.
Los ajustes derivados del comité de inventarios, establecidas por resolución, son de obligatorio cumplimiento para registrar en contabilidad.
Como resultado de la toma física de inventario realizada por la firma WR en la vigencia 2017 a la totalidad de los bienes del IPES en Acta del Comité de inventario de 01 de junio de 2017 (hace 20 meses) se recomendó la baja de 3.737 elementos obsoletos según resolución de baja 621 de 29 de diciembre de 2017 a costo histórico por la suma de $ 1.703.378.711 representados en equipo de cómputo y comunicaciones y muebles enseres, Resolución 62 de 14 de marzo de 2018 por la suma de $ 549.168.739 y Resolución 63 de 12 de abril de 2018 por $ 255.176.397, no obstante, no se evidencia en actas posteriores de los Comités de Inventario subsiguientes la baja y destinación final de estos elementos, como tampoco el ofrecimiento a otras Entidades del Distrito.
No se recibió soporte del acta del comité de inventarios realizado el día 27-nov-2018 realizado a las 10 a.m., en la Subdirección Administrativa y Financiera, en el cual se determinó volver a publicar en SECOP II el proceso de Subasta de los bienes inservibles para el IPES, ya que el proceso “menor cuantía” publicado entre el 17 y el 24 de septiembre/2018 fue declarado desierto el 18-cot-2018, mediante resolución 402.
En consecuencia, puede presentarse pérdida de control de los bienes, diferencias con contabilidad y sobrecostos de almacenamiento al mantener activos que ya no prestan un servicio a la entidad.
(...)</t>
  </si>
  <si>
    <t>Hallazgo N°15
FALTA DE FICHAS TÉCNICAS QUE SOPORTAN LOS ELEMENTOS A DAR DE BAJA SEGÚN RESOLUCIÓN
En la revisión efectuada a las bajas de inventarios, no se evidenció el diligenciamiento de las fichas técnicas de los elementos a dar de baja, así como los comprobantes contables de las bajas. Según entrevista con Almacén se realiza la legalización de la PPYE, se utilizan los formatos propuestos, se lleva el control de entrega de elementos a los colaboradores de la entidad, asignando los bienes que se entregan por cuentadante y realizando un certificado paz y salvo cuando la persona detenga su vínculo con los elementos asignados. La efectividad operativa de los controles relacionado con este aspecto será evaluado en la auditoría regular de proyectos de inversión que en la actualidad lleva a cabo la Asesoría de Control Interno.
Esta situación puede deberse a lo manifestado por los colaboradores de almacén, en cuanto a la pérdida de información sobre los criterios tomados para los saldos iniciales.
Como se mencionó anteriormente, existe un archivo por cuenta contable, pero no está acompañado de un análisis determinado, las bajas efectuadas para saldos iniciales no se evidencian en soportes, solo en la transacción general, así mismo no se evidencia el análisis efectuado.
En consecuencia, no hay una correcta valoración de los elementos de PPYE, se presenta pérdida de control en los bienes dados de baja mediante resolución pero a los cuales no se les ha dado destinación final y no se evidencia la realización de fichas técnicas que sustenten los análisis de PPYE.
(...)</t>
  </si>
  <si>
    <t>Hallazgo N°16
FALTA DEFINICIÓN DE POLÍTICA DE OPERACIÓN PARA OTROS ACTIVOS
Lo relacionado con Otros Activos está incluido en la política de operación contable de Cuentas por Cobrar, recordando que estos valores podían hacer parte de las cuentas por cobrar en el marco contable anterior. Respecto a NMNC no se evidenció una política doperación contable que regule el rubro de Otros Activos, en la cual se describa el proceso y los atributos que se deben cumplir para los anticipos y avances, como de los convenios.
Recursos entregados en administración:
No se evidencia la contabilización de ajustes de manera mensual de acuerdo a la ejecución de convenios; ya que las novedades o movimientos de los mismos, dependen de las entidades con las que suscribe el convenio, de tal manera que solo cuando las áreas misionales proporcionan información, se efectúan estos ajustes.
La información sobre los valores de los convenios y sus registros contables no es clara, aun cuando se solicitó la información se convierte en una limitante a la auditoria, ya que no hay un listado claro de los convenios existentes, valores pactados, los ajustes mensuales, trimestrales etc.; no se pueden determinar y el estado de cada uno de ellos, si se encuentra activo o finalizado, o es necesario liquidar y razones para liquidar no se evidencian.
Esto se debe a la ausencia de mecanismos para la verificación de Otros Activos. La información financiera de 2018 debe presentarse bajo el NMNC, lo que hace necesaria la modificación de la política de operación contable de Cuentas por Cobrar, eliminando el concepto de Anticipos y de Bienes Entregados y Recibidos en Administración, para crear una política de operación contable de Otros Activos detallando estos procesos para que sean de público conocimiento para la entidad.
Al no existir una política de otros activos en la entidad, no se tiene establecidos una forma de analizar este rubro en la contabilidad. Así mismo, no hay definición de mecanismos para determinar el comportamiento de los convenios a lo largo de una vigencia, no es suficiente que quien maneje los convenios comprenda cuales han sido sus movimientos, es necesario que los estados financieros revelen información suficiente y adecuada para todos los usuarios de la información, al no hacer este análisis es más que probable que las notas a los estados financieros tampoco revelen la información necesarias.
(...)</t>
  </si>
  <si>
    <t>CONTROL DE ADVERTENCIA</t>
  </si>
  <si>
    <t>Hallazgo N°17
SOBREESTIMACIÓN Y/O SUBESTIMACIÓN DE SALDOS CONTABLES DE LOS RECURSOS ENTREGADOS EN ADMINISTRACIÓN
En la revisión efectuada por la ACI, no se evidencian mecanismos de control a los convenios, toda vez que al realizar una confirmación de saldos de la cuenta 1908 Recursos Entregados en Administración y cuenta 290201 Recursos Recibidos en Administración se observaron las siguientes diferencias con corte 30-sep-2018:
1. En el análisis del ESFA presentado en Excel por parte de contabilidad generado por GOOBI el valor presentado por primera vez en el balance inicial de 01-ene-2018, no coincide con el archivo enviado por la SAF, respecto a la cuenta 19080103 Convenios en Administración, donde los saldos iniciales fueron de $1.816.609.922 y el valor del auxiliar de contabilidad esta por $2.409.218.163, y valor a 31 de diciembre de 2018 es de $2.459.594.348 existe una diferencia de $50.376.285..
2. En la información proporcionada por la SAF, aparece el saldo de un convenio con el Fondo de Desarrollo Local de Antonio Nariño por valor vigente de $ 413.007.681. La respuesta a la confirmación del saldo (Radicado 00110-812-000127 del 04-ene-2019), el Alcalde Local de Antonio Nariño manifiesta no tener suscritos convenios con el Instituto para la economía social IPES. Para un mayor valor contabilizado de $413.007.681.
3. El convenio enunciado por la SAF entre el IPES y la secretaria de la Mujer refleja un saldo de $946.064.405, y la respuesta de la Secretaria Distrital de la Mujer Radicado 00110-812-015569 del 18 de diciembre de 2018, manifiesta que se encuentra en liquidación por parte de esta entidad, no se manifiesta valor por parte de la Secretaria de la Mujer.
4. En memorando interno Radicado 00110.817-009829 del 18-dic-2018 de la SESEC a la SAF envía el informe del convenio FUNDAMIL donde se informa que se debe cobrar a FUNDAMIL $70.394.096, así:
 Por la cancelación de clausula penal pecuniario, una multa por $76.101.724
 Y recursos a devolver al IPES que no tienen soporte por $55.620.694.
Siendo posible que este convenio provenga de un convenio más general que el IPES tenga con otra entidad, si es así, deberá la SAF informar a qué convenio en contabilidad depende lo anteriormente mencionado.
La SESEC ha solicitado información a la SAF sobre el proceso coactivo derivado del contrato 319 de 2015 de Fundamil desde el 19 de noviembre de 2018 para lo cual no se ha recibido respuesta por parte de la SAF.
5. El saldo en contabilidad del convenio con el Fondo de desarrollo local de Usaquén esta por valor de $6.575.500, sin embargo, la SESEC envía comunicación a la SAF con Radicado 00110-817-00650 del 21-ago- 2018, donde solicita les sea informado si se realizó la devolución al fondo por valor de $22.480.506, valor necesario para liquidar el contrato. Para un menor valor contabilizado de $15.905.006.
(...)</t>
  </si>
  <si>
    <t xml:space="preserve">Hallazgo N°18
INADECUADO CONTROL DE SOPORTES Y REPORTES NECESARIOS PARA SUSTENTAR LOS MOVIMIENTOS DE OTROS ACTIVOS
Los auxiliares de cuenta no muestran el movimiento necesario para determinar las diferentes situaciones que se presentan a lo largo del proceso del convenio. Solo demuestran saldos sin movimientos, lo anterior derivado de la revisión del auxiliar de la cuenta contable.
No está definido el momento inicial en el que se contabilizan los convenios, lo cual hace necesario normalizarlo y socializarlo con las áreas misionales generadoras o gestoras de los convenios, la SAF entregó como soporte un listado de convenios con un valor inicial, más no el tratamiento que estos tienen, además adjunto el auxiliar de la cuenta de convenios, la cual no cuadra
El no análisis documentado de otros activos de la entidad no permite comprobar la razonabilidad de las cifras, más cuando el auxiliar de las cuentas tampoco muestra los movimientos de la vigencia y las notas a los estados financieros no muestran la información necesaria para su comprensión.
</t>
  </si>
  <si>
    <t xml:space="preserve">Hallazgo N°19
UTILIZACIÓN INADECUADA DEL CONCEPTO DE CUENTAS POR PAGAR
En el requerimiento de información se solicita información de las cuentas correspondientes a cheques no cobrados o por reclamar y las transferencias rechazadas, aunque se aporta la información contable que compone estas cuentas, no se evidencia la razón por la cual se utilizan, en el entendido que estas podrían ser partidas conciliatorias presentadas en el activo de la entidad, cuando bajo el NMNC se propende por mostrar la realidad financiera de las entidad. El valor del efectivo no sería correcto de aplicarse estas partidas donde corresponden.
Utilizar las cuentas del pasivo para reconocer partidas conciliatorias no está errado, sinembargo, deben existir las razones para hacerlo y la decisión en las políticas contables, no hay claridad en el manejo de las cuentas por pagar en donde están las partidas conciliatorias, ni se evidencia de la depuración o manejo contable que se le da a esta cuenta.
</t>
  </si>
  <si>
    <t xml:space="preserve">Hallazgo N°20
FALTA DE METODOLOGÍA PARA EL CÁLCULO DE LOS BENEFICIOS POR PERMANENCIA
No se estableció un procedimiento identificando la metodología a aplicar en la entidad del beneficio por permanencia. Se toma en cuenta el procedimiento del beneficio por permanencia derivado de la Dirección Distrital de Contabilidad, el total de estos pasivos a la fecha del estado de situación financiera de apertura es de $1.091.559.593,62 y en específico la revelación del beneficio por permanencia a largo plazo, el cual asciende a la suma de $307.134.622,62.
Aun cuando la entidad menciona utilizar la metodología expuesta por la Dirección Distrital de Contabilidad, la entidad debía tener desarollada su metodología en la entidad, al no existir no es posible determinar la razonabilidad del cálculo de beneficio por permanencia.
</t>
  </si>
  <si>
    <t xml:space="preserve">Hallazgo N°21
FALTA DE INDIVIDUALIZACIÓN DE LAS OBLIGACIONES LABORALES
Las contabilizaciones de la nómina no se realizan por terceros, lo que significa que no se evidencia en la contabilidad la operación por cada persona o empleado, si no por un valor general o global a nombre del NIT de la entidad o de las entidades a las cuales se debía pagar los aportes descontados a los empleados.
No se evidencia la individualización de los registros de la nómina en el sistema de información contable, lo que no permite identificar los pagos y descuentos por terceros en la contabilidad.
</t>
  </si>
  <si>
    <t xml:space="preserve">Hallazgo N°22
INADECUADA REVELACION DE LOS BENEFICIOS A EMPLEADOS
Los valores derivados del cálculo de la nómina, no están reveladas en notas a los estados financieros, porque no se evidencian notas del ESFA ni en los estados financieros de 31 diciembre de 2018.
Las revelaciones de los estados financieros son los que proporcionan la información necesaria a los usuarios de la información financiera y la contabilidad de la entidad no proporciona esta información.
</t>
  </si>
  <si>
    <t xml:space="preserve">Hallazgo N°23
INADECUADO ANÁLISIS DE PASIVOS ESTIMADOS Y PROVISIONES
No se pudo determinar para la presente auditoría si se reconocieron los procesos jurídicos de manera adecuada, por la inexistencia de los auxiliares contables. Se tomó en cuenta que el reporte de SIPROJ envió todos los casos a cuentas de orden, pero no se puede evidenciar si las diferencias entre el reporte de SIPROJ y contabilidad se ajustaron contablemente, así mismo si la clasificación de los casos de contingencia es correcta, ya que se desconoce los criterios de cada caso, como tampoco se pudo determinar qué tipo de proceso jurídico pertenece según a las ramas del derecho.
Es necesario realizar estos análisis, ya que puede la entidad no tenga en cuenta un proceso jurídico que sea probable de ocurrir y el análisis a efectuar le permite a la entidad mantener el control de los mismos, además de no cumplir con los criterios de reconocimiento y presentación determinados en el nuevo marco normativo y establecido en la política de operación contable de la entidad.
</t>
  </si>
  <si>
    <t xml:space="preserve">Hallazgo N°24
AUSENCIA DE NOTAS A LOS ESTADOS FINANCIEROS Y SOPORTES DE CONCILIACIONES
No se evidencian soportes de los registros contables de las operaciones de pasivos estimados, provisiones y contingencias, como tampoco soporte del análisis efectuado para determinar su clasificación, reconocimiento y presentación en la información financiera y en las notas a los estados financieros durante la vigencia 2018. Se pudo establecer al cierre contable de 2018 que la cuenta de orden asciende a los valores de $ 16.616.824.491 en la cuenta 9120 y de $37.069.522.273 en la cuenta 9390, la cuenta de provisiones se muestra en ceros, lo que refleja un valor alto en contingencias las cueles deben ser registrada y reveladas en la información financiera.
En ausencia de un análisis del resportes SIPROJ y un auxiliar de cuentas correspondiente a ese análisis, no se puede determinar la razonabilidad de las cifras en los estados financieros, además que las notas a los estados financieros se presentaran incompletas.
</t>
  </si>
  <si>
    <t>Acción de mejora para próximo seguimiento</t>
  </si>
  <si>
    <t>Se determina el cierre del hallazgo para la SGRSI, dado que la naturaleza del mismo  es para la SDAE, y para dicha subdireccion a este seguimiento permanece abierto</t>
  </si>
  <si>
    <t>PRIMER SEGUIMIENTO 2018</t>
  </si>
  <si>
    <t xml:space="preserve">SEGUNDO SEGUIMIENTO 2018 </t>
  </si>
  <si>
    <t>PRIMER SEGUIMIENTO 2019</t>
  </si>
  <si>
    <t>SEGUNDO SEGUIMIENTO 2018</t>
  </si>
  <si>
    <t>PRIMER  SEGUIMIENTO 2019</t>
  </si>
  <si>
    <t>TOTAL DE HALLAZGOS NUEVOS INCLUIDOS EN EL SEGUIMIENTO</t>
  </si>
  <si>
    <t>Documentar Controles en el procedimiento  PR- 126 "MANEJO DE FACTURAS  DE SERVICIOS PUBLICOS  Y OTROS COBROS"</t>
  </si>
  <si>
    <t>Adecuar la infraestructura fisica del bici parqueadero</t>
  </si>
  <si>
    <t>Incluir parametro en el procedimiento  PR 126 MANEJO FACTURAS  DE SERVICIOS PUBLICOS  Y OTROS COBROS</t>
  </si>
  <si>
    <t>Adelantar campaña de concientizacion  en la Sede Administrativa  "apaga la Luz"</t>
  </si>
  <si>
    <t xml:space="preserve">Realizar solicitud de cambio de nombre  en las facturas correspondientes a servicios publicos de zonas comunes a cargo del IPES  en las plazas de mercado, puntos comerciales,  puntos de encuentro  y alternativas comerciales </t>
  </si>
  <si>
    <t>TOTAL AL INICIAR SEGUIMIENTO</t>
  </si>
  <si>
    <t>ESTADO DE HALLAZGOS 31/12/2018</t>
  </si>
  <si>
    <t>ESTADO DE HALLAZGOS 30/04/2019</t>
  </si>
  <si>
    <r>
      <t xml:space="preserve">*Nota: Despues del seguimiento desarrollado con corte a 30 de abril de 2019, eliminando los repetidos equivalente a </t>
    </r>
    <r>
      <rPr>
        <b/>
        <sz val="11"/>
        <color rgb="FFFF0000"/>
        <rFont val="Arial"/>
        <family val="2"/>
      </rPr>
      <t>72 hallazgos</t>
    </r>
    <r>
      <rPr>
        <b/>
        <sz val="11"/>
        <color rgb="FF000000"/>
        <rFont val="Arial"/>
        <family val="2"/>
      </rPr>
      <t xml:space="preserve">, sumando los hallazgos de auditorias nuevas,  </t>
    </r>
  </si>
  <si>
    <r>
      <t xml:space="preserve"> los controles de advertencia y la Veeduria equivalente a </t>
    </r>
    <r>
      <rPr>
        <b/>
        <sz val="11"/>
        <color rgb="FFFF0000"/>
        <rFont val="Arial"/>
        <family val="2"/>
      </rPr>
      <t>78 hallazgos</t>
    </r>
    <r>
      <rPr>
        <b/>
        <sz val="11"/>
        <color rgb="FF000000"/>
        <rFont val="Arial"/>
        <family val="2"/>
      </rPr>
      <t xml:space="preserve"> el total de hallazgos que tiene el IPES al corte 30-abr-2019 es de </t>
    </r>
    <r>
      <rPr>
        <b/>
        <sz val="11"/>
        <color rgb="FFFF0000"/>
        <rFont val="Arial"/>
        <family val="2"/>
      </rPr>
      <t>667.</t>
    </r>
  </si>
  <si>
    <t>* Se aclara igualmente que los hallazgos repetidos se encuentran en hoja anexa en este archivo denominado (anulados) y quede  los hallazgos nuevos no se reviso el avance dado la fecha de corte</t>
  </si>
  <si>
    <t>*Calculados en relación a la cantidad total de hallazgos abiertos o cerrados frente a los presentados.  Por cada oficina o subdirección.</t>
  </si>
  <si>
    <t>SEGUIMIENTO SEGUIMIENTO 2019</t>
  </si>
  <si>
    <t>NO FORMULADAS</t>
  </si>
  <si>
    <t>SEGUNDO SEGUIMIENTO 2019</t>
  </si>
  <si>
    <t xml:space="preserve">Revisar y actualizar los puntos de verificación (puntos de control), establecidos en las políticas de operación contable y los procedimientos asociados a las mismas
</t>
  </si>
  <si>
    <t xml:space="preserve">1 Elaborar instructivo de cierre.   </t>
  </si>
  <si>
    <t xml:space="preserve">1 Implementar y hacer seguimiento al instructivo de cierre      </t>
  </si>
  <si>
    <t xml:space="preserve">1 Elaborar instructivo de depuración contable general.   </t>
  </si>
  <si>
    <t>ABIERTAS</t>
  </si>
  <si>
    <t>Ítem</t>
  </si>
  <si>
    <t>Proceso Auditado</t>
  </si>
  <si>
    <t>Subdirección</t>
  </si>
  <si>
    <t>Estado Acciones de Mejora</t>
  </si>
  <si>
    <t>Oficina</t>
  </si>
  <si>
    <t>GESTIÓN DE RECURSOS FÍSICOS</t>
  </si>
  <si>
    <t>GESTIÓN PARA LA SOBERANÍA Y SEGURIDAD ALIMENTARIA</t>
  </si>
  <si>
    <r>
      <t> </t>
    </r>
    <r>
      <rPr>
        <b/>
        <sz val="11"/>
        <color rgb="FF000000"/>
        <rFont val="Arial"/>
        <family val="2"/>
      </rPr>
      <t>TOTAL</t>
    </r>
  </si>
  <si>
    <t>PLANEAMIENTO FISICO</t>
  </si>
  <si>
    <t>GESTION JURIDICA</t>
  </si>
  <si>
    <t>Nota: Revisar de las no formuladas las que estan abiertas</t>
  </si>
  <si>
    <t>COMUNICACIONES</t>
  </si>
  <si>
    <t>Se crea las cuentas contables:
1- 11050201 Caja Menor Funcionamiento
2- 11050202 Caja Menor Inversión</t>
  </si>
  <si>
    <t>No presenta avances</t>
  </si>
  <si>
    <t>Conciliación de enero-2019 (3 folios)
Conciliación de febrero-2019 (3 folios)
Conciliación de marzo-2019 (3 folios)
Conciliación de abril-2019 (4 folios)</t>
  </si>
  <si>
    <t xml:space="preserve">Se reciben soportes del comprobante así: 
Comprobante de Contabilidad 506 2 may-16 (1 folio)
Nota débito 698 $856.021 (1 folio)
Nota débito 1001 $1.28.842 (1 folio)
Nota débito 384 $48.321 (1 folio)
Nota débito 3 $18.000 (1 folio)
Nota débito 385 $48.321 (1 folio)
Nota débito 1 $400.000 (1 folio)
Nota débito 386 $48.321 (1 folio)
</t>
  </si>
  <si>
    <t>No registra avance, debe reformularse para que sea incluido en el procediiento PR 068 salida de bienes</t>
  </si>
  <si>
    <t>No presenta avances, SAF reformulará la acción porque se debe incluir en el Procedimiento PR 068 Salida de bienes</t>
  </si>
  <si>
    <r>
      <t xml:space="preserve">Durante los meses de mayo y junio se han adelantado las actualizaciones de procedimientos que se adjuntaron por correo con firma de elaboración y revisión, pendiente ajuste por asesor de dirección (estos documentos se encuentran en la ruta:W:\ACI 2019\6.OTRAS_ACTIVIDADES\7.SeguimientoPlandeMejoramientoInterno\3 SeguimientoJulio\CONTABLE\2 EJECUCION\Hallazgo 288-303-304-319) :
</t>
    </r>
    <r>
      <rPr>
        <u/>
        <sz val="9"/>
        <rFont val="Arial"/>
        <family val="2"/>
      </rPr>
      <t>Procedimientos a mayo.pdf</t>
    </r>
    <r>
      <rPr>
        <b/>
        <u/>
        <sz val="9"/>
        <rFont val="Arial"/>
        <family val="2"/>
      </rPr>
      <t>:</t>
    </r>
    <r>
      <rPr>
        <sz val="9"/>
        <rFont val="Arial"/>
        <family val="2"/>
      </rPr>
      <t xml:space="preserve">
PR-066 versión 04 30/05/2019 Toma física de inventarios de bienes muebles e inmuebles (pág 1-19)
PR-067 versión 06 30/05/2019 Reconocimiento y recepción de bienes adquiridos (pág 21-43)
PR-068 versión 04 30/05/2019 Salida de bienes (pág 45-59)
PR-019 versión 08 30/05/2019 Ingresos de Tesorería (pág 61-74)
PR-020 versión 04 29/05/2019 Programación del PAC (pág 75-87)
PR-022 versión 03 30/05/2019 Preparación de los estados financieros (pág 89-95)
</t>
    </r>
    <r>
      <rPr>
        <u/>
        <sz val="9"/>
        <rFont val="Arial"/>
        <family val="2"/>
      </rPr>
      <t>Procedimientos a junio.pdf</t>
    </r>
    <r>
      <rPr>
        <sz val="9"/>
        <rFont val="Arial"/>
        <family val="2"/>
      </rPr>
      <t xml:space="preserve">:
IN-65 versión 02 28/06/2019 Conciliación contabilidad cartera (pág 1-4)
PR-126 versión 03 28/06/2019 Manejo facturas de servicios públicos y cobros de telefonía fija, móvil, televisión por cable y administración (pág 23-43)
PR-130 versión 04 28/06/2019 Movimientos de almacen general (pág 45-56)
PR-140 versión 03 28/06/2019 Pago de pasivos exigibles (pág 57-73)
</t>
    </r>
  </si>
  <si>
    <r>
      <t xml:space="preserve">En el mes de  junio se han adelantado las actualizaciones de procedimientos que se adjuntaron por correo con firma de elaboración y revisión, pendiente ajuste por asesor de dirección (estos documentos se encuentran en la ruta:W:\ACI 2019\6.OTRAS_ACTIVIDADES\7.SeguimientoPlandeMejoramientoInterno\3 SeguimientoJulio\CONTABLE\2 EJECUCION\Hallazgo 288-303-304-319) :
</t>
    </r>
    <r>
      <rPr>
        <sz val="9"/>
        <rFont val="Arial"/>
        <family val="2"/>
      </rPr>
      <t xml:space="preserve">
</t>
    </r>
    <r>
      <rPr>
        <u/>
        <sz val="9"/>
        <rFont val="Arial"/>
        <family val="2"/>
      </rPr>
      <t>Procedimientos a junio.pdf</t>
    </r>
    <r>
      <rPr>
        <sz val="9"/>
        <rFont val="Arial"/>
        <family val="2"/>
      </rPr>
      <t>:
IN-65 versión 02 28/06/2019 Conciliación contabilidad cartera (pág 1-4)</t>
    </r>
  </si>
  <si>
    <r>
      <t xml:space="preserve">Durante el mes de mayo se han adelantado las actualizaciones de procedimientos que se adjuntaron por correo con firma de elaboración y revisión, pendiente ajuste por asesor de dirección (estos documentos se encuentran en la ruta:W:\ACI 2019\6.OTRAS_ACTIVIDADES\7.SeguimientoPlandeMejoramientoInterno\3 SeguimientoJulio\CONTABLE\2 EJECUCION\Hallazgo 288-303-304-319) :
</t>
    </r>
    <r>
      <rPr>
        <u/>
        <sz val="9"/>
        <rFont val="Arial"/>
        <family val="2"/>
      </rPr>
      <t>Procedimientos a mayo.pdf</t>
    </r>
    <r>
      <rPr>
        <b/>
        <u/>
        <sz val="9"/>
        <rFont val="Arial"/>
        <family val="2"/>
      </rPr>
      <t>:</t>
    </r>
    <r>
      <rPr>
        <sz val="9"/>
        <rFont val="Arial"/>
        <family val="2"/>
      </rPr>
      <t xml:space="preserve">
PR-019 versión 08 30/05/2019 Ingresos de Tesorería (pág 61-74)</t>
    </r>
  </si>
  <si>
    <t>A la fecha SAF recibe el Borrador del Instructivo por parte de Contabilidad se encuentra en la siguiente ruta: W:\ACI 2019\6.OTRAS_ACTIVIDADES\7.SeguimientoPlandeMejoramientoInterno\3 SeguimientoJulio\CONTABLE\2 EJECUCION\Hallazgo 303-305</t>
  </si>
  <si>
    <t>1. Se recibe base de información de ocupación de los terceros de alternativas comerciales que se encuentra en trámite de migración con el proveedor del sistema de información según correo recibido, el archivo se encuentra en la ruta: W:\ACI 2019\6.OTRAS_ACTIVIDADES\7.SeguimientoPlandeMejoramientoInterno\3 SeguimientoJulio\CONTABLE\2 EJECUCION\Hallazgo 309. 
2. No presenta avances la información de ocupación de plazas de mercado</t>
  </si>
  <si>
    <r>
      <t>Se realiza la actualización del procedimiento PR 019 - Ingresos de Tesorería versión 07 fecha 18/03/2019 estableciendo:
a) Arqueo a seguir por parte del tesorero para ventanilla diariamente, incluyendo los arqueos sorpresivos. (</t>
    </r>
    <r>
      <rPr>
        <b/>
        <u/>
        <sz val="9"/>
        <rFont val="Arial"/>
        <family val="2"/>
      </rPr>
      <t>Pendiente arqueos sorpresivos</t>
    </r>
    <r>
      <rPr>
        <sz val="9"/>
        <rFont val="Arial"/>
        <family val="2"/>
      </rPr>
      <t xml:space="preserve">)
b)Parámetros para el arqueo de tesorería, por parte de la SAF, incluyendo efectivo, cheques en Blanco y los que se encuentren en ventanilla para su entrega. (Se cumplió)
c) Anulación de cheques con emision superior a 90 días. </t>
    </r>
    <r>
      <rPr>
        <b/>
        <sz val="9"/>
        <rFont val="Arial"/>
        <family val="2"/>
      </rPr>
      <t>(Pendiente de documentar)</t>
    </r>
    <r>
      <rPr>
        <sz val="9"/>
        <rFont val="Arial"/>
        <family val="2"/>
      </rPr>
      <t xml:space="preserve">
d) Bloqueo de puertos USB y DVD de los equipos de computo que utiliza la tesorería. (Pendiente de documentar)
e) Controles a la emisión de cheques. (Pendiente de documentar)</t>
    </r>
  </si>
  <si>
    <r>
      <t xml:space="preserve">Reportado en el Plan de Acción de la SAF: </t>
    </r>
    <r>
      <rPr>
        <i/>
        <sz val="9"/>
        <rFont val="Arial"/>
        <family val="2"/>
      </rPr>
      <t xml:space="preserve">
</t>
    </r>
    <r>
      <rPr>
        <sz val="9"/>
        <rFont val="Arial"/>
        <family val="2"/>
      </rPr>
      <t>1-En el marzo del inventario general se realizó levantamiento en el  mes de marzo el día 13 en la plaza   Samper Mendoza,el día 20 en la plaza Quirigua, y el día 29 en la plaza La perseverancia
2-En el mes de Abril  se adelanto inventario el día 4 en la plaza del 12 de Octubre
3-En el mes de Mayo se adeanto el dìa 28 inventario a la plaza de mercado las Cruces.
4-En Junio se inicio el inventario a la sede administrativa del Insttituto."
Se reciben actas de inventarios que se encuentran en la ruta:W:\ACI 2019\6.OTRAS_ACTIVIDADES\7.SeguimientoPlandeMejoramientoInterno\3 SeguimientoJulio\CONTABLE\2 EJECUCION\Hallazgo 312-359</t>
    </r>
  </si>
  <si>
    <t>Se realizó comité de inventarios el día 26 de junio donde se realiza el cambio de la destinación final de los elementos, se encuentra en la ruta:
W:\ACI 2019\6.OTRAS_ACTIVIDADES\7.SeguimientoPlandeMejoramientoInterno\3 SeguimientoJulio\CONTABLE\2 EJECUCION\Hallazgo 314</t>
  </si>
  <si>
    <t>Se realizó estudio de costo beneficio según documento adjunto y que se presento en comité de inventarios el día 26 de junio, se encuentra en la ruta:
W:\ACI 2019\6.OTRAS_ACTIVIDADES\7.SeguimientoPlandeMejoramientoInterno\3 SeguimientoJulio\CONTABLE\2 EJECUCION\Hallazgo 314</t>
  </si>
  <si>
    <t>No presenta avances, se recomienda incluir en la acción los lineamientos de la Resolución No DDC-000003 del 05 de diciembre de 2018 "Por la cual se establecen lineamientos para la Sostenibilidad del Sistema Contable Público Distrital"</t>
  </si>
  <si>
    <t>Está acción se cierra porque se verifica Balance diciembre de 2018 de Goobi versus el presentado ante la Contaduría General de la Nación, todas las cuentas reportadas por el IPES son las que se encuentran en el Nuevo Marco Normativo</t>
  </si>
  <si>
    <t xml:space="preserve">Establecer y ejecutar un plan de acción que de como resultado la integración de todas las funcionalidades de los módulos para las áreas de Presupuesto, Cartera, Tesoreria, Contabilidad, Nómina y Almacen, incluyendo la migración  y depuración total de los datos e información necesaria en el sisetma de información GOOBI  </t>
  </si>
  <si>
    <t>Desde la Subgerencia Administrativa y Financiera se vienen adelantando las acciones de parametrizaciones en el sistema de información actualmente esta en avance módulo de Cartera, se continuará con el módulo de nómina. Se encuentra en la siguiente ruta:
W:\ACI 2019\6.OTRAS_ACTIVIDADES\7.SeguimientoPlandeMejoramientoInterno\3 SeguimientoJulio\CONTABLE\2 EJECUCION\Hallazgo 291-302</t>
  </si>
  <si>
    <t>En comunicado del día 29/03/2019 radicado 00110-817-002630 se informa sobre el Contrato 692 de 2018 suscrito con IT- GOT SAS proveedor del software Goobi sobre los avances del recaudo en línea; luego el 15 de mayo se remitó documentación sobre asobancaria y a la fecha no se ha recibido respuesta del proveedor. La documentación se encuentra en la ruta: 
W:\ACI 2019\6.OTRAS_ACTIVIDADES\7.SeguimientoPlandeMejoramientoInterno\3 SeguimientoJulio\CONTABLE\2 EJECUCION\Hallazgo 305\RECAUDOS EN LINEA</t>
  </si>
  <si>
    <t>1.Implementar y hacer seguimiento al instructivo de cierre</t>
  </si>
  <si>
    <t>2. Actualizar el manual de cartera ajustandolo a los parámetros del NMNC</t>
  </si>
  <si>
    <r>
      <t xml:space="preserve">Desde la Subgerencia Administrativa y Financiera se vienen adelantando las acciones de parametrizaciones en el sistema de información actualmente esta en avance módulo de Cartera, se continuará con el módulo de nómina. Se encuentra en la siguiente ruta:
W:\ACI 2019\6.OTRAS_ACTIVIDADES\7.SeguimientoPlandeMejoramientoInterno\3 SeguimientoJulio\CONTABLE\2 EJECUCION\Hallazgo 291-302.
</t>
    </r>
    <r>
      <rPr>
        <b/>
        <sz val="9"/>
        <rFont val="Arial"/>
        <family val="2"/>
      </rPr>
      <t>Si bien se evidencia un avance que subsana el hallazago está pendiente que se formule las acciones desde SAF de manera detallada</t>
    </r>
  </si>
  <si>
    <t xml:space="preserve">Reporte del sistema Goobi denominado Estado de Situación Financiera a inicial de 2018 (4 folios), se adjunta ESFA generado desde www.chip.gov.co y documento denominado Anexo Documento Tecnico IPES 012018, los cuales se encuentran en la ruta: W:\ACI 2019\6.OTRAS_ACTIVIDADES\7.SeguimientoPlandeMejoramientoInterno\3 SeguimientoJulio\CONTABLE\2 EJECUCION\Hallazgo 290
</t>
  </si>
  <si>
    <t xml:space="preserve">4.2. SE VERIFICA LA INDIVIDUALIZACIÓN DE LOS BIENES FÍSICOS? 
Existe un control de entrega de bienes a utilizar por parte de almacén a todos los colaboradores de la entidad, es decir, que se hace una correcta asignación por cuentadante.  En la vigencia 2018 no se efectuó la toma física de inventarios para conciliar con saldos de contabilidad.  La DG ordena al competente implementar acción de mejora. </t>
  </si>
  <si>
    <t xml:space="preserve">23.4. LA ACTUALIZACIÓN DE LOS HECHOS ECONÓMICOS SE REALIZA DE MANERA OPORTUNA? 
Los estados financieros de la entidad se presentan siempre sobre el tiempo, a pesar que su entrega es cada tres meses, los estados financieros de la vigencia 2018, se firmaron y publicaron en la web de la entidad en los últimos días de diciembre de 2018. Falta reglamentar las depuraciones contables y la revisión de los estados financieros de manera mensual, los recibos de caja tienen retrasos de más de un mes para su contabilización y hay una imposibilidad de calcular la cartera real de la entidad.  La DG ordena al competente implementar acción de mejora para garantizar la actualización de hechos económicos de manera oportuna. </t>
  </si>
  <si>
    <t>Se verifican las conciliaciones bancarias de enero a mayo de 2019, encontrando el siguiente avance:
1) 11100505-Banco Davivienda Cta Cte No. 0098 6999 9251-
2) 11100508-Banco Davivienda Cta Cte. No 006869995719
3) 11100604-Banco BBVA  RP 0073225518
4) 11100605-Banco Davivienda Ahorros No. 0098-0012100-7
5) 11100606-Banco Davivienda No. 0098-0013132-9
6) 11100607-Bancolombia RP 57632146401
7) 11100610-Banco Bogota Ahorros No.  851023481
8) 11100613-Banco Davivienda Ahorros No.0068-0088066-5
9) 1132100103-Cuenta de Ahorros Banco de Occidente Cta No. 265-84155-1
El área de Contabilidad y Tesorería realizaron las conciliaciones de 2019 de enero a mayo debidamente firmadas como consta en dos carpetas archivadas cuenta bancaria por cuenta bancaria, no se puede cerrar el hallazgo porque si bien las partidas han disminuido con corte al 31 de mayo/2019 existen partidas conciliatorias que con el movimiento diario bancario se podrían registrar.</t>
  </si>
  <si>
    <t>Se verifican las conciliaciones bancarias de enero a mayo de 2019, encontrando el siguiente avance:
1) 11100505-Banco Davivienda Cta Cte No. 0098 6999 9251-
2) 11100508-Banco Davivienda Cta Cte. No 006869995719
3) 11100604-Banco BBVA  RP 0073225518
4) 11100605-Banco Davivienda Ahorros No. 0098-0012100-7
5) 11100606-Banco Davivienda No. 0098-0013132-9
6) 11100607-Bancolombia RP 57632146401
7) 11100610-Banco Bogota Ahorros No.  851023481
8) 11100613-Banco Davivienda Ahorros No.0068-0088066-5
9) 1132100103-Cuenta de Ahorros Banco de Occidente Cta No. 265-84155-1
El área de Contabilidad y Tesorería realizaron las conciliaciones de 2019 de enero a mayo debidamente firmadas como consta en dos carpetas archivadas cuenta bancaria por cuenta bancaria, no se puede cerrar el hallazgo porque en varias conciliaciones persisten partidas conciliatorias del corte diciembre 2018.</t>
  </si>
  <si>
    <t>Se anexa acta del comité de cartera realizado el día 27 de junio donde se aprueba los instrumentos presentados en el modelo de recaudo y gestión de cartera y se adoptarán las acciones para su implementación (pág 8)</t>
  </si>
  <si>
    <t>Se realizaron las conciliaciones de enero, febrero, marzo, abril y mayo de 2019 entre Contabilidad y Cartera por los diferentes criterios, mostrando en el acta las diferencias. Se evidencia el registro de las operaciones de cuentas por cobrar y su representación en los estados financieros de la entidad. Actualmente el área de Cartera se encuentra en la implementación de procesos de gestión de cartera con nuevos criterios por lo cual no se cierra</t>
  </si>
  <si>
    <t>Se obtuvo acceso a la información del proceso de convergencia en las carpetas donde reposa la información</t>
  </si>
  <si>
    <t>Según radicado 00110-817-007274 se reprograma fecha de finalización. 
Acción de mejora para próximo seguimiento</t>
  </si>
  <si>
    <t>TERCER SEGUIMIENTO 2019 (agosto 2019)</t>
  </si>
  <si>
    <t>SEGUNDO SEGUIMIENTO 2019 (julio 2019)</t>
  </si>
  <si>
    <t>No presenta acciones de avance</t>
  </si>
  <si>
    <t>Se recibe por correo el archivo de la base de datos de junio 2019, relacionada con cartera, se verifica con los lineamientos establecidos en la Política PL-02 Cuentas por Cobrar, que acorde con la Normatividad aplicable a las Entidades de Gobierno, se establece que en las revelaciones de este componente se debe: 
a) Un análisis de la antigüedad de las cuentas por cobrar que estén en mora pero no deterioradas al final del periodo.
b) Un análisis de las cuentas por cobrar que se hayan determinado individualmente como deterioradas al final del periodo, incluyendo los factores considerados para determinar su deterioro.
c) Además, la entidad presentará información de las cuentas por cobrar que se encuentren en cobro persuasivo y las que estén en cobro coactivo, indicando el número de usuarios y el valor.
d) Para los acuerdos de pago indicar; el valor en libros y las condiciones de la cuenta por cobrar, tales como: plazo, tasa de interés, vencimiento.
e) Revelar en forma separada (corriente y no corriente) los saldos que se espera recaudar.
f) Revelar el monto total de valores consignados no identificados y presentar como un valor negativo en la determinación del saldo de cuentas por cobrar.
g) Revelar el monto total de valores consignados por anticipado e indicar a que periodos futuros corresponde.
h) Los traslados de la cuenta por cobrar de difícil recaudo a cuentas de orden.
El archivo recibido de Excel se encuentra en la siguiente ruta: W:\ACI 2019\6.OTRAS_ACTIVIDADES\7.SeguimientoPlandeMejoramientoInterno\4 SeguimientoAgo\Contable\2 Ejecución\Hallazgo 311\BASE JUNIO 2019 HALLAZGO 311.XLS
Adicionalmente, se incumple con la Resolución 193/2012 CGN en el numeral 3.2.11. Individualización de bienes, derechos y obligaciones: Los bienes, derechos y obligaciones de las entidades deberán identificarse de manera individual, bien sea por las áreas contables, o bien por otras dependencias que administren las bases de datos que contengan esta información.</t>
  </si>
  <si>
    <t>Se anexa acta de Comité de Inventarios y documentos sobre destinación final, así como la Resolución de la salida definitiva de bienes en 26 folios</t>
  </si>
  <si>
    <t>Se reciben soportes de la campaña en dos folios</t>
  </si>
  <si>
    <t>Se recibe el Instructivo IN 089 CIERRE FINANCIERO, en dos folios y se encuentra normalizado en el Drive del IPES del SIG.</t>
  </si>
  <si>
    <t>Según radicado 00110-817-007274 se reprograma fecha de finalización. 
Se recibe el Instructivo IN 089 CIERRE FINANCIERO, en dos folios y se encuentra normalizado en el Drive del IPES del SIG.</t>
  </si>
  <si>
    <t>Se recibe CD con 12 archivos con la información detallada de Saldos iniciales, adicionalmente un documento en Word que explica la situación , debido a que la acción menciona: "Reconstruir información del análisis de PPYE en el ESFA, demostrar los cambios en la depreciación y actualizar depreciación con corte a junio 30/2019". Teniendo en cuenta que es un análisis detallado y que tiene incidencia también en el Hallazgo de la Contraloría, los documentos recepcionados serán verificados en el Auditoría Regular que llevará a cabo la Asesoría de Control Interno, en septiembre de 2019.</t>
  </si>
  <si>
    <t>00110-817-006678</t>
  </si>
  <si>
    <t>Implementación de la lista de chequeo de requisitos, ya actualizada por el area juridica,  para los expedientes contarctuales de uso y aprovechamiento.</t>
  </si>
  <si>
    <t>Realizar una capacitación a los colaboradores de la SGRSI en el manejo adecuado de la documentación a cargo conforme a las disposiciones de Gestión Documental.</t>
  </si>
  <si>
    <t xml:space="preserve">N° 2:  GESTIÓN DOCUMENTAL -  EXPEDIENTES DE USO Y APROVECHAMIENTO ECONOMICO REGULADO
Con el propósito de verificar el cumplimiento de los procedimientos de gestión documental en los expedientes contractuales de uso y aprovechamiento económico de las alternativas comerciales (Quioscos, Puntos comerciales, Mobiliario urbano), se evidenciaron en 17 de 30 expedientes analizados, las siguientes situaciones:
• Los criterios de administración de los archivos de gestión documental, el cual comprende las etapas de clasificación, ordenación y descripción documental, no se cumplen de acuerdo a las directrices en materia de gestión documental tanto interna como externa.
• Las listas de requisitos señaladas en las hojas de control anexas a cada expediente contractual, no se tienen en cuenta, puesto que se evidenció que existe ausencia de documentos solicitados a los beneficiarios para acceder a la alternativa. 
• La hoja de control no se diligencia de manera clara, se encontraron expedientes sin hoja de control, las casillas no se encuentran diligenciadas, los documentos no se adjuntan de acuerdo a la lista mencionada.
• La documentación anexa al expediente (tipologías documentales) no corresponde a la vigencia de asignación de las alternativas comerciales.
• Los expedientes contractuales no cuentan con la debida foliación, de acuerdo a lo indicado en el instructivo 005 – Administración de Archivos.
• Los documentos anexos a los expedientes contractuales no guardan un orden cronológico, pues no se respeta el principio de orden original y procedencia del documento.
La situación detectada en materia de gestión documental, obedece a que los responsables de la administración documental no cuentan con el conocimiento necesario para la clasificación, ordenación y descripción documental, lo que puede ocasionar la eventual pérdida de información documentada, no contar con información veraz y oportuna que dé cuenta de la gestión misional del instituto, que la información no esté a disposición de los ciudadanos en el momento que esta sea requerida, garantizando su autenticidad, integridad y disponibilidad física, de acuerdo a las políticas Institucionales.
El diseño del control no se encuentra documentado en el mapa de riesgo de la subdirección.
</t>
  </si>
  <si>
    <t>Realizar una capacitación a los colaboradores de la SGRSI en el manejo adecuado de la docuementación a cargo conforme a las disposiciones de Gestión Documental.</t>
  </si>
  <si>
    <t>N°3:  INCONSISTENCIAS EN EL SEGUIMIENTO MENSUAL AL CUMPLIMIENTO DE LAS METAS
Al comparar los reportes generales y por oferta de servicio generados por la herramienta misional HEMI, con fecha de corte a 31 de diciembre de 2018, y la relación de ofertas ofrecidas por el Instituto en la vigencia 2018 aportadas por la Subdirección de Gestión de Redes Sociales e Informalidad, se encontraron inconsistencias en cuanto a la información de beneficiarios y por oferta asignada, así:
Se seleccionó una muestra del listado reportado por la SGRSI de usuarios que recibieron alternativas comerciales en la vigencia 2018, para realizar la verificación en la base de datos HEMI, encontrando que de 30 ciudadanos seleccionados, 10 de ellos no están registrados en la base de datos misional HEMI; de igual manera los ciudadanos atendidos no cuentan con información histórica sobre los diferentes servicios que han solicitado o han recibido para la aplicación de criterios de eficiencia y equidad en la asignación de los servicios. Ver ANEXO 3.
De la misma muestra seleccionada se realizó cruce de información entre la relación de beneficiarios entregados por la Subdirección de Redes Sociales y la base de datos misional HEMI, encontrando las siguientes inconsistencias
• Los servicios ofertados mensualmente no son registrados de manera inmediata en la herramienta HEMI.
• La información registrada en la herramienta misional HEMI no se utiliza como apoyo para los procesos de planeación.
• La información registrada en la herramienta misional HEMI no se utiliza como apoyo para los procesos de seguimiento a las metas.
• El sistema no puede relacionar la oferta de servicio del beneficiario con la meta específica de la atención.
• La información registrada en la herramienta misional HEMI no se utiliza como apoyo en los procesos de evaluación de la gestión Institucional.
• El sistema de información genera reportes generales y estadísticos desactualizados.
• El sistema de información genera reportes generales y por oferta de servicio desactualizados.
(...)</t>
  </si>
  <si>
    <t>Reportar semanalmente a la SDAE (quien administra el HEMI) la ejecución de las metas con las bases de datos extraidas de HEMI que soportan las cifras reportadas.</t>
  </si>
  <si>
    <t xml:space="preserve">N°4:  FALTA DE OPORTUNIDAD Y VERACIDAD DE LA INFORMACIÓN DE LA BASE DE DATOS MISIONAL
Al realizar la prueba de recorrido para verificar las actividades de control diseñadas por la Entidad en el mapa de riesgo institucional, se pudo identificar que la subdirección de Gestión de Redes Sociales e Informalidad – SGRSI, diligencia una base de datos (DRIVE) y actualiza la información relacionada con las alternativas comerciales administradas por la subdirección, la cual sirve de soporte para realizar control y seguimiento al cumplimiento de metas, es por ello que el registro, actualización y modificación de la información de la base de datos misional HEMI no se encuentra actualizada, pues los datos no son registrados de manera oportuna. 
Se realizó cruce de información aportada por la subdirección SGRSI, con los reportes generados por la herramienta HEMI, beneficiarios atendidos – beneficiarios registrados y alternativas asignadas – alternativas registradas como se muestra en el ANEXO 4 y 5.
Encontrando que falta registrar 10 alternativas asignadas en HEMI, diferencias en los datos y registros. Ver ANEXO 6. 
Esta situación se presenta por la falta de cumplimiento de las políticas de empleo del Sistema de información reglamentado por el Instituto.
El no utilizar los sistemas de información diseñados e implementados por el Instituto, para el ingreso y registro de información misional, conlleva a no contar con información veraz y oportuna; ya que de acuerdo con las políticas internas establecidas por la Entidad, no se podrá garantizar la protección, el respaldo, la disponibilidad e integridad de los mismos, que no se encuentren en los sistemas de información Institucional, ocasionando de esta manera pérdida de información o adulteración de los datos. 
El diseño del control no se encuentra documentado en el mapa de riesgo de la subdirección.
</t>
  </si>
  <si>
    <t>Realizar ajuste y/o actualización de la información en la herramienta misonal - HEMI de acuerdo a la información del FO-630 "Control en Drive para el control de las alternativas comerciales".</t>
  </si>
  <si>
    <t>INFORME PLAN DE MEJORAMIENTO INTERNO
a 30-09-2019</t>
  </si>
  <si>
    <t>Tabla 2 – Gráfico 2
ESTADO DE HALLAZGOS – PLAN DE MEJORAMIENTO INTERNO
a 30 de septiembre 2019</t>
  </si>
  <si>
    <t xml:space="preserve">N°5:  INCUMPLIMIENTO EN LOS CRITERIOS DE ENTRADA PARA ACCEDER A LA ALTERNATIVA COMERCIAL “ANTOJITOS PARA TODOS”
Revisado el contrato de prestación de servicios No. 528 de 2017, el cual tiene como objeto “Brindar asistencia técnica a la población beneficiaria de la alternativa Emprendimiento Social – Antojitos para Todos”; se evaluó y se analizó la documentación en medio magnético, aportada por la Subdirección SESEC; se evidenció que 140 beneficiarios al momento de la asignación de la alternativa, no contaban con el lleno de requisitos, puesto que 70 de ellos fueron escogidos para la entrega del impulso económico, encontrando que 11 beneficiarios no tenían el Registro Individual de Vendedor Informal – RIVI para acceder al beneficio; esta situación fue mencionada por parte del operador en comité técnico y en los informes de avance de ejecución, donde se aclara que la Entidad adelantaría el proceso de registro del certificado. ANEXO 8.
De otra parte, se evidenció que, en los soportes de avance de ejecución del operador, se realizaron 70 actas de entrega del impulso económico, de los cuales no se encontró soporte de entrega a 3 beneficiarios, como se relaciona en el ANEXO 8. Pero en cambio sí son relacionados como beneficiarios del impulso económico en el informe final presentado por el Contratista.
Analizados los informes de actividades aportados por el contratista, se observa las diferentes circunstancias y limitantes presentadas durante las visitas de asistencia técnica psicosocial realizadas a los módulos Antojitos Para Todos, donde se puede evidenciar que los beneficiarios se sienten desatendidos, pues en reiteradas ocasiones han realizado solicitud de cambio de módulos por no estar en buenas condiciones y éstas no son tenidas en cuenta, solicitan reubicación porque las ventas no son favorables, se evidencia mal trato verbal por parte de funcionarios del Instituto. 
En el proceso de seguimiento y acompañamiento de la alternativa, realizado mediante el Contrato de prestación de servicios No. 0528 de 2017, no se puede evidenciar y medir el impacto y el grado de avance y satisfacción por parte del grupo beneficiario de la alternativa. Pues en términos de cumplimiento de metas se logra el cumplimiento, pero en términos de satisfacción y calidad por parte de los beneficiarios no es claro el cumplimiento. 
Lo anterior obedece al desconocimiento de la misión institucional y a la falta de apropiación por parte de los encargados de liderar la ejecución de los proyectos y programas de la Entidad, vulnerando los principios de eficacia y eficiencia. 
</t>
  </si>
  <si>
    <t>Revisión de criterios de ingreso a las alternativas comerciales</t>
  </si>
  <si>
    <t>Levantamiento de actas de entrega de impulso económico</t>
  </si>
  <si>
    <t>Medición Mensual del nivel de ventas diario por beneficiario de la alternativa de Emprendimiento Social</t>
  </si>
  <si>
    <t>Visitas domiciliarias</t>
  </si>
  <si>
    <t>Jornadas de sensibilización en entidades recpetoras de las alternativas de Emprendimiento Social</t>
  </si>
  <si>
    <t>N°6:  INCONSISTENCIAS EN EJECUCIÓN DE CONTRATOS DE ASISTENCIA TÉCNICA
Revisado el contrato de prestación de servicios No. 0528 de 2017 suscrito con CORPORACION AGROEMPRESARIAL DE LOS LLANOS – CORPALLANOS por valor de $ 336.230.000.oo, con fechas de ejecución del 01 de febrero de 2018 al 15 de noviembre de 2018; se evidencia deficiencias en la ejecución y supervisión del mismo, ya que de acuerdo a las condiciones pactadas en la minuta contractual, el instituto debió suministrar al contratista la información necesaria para el cumplimiento del objeto contractual al iniciar la ejecución, el operador realizó en repetidas ocasiones solicitud de la base de datos de los beneficiarios que serán objeto de atención, pero éstos fueron entregados parcialmente, lo que ocasionó retrasos en la ejecución, y posteriormente se modificó las cantidades y el plazo pactado inicialmente. 
Por otro lado, y de acuerdo a las modificaciones realizadas a la minuta contractual, el operador entregò 70 conceptos de favorabilidad para la entrega del impulso económico, se registraron 70 actas de entrega donde no se evidencia la entrega del beneficio económico a 3 beneficiarios, se evidenció que éstos se encuentran relacionados como beneficiarios del aporte económico en el informe final de actividades presentado por el contratista.  
No obstante, la SESEC en comunicación radicada N° 00110-817-003148 del 12-abr-2019, posterior a la reunión de cierre que fue el 03-abr-2019, en la cual informó que las actas de entrega no incluyen estos 3 beneficiarios, también es cierto que los mismos fueron incluidos en el informe final del contratista, lo que se evidenció en auditoría.
En cuanto al comité técnico del proyecto se evidencia las siguientes situaciones:
- Los compromisos pactados en el comité no se cumplieron.
- En el acta del primer comité se estableció que las reuniones se realizarían 1 vez al mes, lo cual no fue realizado.
- No es claro si en total fueron 6 o 7 comité técnico.
- El acta del primer comité se encuentra sin fecha.
- El acta 5 y 6 tienen la misma fecha.
- El acta 6 y el 7 tienen el mismo número, pero con diferente fecha.   
En los informes de supervisión, específicamente en el informe No. 03, se observa que los productos mencionados y entregados por el operador en el informe de actividades, no fueron verificados en su totalidad, èstos se recibieron a satisfacción, ordenando el pago de los mismos.  Ver ANEXO 8. (...)</t>
  </si>
  <si>
    <t>Realizar seguimiento a la programación de los comités técnicos de procesos contractuales</t>
  </si>
  <si>
    <t>Realizar seguimiento a los compromisos estipulados en cada comité técnico de los procesos en ejecución</t>
  </si>
  <si>
    <t>Seguimiento y control mensual de los expedientes documentales derivados de los procesos contractuales</t>
  </si>
  <si>
    <t>Verificación de los productos planetados en el contrato mediante lista de chequeo</t>
  </si>
  <si>
    <t>Realizar encuesta de satisfacción al final del proceso de asistencia a una muetsra representativa de la población</t>
  </si>
  <si>
    <t>Actualizar el documento estratégico DE-043 Plan de Saneamiento Básico a fin de eliminar los criterios no aplicabloes (Ej:  Circular del director General, en lugar de subdirector o líder de plaza)</t>
  </si>
  <si>
    <t xml:space="preserve">N° 7:  INCUMPLIMIENTO AL PLAN DE SANEAMIENTO BASICO DE LAS PLAZAS DE MERCADO DISTRITAL
Se realizó trabajo de campo, el cual consistió en visitar las 19 Plazas de Mercado Distrital, entre el 4 y 14 de marzo de 2019, para verificar el cumplimiento de las responsabilidades a cargo de los administradores de las Plazas de mercado, de acuerdo a lo contemplado en el Plan de Saneamiento Básico, donde se encontró las siguientes situaciones:
- Los administradores de las plazas de mercado no realizan acta de visita de inspección y seguimiento para verificar el cumplimiento de las observaciones encontradas por la Secretaría Distrital de Salud.  De acuerdo a la comunicación de la SESEC radicada N° 00110-817-003148 del 12-abr-2019, se especifica que los profesionales de la SESEC realizan las actividades de seguimiento a los planes de mejoramiento de las condiciones higiénico sanitarias de las plazas de mercado, no obstante, la evidencia solicitada en auditoría corresponde al seguimiento efectuado en sitio por los Administradores de acuerdo a lo estipulado en el procedimiento DE – 043 Plan de Saneamiento Básico. 5.5.3. Responsabilidades de la Administración de la Plaza de Mercado.
- Los administradores de las plazas de mercado no realizan los informes mensuales sobre el avance y las condiciones de limpieza y desinfección de puestos, locales y áreas comunes.
- Los administradores de las plazas de mercado no presentan los informes correspondientes a las actividades señaladas anteriormente, al delegado de la Secretaría Distrital de Salud.
- En la Plaza de Mercado Santander y Trinidad Galán: no se pudo evidenciar el cumplimiento de procedimientos de limpieza y desinfección, puesto que no fueron entregados los soportes documentales de los mismos durante la auditoría. De acuerdo a la comunicación de la SESEC radicada N° 00110-817-003148 del 12-abr-2019 se entregan las evidencias solicitadas por la ACI.
- En la Plaza de Mercado Santander y Trinidad Galán: no se pudo evidenciar el cumplimiento del programa de desechos sólidos, puesto que no fueron entregados los soportes documentales de los mismos durante la auditoría. De acuerdo a la comunicación de la SESEC radicada N° 00110-817-003148 del 12-abr-2019 se entregan las evidencias solicitadas por la ACI.
- En la Plaza de Mercado Santander y Trinidad Galán: no se pudo evidenciar el cumplimiento de Capacitaciones y educación continua, puesto que no fueron entregados los soportes documentales de los mismos durante la auditoría. De acuerdo a la comunicación de la SESEC radicada N° 00110-817-003148 del 12-abr-2019 se entregan las evidencias solicitadas por la ACI.
- La frecuencia de servicios de control y prevención contra plagas, roedores y palomas debe realizarse una vez al mes; con respecto a la visita en campo, se encontró que la Entidad no tiene contrato vigente con la empresa encargada de realizar las fumigaciones, se revisó la última acta de visita de fumigación, la cual fue realizada en el mes de noviembre de 2018.  De acuerdo a la comunicación de la SESEC radicada N° 00110-817-003148 del 12-abr-2019 se reconoce que el contrato fue adjudicado hasta el 02-abr-2019, presentándose 5 meses sin este servicio para las plazas de mercado.
- En la Plaza de Mercado Las Ferias: Se evidenciaron actividades de desposte de animales en áreas comunes de la plaza, lo que está prohibido por Ley en las plazas de mercado distritales.   Se evidencia el conocimiento de la SDAE y la SESEC respecto a esta situación según las siguientes actas de seguimiento al plan de saneamiento básico a cargo de los ingenieros ambientales de IPES: (...)
</t>
  </si>
  <si>
    <t>Socializar a los administradores de las plazas de mercado, los procedimientos, normas y formatos relacionados con el Plan de Saneamiento Básico</t>
  </si>
  <si>
    <t>Realizar seguimiento a las observaciones encontradas por la Secretaría de Salud en las visitas de Inspección, Vigilancia y Control</t>
  </si>
  <si>
    <t>Realizar seguimiento y control de los expendios cárnicos para detectar y prevenir actividades de desposte, aplicando las sanciones previstas en el reglamento de plazas de mercado, cuando sea el caso</t>
  </si>
  <si>
    <t>Verificar el cumplimiento de las actividades de fumigación de roedores, reportando a SDAE los posibles incumplimientos y/o necesidad del servicio de fumigación requerido</t>
  </si>
  <si>
    <t xml:space="preserve">N° 8:  DEBILIDADES EN LA GESTION ADMINISTRATIVA DE LAS PLAZAS DE MERCADO DISTRITAL
En el mismo trabajo de campo realizado, se pudo evidenciar que los administradores de las plazas de mercado, al momento de iniciar la gestión y/o actividades propias de las Plazas, desconocen el procedimiento o protocolo de recepción, de los cuales no se demuestran soportes para las siguientes acciones relacionadas con la inducción y/o entrega de:
- Generalidades del IPES.
- Informe de la Plaza de Mercado.
- Elaboración de Base de Datos para facturación.
- Formatos implementados.
- Recepción de archivo documental físico y magnético.
- Recepción de puestos, locales y bodegas. Verificando el formato de facturación.
De igual manera, no se obtuve evidencia durante la auditoría del acta de entrega y recibo donde se evidencie los siguientes aspectos:
- Emisión de circular de la Dirección General presentando el nuevo Coordinador a los vendedores.
- Acompañamiento al nuevo administrador, por parte del personal designado de las áreas del IPES (Sistema Distrital de Plazas de Mercado, Subdirección Comercial Empresarial y Logística, Jurídica, Control Interno y/o Sistemas).
- Verificación y revisión de documentación recibida tanto física como magnética.
De acuerdo a la comunicación de la SESEC radicada N° 00110-817-003148 del 12-abr-2019 se entregan unas actas de empalme efectuadas en la vigencia 2018 respecto a las PDM: Samper Mendoza, Veinte de Julio y Las Ferias, en la cuales se observa la entrega de mobiliario y archivos.  Esta información se entregó por fuera de términos para réplicas, de acuerdo a la radicación del último informe de avance con N° 002421 del 22-mar-2019.
El desconocimiento de las actividades propias de la administración de las plazas de mercado conlleva a que la gestión no sea eficiente, incumpliendo de esta manera en el logro de las metas y planes de acción trazadas por la Entidad, pues se genera un impacto negativo en los resultados. 
Las actividades de control no se encuentran identificados en el mapa de riesgo de la subdirección.
</t>
  </si>
  <si>
    <t>Realizar el seguimiento al cumplimiento, por parte de los responsables de las administración de las plazas, del procedimiento relacionado con la recepción y entrega de las plazas de mercado, que incluye entre otros, los siguientes aspectos:  - Generalidades del IPES, - Informes de Plazas de Mercado, - Elaboración de bases de datos para facturación, - Formatos implementados, - Recepeción de archivo documental físico y magnético, -   Recepción de puestos, locales y bodegas</t>
  </si>
  <si>
    <t>Tabla 3 – Gráfico 3
ESTADO DE HALLAZGOS – EFECTIVIDAD EN EL CIERRE
a 30 de septiembre 2019</t>
  </si>
  <si>
    <t>Verificar que se realizan entregas de inventario físico de bienes muebles e inmuebles a los administradores a cargo de las plazas de mercado</t>
  </si>
  <si>
    <t>Verificar aleatoriamente y dar visto bueno de las entregas de los inventarios documentales (físico y magnético del archivo de gestión de las PDM) cuando sea informada oportunamente de los cambios de personal</t>
  </si>
  <si>
    <t>Verificar la confiabilidad de las bases de datos para facturación</t>
  </si>
  <si>
    <t>Realizar un taller semestral de buenas prácticas en las actividades de gestión administrativa de las plazas</t>
  </si>
  <si>
    <t xml:space="preserve">N°9:  FALENCIAS EN EL ARCHIVO DE GESTION DE PLAZAS DE MERCADO DISTRITAL
De acuerdo a la información aportada por la SESEC, se evidenció que el archivo de gestión de las Plazas de Mercado presenta inconsistencias en cuanto a que el inventario documental del archivo de gestión, no se encuentra diligenciado y/o actualizado para las siguientes plazas de mercado:
1. Plaza de Mercado Carlos E. Restrepo
2. Plaza de Mercado del Carmen
3. Plaza de Mercado Doce de Octubre
4. Plaza de Mercado Fontibón
5. Plaza de Mercado La Concordia
6. Plaza de Mercado La Perseverancia
7. Plaza de Mercado Las Cruces
8. Plaza de Mercado las Ferias
9. Plaza de Mercado Samper Mendoza
10. Plaza de Mercado San Benito
11. Plaza de Mercado San Carlos
12. Plaza de Mercado Siete de Agosto
13. Plaza de Mercado Veinte de Julio
De acuerdo a la comunicación de la SESEC radicada N° 00110-817-003148 del 12-abr-2019 y la entrega de la ruta en el Drive el 05-abr-2019, se verificó el formato inventario de gestión documental de las plazas enunciadas, encontrando que esto no corresponde a lo evidenciado en las visitas efectuadas a las plazas de mercado entre el 04 y el 14 de marzo de 2019.
El diligenciamiento y actualización del formato de inventario documental se evidenció para las siguientes plazas de mercado:
1. Plaza de Mercado Boyaca Real
2. Plaza de Mercado Kennedy
3. Plaza de Mercado Los luceros
4. Plaza de Mercado Quirigua
5. Plaza de Mercado Santander
6. Plaza de Mercado Trinidad Galan 
La situación evidenciada obedece al desconocimiento de la gestión administrativa de las plazas de mercado, en cuanto al manejo, diligenciamiento, actualización y/o modificación de la información relacionada con la gestión documental de la Entidad, falta de apropiación de las actividades propias de los archivos de gestión, circunstancia que conlleva a no contar con información real y oportuna, a presentar una posible pérdida de la información documentada en los archivos de gestión de la Entidad.
Cabe resaltar que la información analizada fue tomada de la documentación presentada en medio magnético por la subdirección, durante la etapa de ejecución de la auditoria; razón por la cual no se aceptan soportes de evidencias presentados por fuera de los límites de tiempo una vez realizado el cierre de auditoria.  
Las actividades de control no se encuentran identificadas en el mapa de riesgo de la subdirección.
</t>
  </si>
  <si>
    <t>Realizar seguimiento al cumplimiento, por parte de los administradores de las plzas de mercado, del procedimiento relacionado con la gestión documental de las plazas</t>
  </si>
  <si>
    <t>Realizar talleres de buenas prácticas de gestión documental</t>
  </si>
  <si>
    <t>Incluir actividades de control en el mapa de riesgos de la subdirección</t>
  </si>
  <si>
    <t xml:space="preserve">No.:  10  FALTA DE PROGRAMACION ANUAL DE TOMA FISICA DE INVENTARIOS
Se observó que durante la vigencia 2018 no se realizaron las tomas físicas periódicas de inventario de acuerdo a una programación anual, en el mismo sentido se solicitó la programación anual de inventarios de la vigencia 2019, la cual no fue aportada a la presente auditoría.
En entrevista preliminar con los funcionarios del Almacén informaron a esta Auditoría que no habían realizado la Programación Anual de Inventarios en las vigencias 2017 y 2018, sin embargo, ante el requerimiento de información al inicio del Desempeño de Auditoría, la SAF adjuntó un archivo de Excel con cronograma de inventario 2018 sin evidencia adicional de su socialización.
Se observó lo siguiente:
• El cuadro recibido “CRONOGRAMA DE INVENTARIOS 2018” carece de firmas de elaboración, revisión y aprobación por parte del Almacén y de la Subdirectora Administrativa y Financiera (Actividades 1 y 2 del Procedimiento).
• No fue remitido el radicado del Memorando de Socialización a la Dirección General, a las Subdirecciones, a la Oficina Asesora de Comunicaciones y a la Asesoría de Control Interno, mediante Memorando el Programa Anual de Inventarios (Actividad 4 del Procedimiento).
• El cronograma recibido no reemplaza al Programa Anual de Inventarios, ya que es este se debe incluir la Metodología que se va a utilizar en cada una de las tomas físicas programadas, las instrucciones generales y específicas para la realización del inventario o toma física y no solamente los sitios y las fechas de realización que contiene el Cronograma Suministrado. 
• No se realizó una toma física de inventario con corte a 31 de diciembre de 2018.
Existen debilidades en la planeación de los inventarios físicos y/o tomas de inventario. 
Tomas físicas de inventarios
En las tomas de inventarios realizadas por funcionarios del almacén con la compañía de vigilancia ANCOVIT en el mes de junio de 2018 a plazas y puntos comerciales se observa pérdida de elementos, algunos ejemplos se reflejan en la muestra tomada de 10 plazas y son:
• Punto comercial bodega de la 38: 3 sillas rimax color verde y 5 sillas en cordobán.
• Plaza Siete de Agosto: Amplificador challenger, herramientas (alicate y destornilladores), estabilizador, fax marca HXP152, monitor blanco antiguo, escritorio para computador con portateclado, pulidora 7935, 4 sillas azules con rodachines y 3 sillas en cordobán color negro, Taladro percusor Id. 13, teléfono inhalambrico. Mesas rimax, 1 silla verde con rodachines y 3 sillas malla negra con rodachines.
•  Plaza del 12 de Octubre: Teléfono Panasonic, 2 escritorios con archivador, 1 superficie con panal color gris, silla en paño azul con rodachines y silla en paño color café, escritorio de madera gerencial, 4 sillas metálicas color verde y una silla ergonómica con brazos en madera.
• Plaza El Carmen: Cartelera en corcho sin puerta y sin chapa, puntero y llave de tubo.
• Plaza las cruces: Reloj de pared, Dummie y computador personal corporativo marca DELL, serie 1151.
• Plaza Boyacá Real: Ordenador de Diskette y silla azul con rodachines.
• Plaza Fontibón: Manguera 12 metros, taladro 54600W, 2 carretillas rojas y 1 gris, sonda para uso eléctrico, 8 llantas, computador modelo HP 55500, Monitor MXA43 803021CPU MXD4450290, Teclado CO 409043466, Mouse 0408041085.parlantes, Sleping y Dummie.
• Plaza Kennedy: Archivador metálico 5 gabinetes, regulador de 1000W serial 20110800014160Estabilizador de voltaje. 
• Plaza Trinidad Galán Bascula electrónica 150 kg, 10 caneca de basura, camilla de emergencia y herramientas (alicate y tester).
• Plaza Los Luceros: 9 canecas plásticas.
Al no existir una programación de inventarios se observa carencia de criterios sobre los elementos a dar de baja al momento de realizar la toma física, desorden en el diligenciamiento de los formatos y no se evidencian acciones administrativas frente a los elementos devolutivos perdidos (de materialidad significativa).
Durante la vigencia hubo cambio de Almacenista en IPES y no se efectuó la toma física correspondiente, es decir, la nueva almacenista desconoce el estado real de las existencias de inventarios según su propia anotación en acta de recibo del Almacén con fecha 30-sep-2018.
Esta situación se presenta por laxitud en la aplicación de los controles documentados y puede conllevar a un posible detrimento patrimonial, ante la falta de gestión para la depuración de inventarios, determinación de bienes faltantes y la realización del debido trámite para asignar responsabilidades a los cuentadantes y/o Almacenista.Tambien por la falta de la  programación anual  para las  tomas físicas de inventarios y dado que el formato utilizado FDO-430 no permite establecer la presencia de elementos faltantes, sobrantes u obsoletos.
</t>
  </si>
  <si>
    <t>Elaborar programación anual que incluya la Metodología e instrucciones específicas de las tomas físicas a realizar en el año y  socializado a las áreas.</t>
  </si>
  <si>
    <t xml:space="preserve"> Ajustar el Formato FO-430 con columnas para bienes obsoletos, faltantes y sobrantes presentados.</t>
  </si>
  <si>
    <t xml:space="preserve">No. :  11 FALTA CONCILIACIÓN MENSUAL DEL MÓDULO DE INVENTARIOS CON CONTABILIDAD
Se solicitaron las conciliaciones realizadas entre el área de Almacén y Contabilidad del último mes de 2018, frente a lo cual la SAF suministró como última conciliación la correspondiente a junio 2018.  Se observa que las conciliaciones no se están realizando de forma mensual de acuerdo a lo establecido en el PR 066.
En el mismo sentido, se observa incumplimiento al instructivo Conciliación contabilidad-Inventarios IN-066 Versión 1 de 20 de diciembre de 2016 y que explica de forma complementaria al Procedimiento 066 lo referente a la Conciliación con contabilidad: “El Área Contable consulta el boletín de almacén mensualmente, lista el balance de prueba del mes a conciliar, determina las diferencias, verifica los movimientos  en los documentos fuente, registra los saldos en el formato de conciliación de Contabilidad-Almacén, registra las diferencias y la causa que las origina en las observaciones del formato y comunica al Área de Recursos Físicos. Este proceso debe efectuarse mensualmente”  
Se evidencia laxitud en los controles propios del procedimiento PR-066 Versión 3 de fecha 4 de diciembre de 2018 (página 8) “Conciliaciones de Inventarios” y del Instructivo de Conciliación contabilidad-Inventarios IN-066 Versión 1 de 20 de diciembre de 2016 y que explica de forma complementaria al Procedimiento 066 en lo referente a la Conciliación con contabilidad, como también de lo establecido en el Anexo Resolución 193 de 2016 3.2.1.4 que establece que “ se debe revisar permanentemente la información contable registrada en las diferentes subcuentas, a fin de contrastarla y ajustarla, si a ello hubiere lugar, con las fuentes de datos que provienen de aquellas dependencias que generan información”
Riesgo Asociado:  Los resultados de la toma física de los bienes de la Entidad no coinciden con lo reportado en la contabilidad y en el sistema de información de inventarios: El sistema de información de inventarios es mediante el cual se debería alimentar la contabilidad. Los valores de los elementos de propiedad, planta y equipo que se reportan en los Estados Financieros deben corresponder a la realidad de los elementos físicos que posee y usa la Entidad, que la toma física de inventarios no esté acorde con lo presentado en los Estados Financieros significa que existen errores en la Administración de los elementos de Propiedad, Planta y Equipo.
</t>
  </si>
  <si>
    <t>Realizar las conciliaciones a Julio de 2019</t>
  </si>
  <si>
    <t xml:space="preserve">No. :  12  CONDICIONES INADECUADAS DE ALMACENAMIENTO DE LOS ELEMENTOS EN BODEGAS FÍSICAS
En inspección realizada a las bodegas Cra. 38 No. 10 A-21, y bodegas del parqueadero y tercer piso los días 20 y 21 de diciembre de 2018, se observaron condiciones insuficientes de seguridad para los elementos custodiados por el Almacenista y de igual manera, que pueden un peligro para la salud de los trabajadores.
En la bodega de la Carrera 38 No. 10A-21, no se cuenta con un espacio cerrado que permita el almacenamiento de bienes devolutivos y de consumo que permita garantizar la preservación y custodia de los mismos.  Se observaron las siguientes situaciones (Ver ANEXO 8):
• Los pisos no son antideslizantes, lisos y resistentes al tráfico pesado. 
• La bodega no cuenta con un sistema de ventilación natural o mecánico que asegure la circulación del aire, permita la reducción de humo, polvo, gases y vapores, filtraciones y humedad; por el contrario, se observa que el sitio de bodegaje está separado del área de restaurantes con una polisombra que no permite aislamiento permitiendo que los bienes almacenados estén expuestos al deterioro y pérdida.
• Al encontrarse el área de bodegaje sin paredes no existe un sistema de protección contra el ingreso de insectos y otros animales (gatos) que afectan la preservación y conservación de los bienes.
• La bodega no cuenta con equipos, estantes, estibas que protejan los elementos en el proceso de almacenamiento, por ende, no existe identificación numérica, ni alfanumérica de cada tipo de bien, ni existe tarjeta de identificación en donde se indique nombre del bien, codificación según el grupo al que pertenece y unidad de medida.
• La ubicación de los bienes no permite la fácil verificación física y traslado de los mismos, ya que se encuentran arrumados, no están plaqueteados.
• Los estantes que existen se encuentran si identificación numérica y alfanuméricamente.
• No existen pasillos, ni demarcación que identifiquen las zonas de tránsito de personas.
• Se observan bienes de vigencias anteriores, con deterioro, inservibles y obsoletos.
Este hallazgo se presentó por la falta de controles que garanticen las condiciones mínimas de almacenamiento y por el incumplimiento de la normatividad existente, aplicable en cuanto a la salvaguarda de los recursos públicos en administración del IPES.  Una posible consecuencia de esta situación es el detrimento patrimonial por el deterioro y/o pérdida de los bienes.
</t>
  </si>
  <si>
    <t>Adecuar espacio físico para almacenamiento de los elementos a cargo del almacén para dar cumplimiento al apropiado bodegaje de los bienes muebles a cargo de la entidad.</t>
  </si>
  <si>
    <t xml:space="preserve">No.:  13  DEMORAS EN LAS ENTRADAS A ALMACÉN DE LOS BIENES DE LA ENTIDAD
Se observó que en relación al Contrato 729 de 6 de diciembre de 2018 celebrado con la firma “Cachuchas y camisetas Good Will SAS” por la suma de $77.100.000, con Acta de Inicio de 14 de enero de 2019, cuyo objeto contractual es la adquisición y dotación de instrumentos de protección y uniformes para los beneficiarios de las alternativas de mobiliario itinerante, el cual se encuentra en ejecución, que a la fecha no se han hecho las correspondientes Altas o Entradas al Almacén General de IPES y que de acuerdo a la cláusula contractual Obligaciones del Contratista establece que la primera entrega se haría 25 días calendario después de suscrita el acta de inicio es decir el día 8 de febrero, evidenciándose que la Subdirección recibe directamente los bienes adquiridos sin informar al Almacén General para el ingreso de los bienes al Inventario a través de la elaboración de las respectivas Altas de Almacén .
En entrevista con los funcionarios del Almacén informaron a esta Auditoría que no se han realizado las Altas correspondientes porque la Subdirección de Emprendimiento Servicios Empresariales y Comercialización no ha enviado al Almacén la solicitud de ingreso al Almacén General del IPES con los soportes correspondientes (Actividad 1 del procedimiento).
Lo anterior también evidencia la entrega de los elementos sin legalizar las respectivas salidas oportunamente.
Esta situación se viene presentando en forma reiterativa por parte de la Subdirección de Emprendimiento, Servicios Empresariales y Comercialización al incumplir los procedimientos de Recepción de Bienes PR 067  y de Salida de Bienes PR 068,  mediante demoras en la Legalización de los módulos adquiridos , situación que se evidencia en el Acta de Entrega del Cargo del anterior almacenista Señor Humberto Leonardo Ruiz Sánchez de fecha 30 de septiembre de 2018, y a la cual no se le han aplicado correctivos.
</t>
  </si>
  <si>
    <t>Actualizar el PR-067 Recepción de Bienes Adquiridos, incluyendo el tiempo específico para la solicitud de ingreso de bienes al inventario general de la entidad por parte de los supervisores de contratos.</t>
  </si>
  <si>
    <t xml:space="preserve">No.:  14 FALTA DE PLAQUETAS DE INDIVIDUALIZACIÓN Y CLASIFICACIÓN DE LOS ELEMENTOS 
En inspección realizada a las bodegas Cra 38 No. 10 A-21, y bodegas del parqueadero y Tercer piso los días 20 y 21 de diciembre de 2018, se observó falta de plaquetas en los módulos, muebles itinerantes, mobiliario de antojitos para todos, y en gran parte de los elementos en bodega pese a que el aplicativo Goobi genera automáticamente la plaqueta, física no se coloca a los bienes adquiridos (Actividad 10 del Procedimiento PR 067 Versión 4-de 10-09/18) (Hoy Versión 05 de 04/12/2018) 
Una posible consecuencia de esta situación es perdida de los bienes debido a la incorrecta clasificación y caracterización de los bienes, permitiendo el reemplazo por otro de similares características generando además inexactitud en la información financiera de la Entidad.
Falta de cubrimiento de los riesgos asociados a los elementos de propiedad del IPES a través de las pólizas con compañías de seguros, Incumpliendo lo preceptuado en el Art 57 Ley 1952 (Código Único Disciplinario” de 28 de enero de 2019: Faltas relacionadas con la Hacienda Pública: Inciso 13. "No asegurar por su valor real los bienes del Estado ni hacer las apropiaciones presupuestales pertinentes".
</t>
  </si>
  <si>
    <t xml:space="preserve">No.:  15  FALTA DE UN APLICATIVO DE INFORMACIÓN CONFIABLE (MÓDULO DE ALMACÉN- GOOBI)
De acuerdo a la toma física de inventarios realizada los días 20 y 21 de diciembre y su verificación de existencias en el aplicativo Goobi se establece que los movimientos de salida no se han podido realizar en dicho aplicativo por errores que presenta este sistema de información. Esta situación evidencia errores en la información que el Área de Almacén reporta a Contabilidad y por ende la Situación Financiera en lo relativo al Almacén no se refleja razonablemente en los Estados Financieros.
Este riesgo se materializó por errores presentados por el aplicativo Goobi, los cuales no permiten tener confiabilidad sobre la información generada en el módulo de Almacén la cual alimenta la contabilidad del IPES e imposibilita realizar la Actividad No. 4 del Procedimiento PR-068 Salida de Bienes. (Versión 3 de 4 de diciembre de 2018).
</t>
  </si>
  <si>
    <t>Identificar todos los bienes recibidos  con los numeros de placa del goobi, dando cumplimiento  Procedimiento PR-067  Recepción de Bienes Adquiridos.</t>
  </si>
  <si>
    <t>Poner en funcionamiento la interface de almacén del aplicativo Goobi en interface con todo el sistema</t>
  </si>
  <si>
    <t xml:space="preserve">No.:  16  ENTREGA DE ELEMENTOS SIN NOTAS DE SALIDA DE ALMACÉN
Al efectuar cruce de las entradas (Altas) contra las salidas correspondientes al Contrato 336 de 2017 celebrado con la firma Inversiones Guerfor S.A. por valor de $ 71.190.000, cuyo objeto social es la adquisición de módulos para alternativas comerciales, no se evidencia la salida de los 42 módulos, ni las 42 sillas isóceles (tapizado en paño azul) que ingresaron mediante el Alta No. 96 de fecha 21 de diciembre de 2018, sin embargo los funcionarios del Almacén informan que físicamente hay solo un módulo en la Bodega de la Carrera 38  correspondiente al contrato 336 de 2017.
Igual situación se presentó al cruzar las salidas correspondientes al contrato 435 de 2018 celebrado con la firma Selcom Ingeniería S.A.S, por valor de $ 80.400.983 cuyo objeto social es la adquisición de equipos de tecnología (impresoras, escaners, computadores, portátiles, tablets) para apoyar el funcionamiento de los proyectos del IPES, en el cual se evidenció que el computador de placa A-2018-034988 fue entregado físicamente sin la salida correspondiente.  
Al efectuar cruce de las entradas (Altas) contra las salidas correspondientes al Contrato 519 de 2017 celebrado con la firma Nexcomputer S.A.S cuyo objeto es la adquisición de equipos de tecnología para el fortalecimiento de las actividades misionales administrativas y de apoyo del IPES por valor de $ 168.878.239 , se evidencia la entrada de 19 computadores , contra 13 computadores salientes y teniendo en cuenta que no hay existencia de computadores (en bodega) se evidencia la salida de 6 computadores sin la respectiva legalización. 
Otra situación observada es que no hay unificación en la forma de asignar los equipos de cómputo ya que algunos se asignan por partes y otros son asignados como un todo dificultando el respectivo control.
Resultados de la toma física de inventarios
En la toma física de inventarios realizada entre el 20 y 21 de diciembre de 2018 como prueba de auditoría de la ACI, se obtuvo como resultado un faltante de 211 elementos por $ 203.728.296 que corresponde al 44.41% del valor seleccionado en muestra por $458.713.423 y al 7.11% del total del valor del inventario que se relacionada en la bodega “Almacén Principal”, lo que implica que los elementos están en control y custodia del Almacenista.  Ver resultados de la toma física de ACI en ANEXO 9.
</t>
  </si>
  <si>
    <t>Actualizar el procedimeinto PR-068 Salida de Bienes definiendo que solo se dara al servicio los bienes cuando hayan sido registrados , plaqueteados y asignados.</t>
  </si>
  <si>
    <t>Realizar capacitación de perdida de bienes</t>
  </si>
  <si>
    <t xml:space="preserve">No.:  17  DEMORA EN LA PRESENTACIÓN DE LAS DENUNCIAS POR PÉRDIDA DE ELEMENTOS
En el Comité de inventarios realizado el día 27 de noviembre de 2018 se evidencia el no cubrimiento del valor de la Cámara Canon que se encontraba asignada al funcionario David Urrea por parte de la Compañía de Seguros, debido a que la cámara se perdió el día 2 de febrero de 2018, sin embargo, la denuncia fue interpuesta hasta el día 9 de octubre de 2018, es decir, 8 meses después de la pérdida.
La misma situación se evidenció respecto del celular Z10 serie 89557732103103094531 el cual fue hurtado a la funcionaria Soledad Salazar el 21 de noviembre de 2014 y la denuncia fue instaurada por ella el día 3 de febrero de 2017.
Lo que tiene como consecuencia la pérdida de bienes que no se detecta a tiempo para iniciar el correspondiente trámite de responsabilidad fiscal, así como mantener como activos del Instituto bienes inexistentes que afecta la exactitud de las cifras en los Estados Financieros.
Se observa incumplimiento del Instructivo- Baja de Bienes IN-061 Versión 2 de fecha 07/06/2018 Actividad 1 en lo referente a Baja de Bienes por Pérdida o Hurto en el cual se evidencia el Registro mediante Memorando FO-069 Memorando acompañado de Denuncio ante la Policía Nacional por pérdida y hurto.
</t>
  </si>
  <si>
    <t>Emitir circular definiendo parámetros a seguir para la denuncia  o perdida de bienes y reclamación ante la empresa de seguros</t>
  </si>
  <si>
    <t xml:space="preserve">No.:  18  DEFICIENCIAS EN MANTENIMIENTO A BIENES RECIBIDOS EN COMODATO O EN ADMINISTRACIÓN 
Bien inmueble Rafael Uribe Uribe:
Se observa que por deficiencias en el mantenimiento no se ha podido hacer la entrega del bien inmueble recibido en comodato No. 02 de 2007, ubicado en la Trsv 16 A No. 45A-26 sur el cual finalizó en el año 2012. 
En diferentes oportunidades se ha tratado de devolver este bien a la Alcaldía Local de Rafael Uribe Uribe, ya que actualmente el espacio está ocupado solamente por 3 vendedores informales, los cuales abren únicamente los domingos.
La Alcaldía Local del barrio Rafael Uribe Uribe solicita que el inmueble se entregue en las mismas condiciones en que fue recibido, esto consta en comunicación recibida de la Alcaldía el día 6 de junio de 2017, sin que a la fecha se haya devuelto el bien.
Bien Inmueble CED Centenario: 
El bien ubicado en la Diagonal 19 sur No. 20-66 Barrio Restrepo Occidental, fue recibido en administración del DADEP mediante Convenio Interadministrativo No. 328 de 2005.
El IPES ha incumplido la Cláusula Cuarta del citado convenio, Literal a) que determinan que son "Obligaciones del Fondo de Ventas Populares: Administración, cuidado, protección y mantenimiento del inmueble entregado, el pago de la instalación, reparación y consumo de los servicios públicos y la vigilancia del inmueble con personal idóneo y capaz suficiente."
Se observa preocupación por parte del DADEP sobre las condiciones del bien quien solicita un informe técnico de las condiciones en que se encuentra el bien mediante radicado 00110-814-007872 de 12 de julio de 2018 donde dice que “dado a que el IPES no contestó requerimiento en varias oportunidades de información a las actividades de mantenimiento del predio, ni envió registro fotográfico de las condiciones en que se encuentra el bien así mismo no suministró acto administrativo del contrato de obra 394 de 2015 suscrito entre el IPES y el consorcio GWS y ha desatendido y guardado silencio a cada una de las observaciones hechas a los informes de gestión administrativa presentándose a todas luces un posible incumplimiento frente a las obligaciones pactadas en la cláusula CUARTA del convenio interadministrativo de entrega 328/05 donde establece las obligaciones del IPES”.
También se observa que se ha incumplido con lo establecido en la Cláusula Cuarta Literal b) “El pago de la instalación, reparación y consumo de los servicios públicos con que cuenta o llegare a contar el inmueble” los cuales al día 24 de agosto de 2018, se encontraban suspendidos.
La firma Vértices ingeniería SAS en la ejecución del contrato 468 de 2017 (Mantenimiento a Puntos Comerciales) solo realizó el cerramiento perimetral para dar inicio al nuevo proyecto, sin realizar ningún mantenimiento al inmueble recibido en administración por parte del DADEP.
Por otra parte, se observa que solo hasta el 24 de agosto de 2018 se entregó el bien para obra al Consorcio GWS, teniendo en cuenta la situación de incumplimiento por parte del contratista. 
En visita realizada el día 26 de marzo de 2019 se observa humedad en los módulos porque las canaletas se rebosan, también existen goteras que han fundido las lámparas  y la caseta de vigilancia tiene deficiencias en cuanto a pintura.
Edificio Navarro: Carrera 11 No. 11/-73/77/79 y Calle 12 No. 11-25/27.
Recibido al DADEP mediante el convenio interadministrativo 247 de 2004.
Se evidencian gestiones para devolver el bien, sin embargo, el DADEP solicitó para recibirlo “Intervención de la cubierta de los dos interiores por presencia de goteras y cambio de tejas rotas y quemadas”. En informe enviado por la Subdirectora Jurídica y de Contratación a la Subdirectora Administrativa y Financiera el día 27 de diciembre de 2016, informa que en estudio técnico entregado por el IDU se establece que el Edificio requiere un reforzamiento estructural y actualización sísmica y que existe riesgo de colapso súbito debido a los materiales que conforman las placas de los entrepisos. 
El DADEP estableció “Estado de abandono y deterioro causado por el inadecuado control de plagas (Aves y Roedores) en el cual se encontró el bien” 
Revisando el informe de los mantenimientos realizados por la firma Vértices Ingeniería SAS de acuerdo al contrato de mantenimiento No. 468 de 2017 (enero a junio de 2018) se evidencian dos intervenciones a los dos edificios logrando en el edificio 1 dejarlo en condiciones aceptables para su entrega y en el edificio 2 ajustar tejas hasta donde la seguridad del personal lo permitió.
Sin embargo posteriormente mediante comunicación recibida del DADEP de fecha 24 de octubre de 2018 aclara que no se trata de temas estructurales o de renovación de entrepisos y reitera las obligaciones de la Cláusula Cuarta del Convenio interadministrativo 247 de 2004, de realizar el mantenimiento básico empezando por “desmontar el cielo raso para empezar a intervenir la estructura de madera o entramado de la misma que soporta las tejas, si no se refuerza este entramado donde lo necesite, no se puede acceder a cambiar, limpiar o reforzar la cubierta, el personal que puede hacer este trabajo debe estar debidamente certificado en trabajo seguro en alturas y con experiencia en instalaciones de cubiertas. 
Inmueble Flores de la 26: 
Carrera 17 No. 25-81 
Recibido en administración mediante convenio interadministrativo No. 236 de 2014 entre Transmilenio y el IPES.
No obstante, la normatividad vigente sobre exención de impuesto predial a bienes inmuebles de propiedad del Distrito Capital(Acuerdo 16 de 1999 y Art 28 Decreto 352 de 2002)  de  se evidencia que se incumplió el numeral 3 de la Cláusula Cuarta del Convenio en mención que establece “ Realizar el pago total del impuesto predial unificado del predio identificado con la cédula catastral  24T 17 2, CHIP AAA0072MZZM y folio de matrícula inmobiliaria 50C-321447 de la Oficina de Registro de instrumentos públicos” para la vigencia 2017, ya que en el año 2018 si se canceló y se está a la espera de un pronunciamiento por parte de la Secretaria de Hacienda Distrital sobre la exención en el año en comento ya que tratándose de una obligación clara, expresa y exigible presta mérito ejecutivo el incumplimiento de dicho pago de manera anual como lo establece el citado convenio. 
Como consecuencia se tiene que las deficiencias en el mantenimiento de los bienes que administra el IPES y han sido recibidos mediante contrato de Comodato o Convenio interadministrativo de Administración pueden acarrear sanciones,multas y hasta problemas estructurales como en el caso del Edificio Navarro, por el incumplimiento de las obligaciones claras, expresas y exigibles estipuladas en los contratos ya que estas prestan mérito ejecutivo, en este caso las relacionada con el pago del  impuesto predial  ,con las de gastos de reconexión en servicios públicos y de Riesgos estructurales como el caso del Edificio Navarro.
</t>
  </si>
  <si>
    <t>Realizar mesa de trsabajo con Planeamiento físico para determinar acciones de mantenimeinto y tiempos de realización</t>
  </si>
  <si>
    <t>Adelantar las acciones de mantenimiento para la devolución de bienes inmuebles</t>
  </si>
  <si>
    <t xml:space="preserve">No.:  19  BIENES A DAR DE BAJA SIN DESTINACIÓN FINAL
En Acta del Comité de inventario de 01 de junio de 2017 (hace 20 meses) y como resultado de la toma física realizada por la firma WR se recomendó la baja de 3.737 elementos obsoletos según resolución de baja 621 de 29 de diciembre de 2017 a costo histórico por la suma de $ 1.703.378.711 representados en equipo de cómputo y comunicaciones y muebles enseres, Resolución 62 de 14 de marzo de 2018 por la suma de $ 549.168.739 y Resolución 63 de 12 de abril de 2018 por $ 255.176.397, no obstante, no se evidencia en actas posteriores de los Comités de Inventario subsiguientes la baja y destinación final de estos elementos, como tampoco el ofrecimiento a otras Entidades del Distrito, no obstante que con fecha 23 de enero de 2019, mediante carta de representación suscrita con las áreas, el área de Recursos Físicos se comprometió a enviar la información oportuna y confiable como soporte a esta auditoría, sin embargo solo hasta el día 19 de marzo fue remitida copia del acta del comité de inventarios realizado el día 27-nov-2018 realizado a las 10 a.m., en la Subdirección Administrativa y Financiera, en el cual se determinó volver a publicar en SECOP II el proceso de Subasta de los bienes inservibles para el IPES, ya que el proceso “menor cuantía” publicado entre el 17 y el 24 de septiembre/2018 fue declarado desierto el 18-oct-2018, mediante resolución 402 (situación que no fue incluida dentro del acta en mención).
Con fecha 23 de enero de 2019, mediante carta de representación suscrita con las áreas, el área de Recursos Físicos se comprometió a enviar la información oportuna y confiable como soporte a esta auditoría, sin embargo solo hasta el día 19 de marzo fue remitida copia del acta del comité de inventarios realizado el día 27-nov-2018 realizado a las 10 a.m., en la Subdirección Administrativa y Financiera, en el cual se determinó volver a publicar en SECOP II el proceso de Subasta de los bienes inservibles para el IPES, ya que el proceso “menor cuantía” publicado entre el 17 y el 24 de septiembre/2018 fue declarado desierto el 18-oct-2018, mediante resolución 402 (situación que no fue incluida dentro del acta en mención).
</t>
  </si>
  <si>
    <t>Adelantar comite de inventarios para determinar la destinaciín final de los bienes dados de baja</t>
  </si>
  <si>
    <t xml:space="preserve">No.:  20  INCONSISTENCIAS EN TRASLADO Y REINTEGRO DE ELEMENTOS
Traslado entre cuentadantes: 
Se encuentran bienes trasladados entre cuentadantes con diferente número de plaqueta. 
Al cotejar una muestra de traslados entre cuentadantes correspondientes a la vigencia 2018 se observaron diferencias en el traslado respecto del cuentadante que entrega y el que recibe el bien:
• Traslado No. 3 de 30 de julio de 2018 entrega Andrés Julián Cortes Soto un reposapies a Mavi Alexandra Duarte Pinzón  número de plaqueta en el traslado es R-2017-091052 en el aplicativo Goobi al consultar el descansapies trasladado  elemento de referencia R-2017-091052 aparece en el aplicativo Goobi dicho reposapiés asignado a Maritza Carolina Charry Bernal.
• Traslado 35 de 2018 se presenta la misma situación respecto del PC Dell Optiplex 7010 de placa A-2013-031712 trasladado del cuentadante John Jair Garzón Delgado número de placa A-2013-031712 a Alexandra Marín Parra. En Goobi figura que el computador  de placa A-2013-031712 está asignado a Carlos Hernan Gordillo Corredor.
• Traslado 44 de 2018 se observa el traslado de un PC Dell Optiplex 7010 de Alexandra Marín Parra a Maira Alejandra Lòpez Cuevas plaqueta A-2013-031737 se observa que según Goobi este computador está asignado a Moises Felipe Martinez Hortua .
• Traslado 55 de 2018 Entrega un Elevapantallas con número de identificación R-2017-091067,Andrea Fabiola Riaño Chaparro a Maria Zulina Garcia Arias, según el aplicativo Goobi este computador está asignado a Fernando Silva Saavedra.
• Traslado 57 de 2018 mediante el cual Gina Alejandra Quevedo Castellanos entrega un reposapiés identificado con plaqueta R-2017-091112 a María del Pilar Carbonell Tunjano, según Goobi este Reposapies está asignado a Cristian Leonardo Olarte Campos.
• Traslado 84 de 2018 mediante el cual Clarisa Hermencia Diaz Garcia entrega el computador PC Dell Optiplex 7010 de placa A-2013-031647 a John Freddy Alvarez Barrera, sin embargo, según Goobi este elemento está asignado a Claudia Rodríguez Beltrán. 
No se observa un consecutivo lógico en los traslados entre cuentadantes correspondientes a la vigencia 2018 ya que el traslado 1 de 2018 está fechado el día 1 de enero de 2018 ( Día Festivo no laboral) y el documento soporte (Traslado entre cuentadantes es del 1 de julio de 2018. El traslado No. 2 de 2018 corresponde a la fecha 1 de julio de 2018. 
El traslado No. 48 de fecha 30 de  julio de 2018 tiene como soporte un formato de traslado de inventario de fecha 6 de febrero de 2018.El Traslado 78 de fecha 30 de julio de 2018 tiene como soporte un formato de traslado de inventario de fecha 8 de febrero de 2018. Esto evidencia que los traslados se registran en el sistema de información Goobi,  cinco  o seis meses después de su ocurrencia. 
Reintegros: 
Se observa que un alto porcentaje de los bienes reintegrados son bienes para dar de baja y son llevados al rubro de bienes no utilizados, inactivos o inexplotados, incrementándose cada vez el número de bienes inservibles u obsoletos y sin que se tomen decisiones respecto a estos, como se mencionó anteriormente.
Esta situación obedece a la laxitud de los controles establecidos en el Procedimiento PR 130 Versión 3 de fecha 4 de diciembre de 2018, dado que el traslado entre cuentadantes es un documento mediante el cual se transfiere la responsabilidad relacionada a la tenencia de los bienes o elementos del Instituto entre quien entrega y recibe el bien. Al no hacer el Registro oportuno de estos traslados se pierde la responsabilidad respecto de la tenencia, ocasionando posibles pérdidas para el IPES.
</t>
  </si>
  <si>
    <t>Dar destinación final a los bienes dados de baja</t>
  </si>
  <si>
    <t>Reclasificar los bienes en proceso de baja para que se refleje en la contabilidad de la entidad</t>
  </si>
  <si>
    <t>GESTIÓN DE TALENTO HUMANO</t>
  </si>
  <si>
    <t>00110-817-007657</t>
  </si>
  <si>
    <t>Pendiente de formular acción de mejoramiento</t>
  </si>
  <si>
    <t xml:space="preserve">No. :  2  INDEBIDA SEGREGACION Y  EXTRALIMITACION DE FUNCIONES
Se observa indebida segregación de funciones entre el Técnico operativo código 314 Grado 14 del área de Nómina y el Profesional Universitario Código 219 Grado 15, ya que se evidenció que la persona que elabora la liquidación de los conceptos de nómina y la que revisa, es la misma. Tanto el Manual de funciones del IPES, como el Procedimiento PR 015 NOMINA VERSION 3 DE 30/11/2017 y VERSION 4 DE 27/12/2018, definen las funciones de estos cargos de manera diferenciada, así: 
Funciones del Profesional de Nómina Código 219 Grado 15: 
• Liquidar la nómina de los funcionarios en el aplicativo utilizado en el Instituto comprendiendo el reconocimiento de todo tipo de situaciones administrativas, sueldos, factores salariales, cesantías parciales o definitivas, primas reajustes y demás prestaciones y reconocimientos económicos establecidos en la Ley dentro de los plazos establecidos para el efecto.
• Liquidar y realizar los procedimientos necesarios para efectuar la transmisión de los aportes a seguridad social integral y a parafiscales a través del sistema integrado de seguridad social con el fin de atender los requerimientos de Ley.
• Liquidar las prestaciones relacionadas con el retiro de los funcionarios en cumplimiento de la normatividad.
• Realizar y enviar los reportes ante el Fondo Nacional del Ahorro.
• Proyectar los informes que sean solicitados por la Dirección General, Entes de Control y demás Entidades del orden distrital y en particular el informe que debe ser presentado a la Contraloría General de la República en los plazos y condiciones señalados por la Ley.
• Identificar y contribuir con el diseño de los procedimientos del área de nómina que deben ser sistematizados para agilizar los trámites.
• Resolver consultas y elaborar los informes que le sean solicitados en desarrollo de sus funciones.
• Participar en la actualización de los manuales de procesos y procedimientos del área, mapas de riesgos, y sistemas de gestión de calidad de acuerdo con las indicaciones de la subdirección de diseño y análisis estratégico y la normatividad vigente. 
• Liquidar la nómina periódicamente teniendo en cuenta todas las novedades y especificaciones.
• Efectuar los cálculos correspondientes en la liquidación de la nómina de personal.
• Las demás que le sean asignadas por su jefe inmediato y que estén acordes con la naturaleza del cargo y el área de desempeño.
Funciones del Técnico Operativo Código 314 Grado 14: 
• Revisar las novedades de personal registrarlas y desarrollar las demás actividades técnicas  para liquidar la pre nómina y validaciones de nómina de conformidad con las normas establecidas.
• Apoyar las actividades y registros de liquidaciones en el diligenciamiento del proceso de autoliquidación de las empresas promotoras de salud, fondos de pensiones y cesantías y Administración de Riesgos Laborales.
• Organizar, administrar y mantener actualizado el sistema de Registro y Control de Hojas de Vida de Personal al servicio del Instituto de conformidad con los procesos y procedimientos adoptados.
• Preparar los proyectos de Actos Administrativos y demás documentos técnicos relacionados con modificaciones de planta de personal en la entidad de acuerdo con las instrucciones del superior inmediato.
• Realizar los procesos técnicos de apoyo relacionados con las elecciones de los representantes de los empleados ante las distintas comisiones y comités que deben conformarse en la entidad para garantizar el acatamiento a las normas vigentes.
• Revisar, sistematizar y tramitar l información y documentos de los funcionarios para su ingreso, permanencia y trámite de pensión o de retiro del servicio atendiendo las normas y políticas institucionales.
• Producir las estadísticas y documentos técnicos de soporte para el sistema de Talento Humano de la entidad y suministrarla al superior inmediato de acuerdo con sus indicaciones.
• Apoyar la elaboración de los diferentes informes que deban presentarse a los entes de control o las demás entidades que lo suministren acatando los términos legales para su respuesta. 
• Elaborar y dar trámite a las certificaciones laborales de los funcionarios de la entidad.
• Apoyar al área en la verificación del cumplimiento del horario por parte de los funcionarios de la Entidad.
• Apoyar el desarrollo de los programas que se ejecuten con ocasión de la Gestión del Talento Humano en la Entidad tales como el Programa Institucional de Capacitación, el de Bienestar Social de Seguridad y Salud en el Trabajo, de Incentivos, de Inducción y reinducción entre otros.
• Apoyar y asistir la custodia y tenencia de la documentación correspondiente al área donde se encuentra asignado.
• Desempeñar las demás funciones que le sean asignadas con relación a la naturaleza del cargo y al área de desempeño.
Por otra parte, el procedimiento especifica el cargo y grado de quien debe hacer cada actividad y el empleo de los formatos que soportan el registro haciendo énfasis en la actividad de control que corresponde al Profesional, que debe hacer la verificación de que se hayan incluido las novedades y se hayan liquidado de manera correcta. 
Esta observación se debe al incumplimiento de lo  establecido en el numeral 6 del Procedimiento de Nómina PR 015 NOMINA VERSION 3 DE 30/11/2017 y VERSION 4 DE 27/12/2018 y puede facilitar el fraude interno por posibles pagos en exceso o por defecto, que se puedan presentar por la falta de revisión o por falta desconocimiento sobre los temas y la normatividad relacionada a la liquidación de nómina, ya que ninguna persona debe manejar todas las fases del proceso, como mecanismo de protección para el IPES.
Análisis del Diseño del Control
En la Matriz de Riesgos de la Entidad no se contempla este control.  Por lo que se hace necesario identificar este riesgo dentro del proceso y documentar las actividades de control asociadas para garantizar la adecuada segregación de funciones en el proceso Gestión de Talento Humano.
</t>
  </si>
  <si>
    <t xml:space="preserve">No. 1:  FALTA UN APLICATIVO DE LIQUIDACION DE NOMINA EN LA ENTIDAD
El módulo de nómina del sistema de información GOOBI no está en operación. 
Teniendo en cuenta que con el Proveedor IT GOP se tiene vinculación desde al año 2006 y que se han celebrado los contratos No. 1498 de 2012, 179 de 2016, 516 de 2017 y 692 de 2018. Específicamente en el contrato 1498 de 2012 en las Obligaciones Específicas Numeral 11: El proveedor se comprometió a: Dotar de "Toda la funcionalidad de manejo de personal" obligación que en ese momento se comprometió a ejecutar en el término de 60 días. (Ver contrato 1498 de 2012) A la fecha este módulo no opera, como se constató con el apoyo a la supervisión del contrato. 
El archivo Excel de la nómina es migrado mediante archivo plano al sistema Goobi y este solo  muestra la información que se sube mensualmente y sirve de consulta a otras áreas como tesorería y presupuesto. 
Los errores de cálculo en la liquidación de la nómina en el IPES son el producto de la falta de operación de un aplicativo de nómina que facilite la tarea, garantice exactitud y minimice el riesgo de error. 
Los errores detectados en la liquidación de la nómina son:
Asignación Básica
Este factor salarial fue analizado al 100% de los funcionarios correspondientes a las nóminas de los periodos marzo, junio, septiembre y diciembre de 2018 y febrero y abril de 2019.  Se evidenció un error en el valor  de la asignación básica en la Resolución de nombramiento de los cargos “auxiliares administrativos” que ingresaron el día 1 de octubre de 2018 producto de la convocatoria 431 de 2018 correspondientes al código 407 grado 21 a quien se les reconoció la asignación básica según el decreto distrital 032 de 18 de enero de 2018  del grado 23:  Asignación básica mensual reconocida: 2.296.795; asignación básica correcta: $ 2.210.267.  Esta situación se observó respecto a los funcionarios identificados con las cédulas de ciudadanía No. 52.049,472, 1.026.569.008, 1.023.883.822 y 52.973.435. Sin embargo, los pagos se realizaron de acuerdo al código y grado de los empleos. 
Prima Técnica
Se analizó al 100 % de las nóminas de los periodos marzo, junio, septiembre y diciembre de 2018 y febrero y abril de 2019.Se observa que se presentó un error en la liquidación de la prima técnica de la funcionaria identificada con cédula de ciudadanía 52.656.186, la cual mediante la resolución de reconocimiento No. 406 de 2018 otorgó un porcentaje de 35 % porcentaje que al sumar los factores de estudios y experiencia correspondía al 34 %, el día 1 de octubre de 2018. 
Bonificación por Servicios Prestados 
Se analizó al 100 % de las nóminas de los periodos marzo, junio, septiembre y diciembre de 2018 y febrero y abril de 2019.
Se evidencia que se incluyó en la liquidación de la Bonificación por servicios prestados de la funcionaria identificada con cédula de ciudadanía No. 51.976.116 la prima de antigüedad como factor salarial incumpliendo lo establecido en el Artículo 9 del Acuerdo IPES JD 0003 de 2007, en las vigencias 2014 a 2017.
Esta situación pudo obedecer a la laxitud en la aplicación de las bases factoriales para la liquidación de salarios de acuerdo al Acuerdo JD 0003 de 2007.
El riesgo de error puede materializarse como consecuencia de la falta de un aplicativo de nómina que facilite esta tarea de manera automática, permitiendo exactitud y minimizando el nivel de riesgo de error.
Diseño de los Controles asociados al Riesgo Analizado
De análisis del diseño del control de las siguientes actividades, se pudo concluir que es necesario documentar en los procedimientos e instructivos que las desarrollan, las DESVIACIONES O EXCEPCIONES, así como especificar en la PERIODICIDAD la fecha límite en días hábiles:
Actividad de control tomada de la Matriz de Riesgo del Proceso:
• Control 1:  Revisión de la Matriz de liquidación con la respectiva formulación
• Control 2:  Revisión manual de la nómina respecto de las novedades registradas (vacaciones, incapacidades, prestaciones sociales, primas semestrales y prima de navidad)
</t>
  </si>
  <si>
    <t xml:space="preserve">No. :  3   INPORTUNIDAD EN SOLICITUD RECONOCIMIENTO ECONOMICO A LA EPS POR CONCEPTO DE INCAPACIDAD
En la revisión efectuada en el alcance de auditoría se observó que los cobros a EPS por concepto de incapacidad se efectúan de manera extemporánea.
Se analizó el 100 % de los cobros por concepto de incapacidades, que corresponden a 20 incapacidades de los meses de marzo, junio, septiembre y diciembre de 2018 y febrero y abril de 2019.  
Se evidenció cobro extemporáneo de las siguientes incapacidades: 
• Funcionaria identificada con cédula de ciudadanía No. 52-047.205, No. Incapacidad 104010000796514, correspondiente al periodo del 31/08/2017 al 09/09/2017 por valor de $ 354.135 solicitud efectuada a la EPS Cruz Blanca el día 5 de septiembre de 2018. 
• Funcionario identificado con Cédula de ciudadanía No. 80.093.879, No. Incapacidad No. 10401006480275, correspondiente al periodo 22/04/2018 al 28/04/2018, por valor de $ 269.013, solicitud efectuada hasta el 5 de septiembre de 2018.
• Funcionaria identificada con cédula de ciudadanía No. 51.769.612 Incapacidades Nos. 162 del periodo 06/07/2018 al 08/07/2018, Incapacidad No. 693345 de 19/07/18 al 25/07/18 y del 31/07/18 al 02/08/2018 por valor de $ 450.968.
Por último, el Manual de Incapacidades IPES MS- 021 V1 de 27/12/2018 no incluye la periodicidad de cobro de las incapacidades ante la EPS dentro de los 15 días hábiles siguientes al inicio de la novedad.
Esta situación se presenta por la falta de un control para el seguimiento del cobro oportuno de las incapacidades en la vigencia 2018, el cual fue implementado solo hasta la vigencia 2019.
Análisis del Diseño del Control
A pesar de que en  P Procedimiento de nómina PR015 V04 de 27/12/2018, en su numeral 4 Definiciones se tiene en la parte Novedades en el cual se incluye incapacidades en la tabla explicativa del procedimiento citado se observa la ausencia de un paso a paso del proceso de incapacidades que incluya su registro y liquidación ya que el Manual de incapacidades existente MS-021 Versión 1 de 27 /12 /2018, no establece controles y mucho menos contempla los 6 elementos del  control como Responsable, periodicidad, propósito, procedimiento, desviaciones y evidencia.
</t>
  </si>
  <si>
    <t xml:space="preserve">No. :  4  ERROR EN EL CÁLCULO DE LAS  PRESTACIONES SOCIALES 
En la revisión efectuada en el alcance de auditoría se observó diferencias en la liquidación de prestaciones sociales, presentándose menores valores pagados en prima de servicios y en prima de navidad 2018.
Las situaciones puntuales fueron:
• Diferencia en el pago de la prima de servicios
La prima de servicios de la vigencia 2019 se recalculó al 100 % de los funcionarios. Se evidenció un menor valor en el pago de la prima semestral o de servicios por $ 22.337.730 de los siguientes funcionarios correspondiente a la vigencia 2019: 
Cuadro 1
Funcionario Cedula Valor Pagado Valor Recalculo Diferencia
43.618.529 8.093.846 9.097.587 1.003.741
1.018.437.656 8.372.036 10.545.414 2.173.378
79.325.053 8.372.036 10.545.414 2.173.378
51.934.041 8.362.726 10.536.105 2.173.379
51.615.266 8.372.036 10.545.414 2.173.378
41.652.063 8.372.036 10.545.414 2.173.378
51.600.845 16.072.159 24.365.878 8.293.719
63.481.509 8.535.039. 10.708.379 2.173.379
• Diferencia en el pago de la prima de navidad
Se efectuó recalculo de la prima de navidad al 100 % de los funcionarios. Se observa un menor valor pagado por $3.221.228 por este concepto así:
Cuadro 2
Funcionario
Cedula Valor Pagado Valor Recalculo Diferencia
51.600.845 17.533.327 20.754.555 3.221.228
Esta situación también tiene incidencia en el valor de la retención en la fuente por concepto de salarios en el mes de diciembre de 2018 y consecuentemente en la declaración de Retención en la fuente presentada en dicho mes.
Las diferencias en el cálculo de las prestaciones sociales, se presentaron por falta de inclusión de todos los factores salariales situación que puede ocasionar demandas contra el Instituto.  En el mismo sentido, es necesario un aplicativo de nómina que facilite esta tarea, permitiendo exactitud y minimizando el nivel de riesgo de error.
Análisis del Diseño del Control
De análisis del diseño del control de las siguientes actividades, se pudo concluir que es necesario documentar en los procedimientos e instructivos que las desarrollan, las DESVIACIONES O EXCEPCIONES, así como especificar en la PERIODICIDAD la fecha límite en días hábiles:
• Actividad 2: Establecer bases para el cálculo del IBC.  Para el cálculo del Ingreso Base de Cotización se debe tener en cuenta los días liquidados en la nómina y ser ajustados con las vacaciones (siempre se deben liquidar 30 días a excepción de la ARL).
• Actividad 6: Liquidar las prestaciones sociales.  Al aplicar la formula con base en el IBC se hace la liquidación de las prestaciones sociales.
Valoración de la respuesta por parte del auditado:
En el radicado 00110-817-007378 Respuesta a las Observaciones al Informe Preliminar de la ACI de 12 de agosto de 2019 donde hacen referencia a que estos errores ya fueron corregidos y que el correspondiente a la Prima de Navidad, se manifiesta que se corregirá con la nómina de Agosto de 2019, lo que se acepta como una acción de mejora, pero se mantiene la observación.
</t>
  </si>
  <si>
    <t xml:space="preserve">No. :  5  DEFICIENCIAS DE PLANEACIÓN EN LA CONTRATACIÓN DE CAPACITACIONES 
Se analizó la ejecución contractual con la Firma Algoap SAS en la vigencia 2018 y Kapital Group SAS en la vigencia 2019. Se observó que capacitaciones de los funcionarios inician en el mes de julio de cada vigencia, prueba de ello es el Acta de inicio del contrato de capacitación celebrado con la firma Algoap S.A.S para la vigencia 2018 Acta de Inicio No.1946 de 27 de julio de 2018 y Acta de Inicio No. 1768 de 2 de julio de 2019 con la firma Kapital Group SAS que cubrirá las capacitaciones con presupuesto en la vigencia 2019. 
Este retraso se origina por deficiencias de planeación, ocasionando que todas las capacitaciones se realicen en los últimos 5 meses de cada vigencia concentrando las jornadas de formación con riesgo de ocupación del tiempo laboral regular normal solo para esta actividad, es decir, se presentan traumatismos en la gestión de las áreas por deficiencias de planeación.
Análisis del Diseño del Control 
Se observa que el Procedimiento PR-045 V.4 de 24/04/2019, no involucra los 6 elementos del control (Responsable, periodicidad, propósito, procedimiento, desviaciones y evidencia, no esta ajustado respecto de si es la Comisión de Personal o el Comité Directivo el encargado de la Aprobación del Plan Anual Institucional de Capacitación.
</t>
  </si>
  <si>
    <t xml:space="preserve">No. :  6  INCUMPLIMIENTO NORMATIVO EN LA CONCERTACION DE COMPROMISOS Y EVALUACION DE LOS MISMOS
Se evidenció retrasos en los términos para la concertación de productos, analizada la fecha de su posesión o última calificación con las fechas del diligenciamiento del nuevo instrumento se evidenciaron concertación de productos por fuera de los términos que estableció la CNSC.
Analizados los 70 expedientes de los servidores que ingresaron en periodo de prueba y que posteriormente pasaron a ser funcionarios de carrera administrativa se evidencio retrasos en los términos para la concertación de productos, analizada la fecha de su posesión o ultima calificación con las fechas del diligenciamiento del nuevo instrumento se evidenciaron concertación de productos por fuera de los términos que estableció la CNSC.
En algunos instructivos se evidenciaron errores en las fechas establecidas para la concertación de objetivos.
Esta situación se encontró en 15 servidores de 70 analizados lo que indica que el 21.4% del personal vinculado presento deficiencias en los tiempos para la concertación de funciones.
Los funcionarios que presentaron retrasos desde la última fecha de calificación hasta la concertación de las nuevas funciones (ANEXO 4) son:
1) 52656186 
2) 52049472 
3) 52973473
4) 21111838 
5) 79864598
6) 52885424
7) 1018402555 (Su concertación de productos fue el 08/10/18 y su notificación de funciones fue el 31/01/2019)
8) 51751889 
9) 1053558456 (a la fecha no reposa concertación)
10) 24099729
11) 80131008 (En su concertación de objetivos se estableció como término 5 meses [08/10/18-07/03/19])
12) 78813390
13) 80157246 (Se Posesiono el 10/12/18 y su fecha de concertación de productos esta 01/11/18-30-04/19)
14) 91492816
Estas situaciones ocurrieron por la falta de alertas tanto para  los evaluadores como los evaluados sobre los incumplimientos por las demoras en la concertación de compromisos.
Que estas situaciones se presenten podrían representar reclamaciones y sanciones a los responsables por incumplimientos legales.
Análisis del Diseño del Control
Este riesgo no se encuentra identificado en la matriz de riesgos de la SAF por lo que recomendamos su incorporación y/o revisión, Aunque se cuenta con un instructivo, en este no se encuentra identificada una actividad de control que cuente con los elementos descritos en la Guía de Administración del riesgo del 2015 (Responsable, Periodicidad, Propósito, Procedimiento, Desviaciones y Evidencia) por lo que se recomienda su elaboración y/o actualización a la normatividad actual.
</t>
  </si>
  <si>
    <t xml:space="preserve">No. :  7  DEFICIENCIAS DE PLANEACIÓN E INCUMPLIMIENTO EN LA EJECUCIÓN DEL PLAN DE BIENESTAR SOCIAL
Al verificar la Ejecución del Plan de Bienestar Social 2018 se evidencian que en el Plan se aprobaron $ 115.000.000 para realizar las actividades recreo-deportivas, para los servidores del IPES, se contrató un operador para ejecutar las actividades del Plan de Bienestar en el segundo semestre de 2018 por $106.339.500, no obstante, solo se ejecutó $82.077.500 quiere decir el 77.18% se dejó de ejecutar $24.262.000, dineros que al verificar las actas de comisión de personal de 2018 no fueron invertidos en actividades de Bienestar para los empleados según Plan de Bienestar.  La SAF entrega actas del Comité de Bienestar en el mes de junio de 2018 donde se indican que decisiones se tomaron con estos sobrantes del Programa de Bienestar 2018 no obstante esta acta no se encontraba suscrita por los miembros, solo tenía una planilla adjunta de asistencia de los miembros.
No obstante al verificar en GOOBI se observa que este dinero pasó a reservas en el 2019, mediante Acta de liquidación del contrato 360/18 se identificó que este rubro paso como valor no ejecutado a favor del IPES, por lo que la reserva fue cancelada y el dinero liberado.
Por otro lado, al verificar las actividades contenidas en el Plan de Bienestar 2018 se identificó que estaban programadas actividades en el primer semestre de la vigencia, la cual no pudo realizarse debido a que el contrato inicio en el segundo semestre de la vigencia, así como la actividad “Talleres de Cocina” la cual no pudo realizarse ni modificarse por deficiencias en la Planeación del mismo.
Los beneficios del Plan de Bienestar Social 2018 no fueron entregados entre el personal encuestado para la aprobación del Plan, aunque existió cambio de personal por la Convocatoria 431 de 2016, la entidad no previó la entrega de estos beneficios entre el personal saliente.
Debido a estas deficiencias en la Planeación y ejecución de las actividades del Plan de Bienestar 2018 motivaron que sobraran:
1. 9 bonos éxito por valor de $152.000
2. 4 kit (juegos didácticos) para menores de 6 años.
3. 25 cachuchas
Estos elementos al momento de realizar la auditoria (segundo semestre de 2019) todavía permanecían en custodia de personal de la SAF, estando en ejecución el contrato del 2019.
Por último, tomando la base la información entregada por la SAF como respuesta al requerimiento de información, del análisis de la actividad de bienestar relacionada con la entrega de boletas de cine a los funcionarios en la vigencia 2018, en las planillas entregadas no concuerdan lo entregado por el operador con lo entregado por la entidad, el operador indica entregar 198 Boletas de Procinal, no obstante, las boletas entregadas son de Cinemark. Ver ANEXO 5. 
En las planillas de entrega de boletas de cine solo aparecen recibidos por 97 funcionarios faltando 2 boletas de cine y 2 boletas de refrigerio que no aparecen en el inventario sobrante.
Que no se ejecutara los recursos destinados por el Plan de Bienestar en la vigencia 2018 pudo deberse a deficiencias en la planeación y ejecución del mismo, dado que el contrato inició el 23/07/2018, eso quiere decir que los servidores no disfrutaran de los beneficios programados en el primer semestre.
Trayendo como consecuencia el no disfrute de las actividades de bienestar programadas que incluyera a los empleados salientes al 30-sep-2018, al no ser tenida en cuenta esta variable en la planeación y en los tiempos de ejecución, dificultó la ejecución de recursos en el 22.8% lo que generó que estos saldos fueran liberados, ingresado nuevamente al presupuesto y no siendo aprovechados para el Programa de Bienestar de la personas que trabajan en el Instituto.
De conformidad con las normas archivísticas del Archivo General de la Nación y las normas internas para el manejo de expedientes  se evidencio que algunos expedientes excedían el  número máximo de folios recomendados para adecuada conservación así  como el orden cronológico para su fácil consulta.
De los 50 expedientes analizados esta condición se observó en 8 de ellos lo que indica que esta  deficiencia de cuidado se presentó en un 16%, los expedientes en que se indicó esta condición son:
• 21111838 (VER ANEXO 2)
• 51976116  
• 51777405 
• 52492574 
• 40783922 
• 65780469  
• 32748109  
Siguiendo con las deficiencias encontradas en la guarda de los folios de los expedientes se encontraron 4 con folios que no guardaban el ingreso cronológico y en uno de estos que reposaba en este una Declaración de Bienes y Renta de otro funcionario que no tiene nada que ver con los documentos del servidor.
De los 50 expedientes analizados esta condición se observó en 5 de ellos lo que indica que esta  deficiencia de cuidado se presentó en un 10%, los expedientes en que se indicó esta condición son:
• 51948780 (F158 [26/11/18]; F167 [29/08/18]; se encontró un folio de fecha 28/09/18 sin foliación. (VER ANEXO 2)
• 40783922 (F326 [01/10/18]; F327 [18/10/18]; F328 [08/10/18]; el F285 pertenece a la Declaración de Bienes y Renta de otro funcionario. 
• 32748109 (F558 [02/11/18; F559 [05/10/18] ; F577 [01/10/18] 
• 91492816 (F303 [28/09/18]; F304 [12/09/18] 
• 80157246 (F88 [19/02/19]; F89 [21/02/19]; F90 [28/12/18]
Las causas que originaron estos incumplimientos se deben a la falta de cuidado del personal encargado de manipular estos expedientes y la falta de implementación de la normatividad dictada por el AGR.
No acatar estas directrices como lo indica en órgano rector es posibilitar el deterioro, perdida  y difícil acceso a la información contenida en los expedientes.
##ISDC20C61EF1B142FD980D129FD0EED81C##issCause
Análisis del Diseño del Control
Este riesgo se encuentra incluido en la matriz de la SAF, aunque se encuentran descritas las actividades en un Plan no se cuenta con Procedimientos, Manuales o instructivos que permitan delimitar cuando existen desviaciones o incumplimientos a lo programado debido a esto no se encuentra identificado un control que cuente con los elementos descritos en la Guía de Administración del riesgo del 2015 (Responsable, Periodicidad, Propósito, Procedimiento, Desviaciones y Evidencia) por lo que recomendamos su elaboración y/o actualización a la normatividad actual
</t>
  </si>
  <si>
    <t xml:space="preserve">No. :  8  DEBILIDADES EN LA REVISION DE LA DOCUMENTACION PARA LA VINCULACION DE PERSONAL
Verificados los expedientes del personal vinculado a la entidad en periodo de prueba por la convocatoria 431 de 2016 se evidenció que en los documentos aportados no se encontraba el documento que indicaba la fecha de desvinculación de su anterior entidad para determinar que al momento de su posesión no se encontraran con ninguna inhabilidad.
Esta situación se observó en 6 servidores de 70 analizados lo que indica que el 8,5% del personal vinculado presento deficiencias en la revisión de la documentación encontrada, los servidores que presentaron esta situación son:
• 1026569008 
• 1023883822 
• 86065528      
• 52656186      
• 1053558456 
• 51751889      
Esta situación además de las incompatibilidades constitucionales tiene indicencia disciplinaria como una inhabilidad y conflicto de interes del servidor publico.
Ver ANEXO 6.
Verificado el diligenciamiento de la hoja de vida del SIDEAP se identificó que de la muestra analizada, 16 servidores no diligenciaron debidamente este documento, no indicando si tenían o no inhabilidad para la ejercer el cargo y esta particularidad no fue señalada por el personal de Talento Humano encargada de la revisión de este.
Esta situación se encontró en 16 servidores de 70 analizados lo que indica que el 22,8% del personal vinculado presentó deficiencias en la revisión de la documentación encontrada, los servidores que presentaron esta situación son:
1) 86065528 
2) 52973435
3) 52170480
4) 52885424
5) 1053558456
6) 51751889
7) 52049472
8) 15876505
9) 24099729
10) 52836400
11) 91492816
12) 79754453
13) 21111838
14) 1049603132
15) 80131008
16) 52467251
Ver detalle en ANEXO 6.
Esta situación ocurrió debido a que en el procedimiento no se tiene establecido la descripción de esta actividad, no obstante, por normatividad superior el área encargada de recibir la documentación está en la obligación de informarle al servidor sobre la calidad de los documentos para su posesión.
Las consecuencias de no analizar en debida en forma estos documentos pueden resultar en investigaciones e inhabilidades para los servidores y el personal del área responsable por incumplimiento legal.
Análisis del Diseño del Control
El riesgo se encuentra identificado en la matriz de riesgo de la SAF, no obstante al analizarlo con la descripción de la Guía de Administración del riesgo consideramos que su redacción obedece más a una causa ya que al materializarse las “Deficiencia en la vinculación y desvinculación del personal” lo que podría acontecerle a la entidad son vinculación de personal de planta sin el lleno de requisitos legales por lo que consideramos su revisión.
El control que se tiene asociado para que se no se materialice el riesgo se encuentra documentado en el PR-151 Procedimiento Selección, Vinculación y Desvinculación de personal de Planta no obstante aunque está documentado, tiene responsable, propósito y evidencia no se indicaron desviaciones y su procedimiento no describe con claridad cómo realizar detalladamente las actividades lo que permitió la materializaron del riesgo.
</t>
  </si>
  <si>
    <t xml:space="preserve">No. :  9  DEFICIENCIAS EN LA PUESTA EN PRÁCTICA DE LAS NORMAS ARCHIVÍSTICAS QUE IMPIDAN LA PÉRDIDA DE DOCUMENTOS
De conformidad con las normas archivísticas del Archivo General de la Nación y las normas internas para el manejo de expedientes  se evidencio que algunos expedientes excedían el  número máximo de folios recomendados para adecuada conservación así  como el orden cronológico para su fácil consulta.
De los 50 expedientes analizados esta condición se observó en 8 de ellos lo que indica que esta  deficiencia de cuidado se presentó en un 16%, los expedientes en que se indicó esta condición son:
• 21111838 
• 51976116  
• 51777405 
• 52492574 
• 40783922 
• 65780469  
• 32748109  
Siguiendo con las deficiencias encontradas en la guarda de los folios de los expedientes se encontraron 4 con folios que no guardaban el ingreso cronológico y en uno de estos que reposaba en este una Declaración de Bienes y Renta de otro funcionario que no tiene nada que ver con los documentos del servidor.
De los 50 expedientes analizados esta condición se observó en 5 de ellos lo que indica que esta  deficiencia de cuidado se presentó en un 10%, los expedientes en que se indicó esta condición son:
• 51948780 (F158 [26/11/18]; F167 [29/08/18]; se encontró un folio de fecha 28/09/18 sin foliación. (VER ANEXO 7)
• 40783922 (F326 [01/10/18]; F327 [18/10/18]; F328 [08/10/18]; el F285 pertenece a la Declaración de Bienes y Renta de otro funcionario. 
• 32748109 (F558 [02/11/18; F559 [05/10/18] ; F577 [01/10/18] 
• 91492816 (F303 [28/09/18]; F304 [12/09/18] 
• 80157246 (F88 [19/02/19]; F89 [21/02/19]; F90 [28/12/18]
Las causas que originaron estos incumplimientos se deben a la falta de cuidado del personal encargado de manipular estos expedientes y la falta de implementación de la normatividad dictada por el AGR.
No acatar estas directrices como lo indica en órgano rector es posibilitar el deterioro, perdida  y difícil acceso a la información contenida en los expedientes.
Análisis del Diseño del Control
El riesgo se encuentra identificado en la matriz de riesgo de la SAF, no obstante al analizarlo con la descripción de la Guía de Administración del riesgo consideramos que su redacción obedece más a una causa ya que al materializarse las “Deficiencia en la vinculación y desvinculación del personal” lo que podría acontecerle a la entidad es la perdida de registros e información confidencial de las historias laborales por lo que consideramos su revisión.
Aunque se cuenta con un instructivo, en este no se encuentra identificado un control que cuente con los elementos descritos en la Guía de Administración del riesgo del 2015 (Responsable, Periodicidad, Propósito, Procedimiento, Desviaciones y Evidencia) por lo que recomendamos su elaboración y/o actualización a la normatividad actual.
</t>
  </si>
  <si>
    <t xml:space="preserve">No. :  10  DEFICIENCIAS EN EL SISTEMA DE SEGURIDAD Y SALUD EN EL TRABAJO
Se observaron debilidades en la definición y aplicación una metodología sistemática para identificar los peligros y evaluar los riesgos en seguridad y salud en el trabajo, actualizar los procedimientos a aplicar en caso de materializarse una emergencia, que tenga alcance sobre todos los procesos y actividades rutinarias y no rutinarias internas o externas, máquinas y equipos, todos los centros de trabajo y todos los trabajadores independientemente de su forma de contratación y vinculación.  
De lo anterior, se observan debilidades para garantizar la preservación de la salud y la vida de los colaboradores del IPES, teniendo en cuenta que no se evidencian los siguientes aspectos:
• El diseño de una metodología para realizar el proceso de evacuación de acuerdo a los riesgos, peligros y amenazas de manera actualizado. (ejemplos el procedimiento establece que en caso de emergencia dar aviso a los brigadistas, sin embargo no se ha socializado a los colaboradores de la Entidad quienes actualmente son brigadistas, en otra situación en caso de evacuación se deben dirigir los colaboradores al punto de encuentro, sin embargo el mismo no está socializado), si bien es cierto en el IPES se cuenta con procedimientos en caso de emergencia, estos no obedecen a la realidad actual de la Entidad.
Se observa el acta de fecha 23 de octubre de 2018, donde se socializó “las indicaciones frente al desarrollo  del Simulacro  Distrital de Evacuación.”
• Respecto de la inspección y/o evaluación al SST que mínimamente se debe realizar una vez al año por parte del profesional del SST, COPASST y la Subdirectora Administrativa, la SAF envía a través de radicado IPES No. 00110-817-005345 copias de actas de inspecciones realizadas, sin embargo, el cumplimiento de la norma indica situaciones como:
- Analiza el resultado de los indicadores y de las auditorías anteriores del Sistema de Gestión de la Seguridad y Salud en el Trabajo (SG-SST) lo cual no se tiene.
- Aporta información sobre nuevas prioridades y objetivos estratégicos de la organización que puedan ser insumos para la planificación y la mejora continúa.
- Inspecciona sistemáticamente los puestos de trabajo, las máquinas y equipos y en general, las instalaciones de la empresa, lo cual se hace aleatorio, cuando la norma exige que se realice a todos los colaboradores.
- No se hace seguimiento a las condiciones de salud de los trabajadores.
- No se Identifica ausentismo laboral por causas asociadas con seguridad y salud en el trabajo Situaciones que no se evidencian se estén cumpliendo
• La identificación de riesgos por parte de la Entidad de origen natural, fitosanitario, tecnológico, de infraestructura, de los de operación, lo anterior teniendo en cuenta que para la sede administrativa se ha materializado el riesgo asociado a acciones terroristas (asonadas) por los disturbios ocasionados por los estudiantes de la U Pedagógica. 
• No se evidencia la socialización por parte del SST a los colaboradores el punto de encuentro de la sede administrativa, así como de los lugares seguros con los que cuenta la Entidad.
• Los procedimientos en caso de emergencia no son socializados a los colaboradores y son realizados contando con responsabilidades de las cuales los funcionarios (Subdirectores-Asesores) no conocen, como es el caso de la Asesora de Comunicaciones, la Subdirectora de Formación y Empleabilidad o la Almacenista.
Gráfico 1
Organigrama Atención Emergencia – Esquema Organizacional
DE- 024 de 26-09-2017
• Se evidencia que en el programa de capacitación del año 2018 y 2019, no se cuente con disposición a realizar capacitaciones a todos los colaboradores de la Entidad frente a cómo actuar en caso de emergencias. Ver ANEXO 8.
• Se evidencia que no hay capacitación permanente para la brigada de primeros auxilios y entrenamiento específico en extinción de incendios, situación que es ratificada por los mismos brigadistas. 
• Se evidencia que no hay caracterización de las situaciones de salud y/o peligros de todos los colaboradores, dado que el SST debe incluir a los funcionarios de planta y a los contratistas.
• No se cuenta con dotación de botiquines, y /o ciertos elementos existentes están vencidos como es el caso de (sueros, líquidos desinfectantes denominados yodopovidona), además de que los elementos que pueden usarse deben permanecer bajo llave por la inseguridad que se presenta en los puntos externos del IPES (plazas de mercado, puntos comerciales y puntos de encuentro); lo que ostensiblemente aumenta los riesgos en caso de una emergencia.  Ver ANEXO 23
• El personal de las sedes externas del IPES, como son los gerentes, asistentes o gestores no tienen capacitación en manejo de emergencias, de primeros auxilios ni de manejo de extintores y botiquines.
• Teniendo en cuenta que en los casos de asonada a los que han estado expuesto los colaboradores de la Entidad, no se tiene un protocolo establecido, no se evidencia la entrega de elementos de protección adecuados en atención al riesgo químico al que están expuestos los colaboradores, por la exposición a los gases lacrimógenos. Ver ANEXO 23
• Se observa que no se cuenta con el acompañamiento por parte de la ARL en cuanto al manejo de emergencias (sismo, asonadas, incendios), en cuanto a las capacitaciones que la misma debe brindar.
• Se observa que no se cuenta con un protocolo de atención interno para los terceros visitantes, donde se pueda salvaguardar a la Entidad en caso de cualquier situación de emergencias como por ejemplo cuando vienen usuarios con niños, o cuando se tiene la oferta de postres atendido por un señor de la tercera edad.
• Se observa que no se cuenta con un protocolo de SST para los terceros que prestan los servicios en las instalaciones del IPES, en cualquiera de sus sedes; de lo anterior la información analizada está presente en los procedimientos PR-095 (TRABAJO SEGURO EN ALTURAS) Y PR- 093 (ATENCION DE EMERGENCIAS), sin embargo el protocolo aplica para el personal de aseo, el personal de la vigilancia, las personas que vienen a dictar una capacitación, inclusive el señor del programa de antojitos y estos procedimientos están dirigidos a obras.
• Toda edificación  en Colombia deberá cumplir con los requisitos mínimos de protección contra incendios establecidos en la norma (NSR-10), dentro de las circunstancias se debe verificar se cumpla esta en:
- Reducir en todo lo posible el riesgo d3e incendios en edificaciones 
- Evitar la propagación del fuego tanto dentro de las edificaciones como hacia estructuras aledañas
- Facilitar las tareas de evacuación de los ocupantes de las edificaciones en caso de incendio 
- Facilitar el proceso de extinción de los incendios dentro de la edificación
- Y minimizar el riesgo de colapso de la estructura.
Lo anterior y en cuanto a las sedes del IPES y en particular la sede administrativa se observa que de acuerdo a lo indicado por la norma, no se cuenta con un sistema de rociadores automáticos, teniendo en cuenta el grupo de ocupación que es el IPES (INSTITUCIONAL), como subgrupo clasificado en servicio público para oficinas y con aglomeración de público en las sedes externas, requisito que es obligatorio por la norma y no es suficiente con tener detectores de humo.
• En la sede administrativa del IPES (calle 73)  no se cuenta con salidas de emergencia conexas distintas a la puerta principal de acceso peatonal y la entrada de acceso vehicular
Teniendo en cuenta que el IPES, no está cumpliendo varios de los postulados obligatorios que demanda la Ley en Colombia, respecto de la Seguridad y Salud en el Trabajo, como lo podemos ver en el conteo anterior, y dado que en materia de emergencias nunca se puede anticipar cuando esta se va a presentar, se hace necesario que la Entidad tome medidas al respecto, dado que para que se puedan realizar procedimientos como evacuación es necesario hacer todo un recorrido previo de la emergencia en función de la prevención, situación que en la Entidad presenta falencias, con el fin de en primera instancia garantizar la integridad y la preservación de la vida de los colaboradores y en segunda instancia evitar la imposición de multas cuantiosas en dinero más las responsabilidades Disciplinarias a las que se vería expuesta la Entidad, en sus distintos responsables.
Las situaciones anteriores pueden tener su causa en que la documentación de los procedimientos internos no se ajustan a la realidad de la Entidad, e igualmente falta de asignación de recursos disponibles para el SST con de fin brindar un buen proceso de capacitación a los colaboradores, así como a la brigada de emergencias e igualmente a la poca o nula capacitación a la alta Dirección de la importante responsabilidad y de las consecuencias de no acatar las condiciones de un SST, así como capacitación a los miembros del COPASST para que entiendan la responsabilidad que les asiste al pertenecer a dicho comité.
Análisis del Diseño del Control
En la Matriz de Riesgos de la Entidad no se tiene definido un control.  Por lo que se hace necesario identificar este riesgo dentro del proceso y documentar las actividades de control asociadas para garantizar la adecuada segregación de funciones en el proceso Gestión de Talento Humano.
Valoración de Comentarios del Auditado
De acuerdo a lo indicado por el auditado el Decreto 1072 de 2015, no señala que se debe realizar como mínimo una vez al año inspección al sistema de seguridad y salud en el trabajo, sin embargo, en el  en el numeral 10.1 del artículo 2.2.4.6.8, de la  de la misma norma, se indica que se debe realizar mínimamente una vez al año la evaluación al Sistema de Gestión de la Seguridad y Salud en el Trabajo, por lo que se mantiene la observación
Igualmente, es importante indicar que frente a las funciones de los miembros del comité de medicina higiene y seguridad industrial, este debe cumplir con todas las funciones establecidas en la norma y de acuerdo a lo entregado por el auditado en memorando de radicado IPES No. 00110-817-005345, respecto de la ejecución del COPAST, se puede observar que por citar situaciones como “visitar periódicamente los lugares de trabajo e inspeccionar (…) en cada área o sección de la empresa (…)” no se cumple por dicho comité.
Así que adicional a que no se hace la revisión periódica al SST en el IPES, el comité paritario no se encuentra cumpliendo al 100% sus funciones.
De acuerdo a lo indicado por el auditado se cuenta con plan maestro de emergencia DE-031, la cual contiene la identificación de dichos riesgos, y se incluyen los riesgos ocasionados por los disturbios de los estudiantes de la Universidad, de lo anterior se elimina de la observación riesgos de origen tecnológico, de infraestructura, de los de operación, sin embargo teniendo en cuenta que para la sede administrativa se ha materializado el riesgo asociado a acciones terroristas (asonadas) por los disturbios ocasionados por los estudiantes de la U Pedagógica, y de acuerdo al Documento Estratégico DE-031, se tiene identificado una serie de controles para los colaboradores como el tener  monogafas full face  o lo más cercano gafas de buceo; pañuelos impregnados con vinagre entre otros elementos que no han sido entregados a cada uno de los colaboradores de la Entidad de la sede principal, se mantiene el resto del hallazgo.
Respecto a la observación “No se evidencia la socialización por parte del SST a los colaboradores el punto de encuentro de la sede administrativa, así como de los lugares seguros con los que cuenta la Entidad.” De lo anterior es importante indicar que durante la ejecución de la auditoria no se entregó soporte de la socialización de los lugares seguros al interior de la Entidad, que no es lo mismo que el punto de encuentro, por lo anterior se mantiene el hallazgo.
Teniendo en cuenta lo indicado por el auditado respecto de que se adjuntan actas de entrega de dotación de elementos, esta auditoria no desconoce que se hayan entregado elementos en 2018 e inclusive 2019, sin embargo, en el recorrido de visita que se realizó en compañía de personal designado por su subdirección en el pasado mes de julio, se constató que cierto  elementos de los botiquines en los lugares tomados en la muestra tienen elementos vencidos por tanto se mantiene la observación.
De acuerdo a lo indicado por el auditado se tiene prevista la entrega de elementos de seguridad en virtud del Contrato No. 393 de 2019 con panamericana, por lo anterior se recomienda incluir esta acción en su plan de mejoramiento, dado que a la fecha de la ejecución de la auditoria no se contaba con la entrega de los elementos se mantiene la observación.
Es importante indicar que la ARL, únicamente el día 22 de febrero de 2018 acompañó un recorrido por el IPES, donde se le socializaba las acciones a llevar a cabo en caso de emergencia por asonada, sin embargo, no se cuenta con evidencia de capacitaciones por parte de la ARL en el manejo de otra tipología de emergencias, por lo tanto, se mantiene la observación.
Teniendo en cuenta lo indicado por el auditado respecto a que el DE-031 dentro de sus objetivos específicos contempla que el mismo es para proteger la integridad física  de todos los empleados  y visitantes de la Entidad, mediante un proceso de planeación en prevención, mitigación, preparación, atención y recuperación en caso de emergencia, igualmente se debe observar que el mismo documento fija como alcance que este es aplicable solo a los servidores y contratistas del IPES, sin incluir a los terceros, y adicionalmente en el capítulo V del mismo documento en cuanto al plan de prevención, se hace alusión de que hacer al momento de la emergencia pero no cuál es el protocolo para evitar la situación de emergencia con estas personas, como  podría ser el caso de una quemadura por parte de las señoras de servicios generales con la greca o en la cocina por lo tanto las observaciones se mantienen.
El auditado indica que no es necesario tener rociadores dado que la Entidad cuenta con detectores de humo, sin embargo, como se indica en la norma Reglamento colombiano de Construcción Sismo Resistente. NSR_10 Titulo J Requisitos de protección contra incendios en edificaciones.
J.4.3.4.1: Toda edificación clasificada en el grupo de ocupación I (INSTITUCIONAL) debe estar protegido por un sistema aprobado y eléctricamente supervisado, de rociadores automáticos de acuerdo con la última versión del Código para suministro y distribución de agua para extinción de incendios en edificios NTC2301 y con la norma para instalación de sistemas de rociadores NFPA 13. Se debe tener los rociadores en las instalaciones, por lo tanto se mantiene la observación.
</t>
  </si>
  <si>
    <t xml:space="preserve">No. :  11  FALTA DE ARTICULACIÓN DE LA NORMATIVIDAD VIGENTE CON LOS PROCEDIMIENTOS INTERNOS DE LA ENTIDAD
Se observa deficiencias en el proceso de reporte de accidentes laborales previsto por la Entidad en sus actividades de control del procedimiento en el análisis de causalidad  y caracterización del accidente para identificar las posibles causas o deficiencias en SST, así  como las acciones correctivas o preventivas según sea el caso; teniendo en cuenta que:
• No se cuenta con Identificación documentada de las deficiencias del Sistema de Gestión de la Seguridad y Salud en el Trabajo (SG-SST) lo cual debe ser el soporte para la implementación de las acciones preventivas, correctivas y de mejora necesarias, para los accidentes reportados.
• Informe de los resultados de la investigación de accidente laboral, a los trabajadores directamente relacionados con sus causas o con sus controles, para que participen activamente en el desarrollo de las acciones preventivas, correctivas y de mejora.  Solo se cuenta con soporte para el caso del (a) funcionario identificado con CC. 51800908.
Las situaciones identificadas en el expediente indicado obedece a que no se están ejecutando los controles identificados en el procedimiento establecido en la Entidad, sumado a que el conocimiento en materia de SST, no se hace extensivo a todos los colaboradores de la Entidad.
Igualmente se evidencian debilidades respecto de:
 El informe de las condiciones de salud, junto con el perfil sociodemográfico de la población trabajadora y según los lineamientos de los programas de vigilancia epidemiológica en concordancia con los riesgos existentes en la organización
 Registros de entrega de equipos y elementos de protección personal;
 Registro de entrega de los protocolos de seguridad, de las fichas técnicas cuando aplique y demás instructivos internos de seguridad y salud en el trabajo;
 Los reportes y las investigaciones de los incidentes, accidentes de trabajo y enfermedades laborales de acuerdo con la normatividad vigente.
 Carencia de investigaciones de los accidentes laborales para la aplicación de correctivos y revisado los expedientes de los accidentes laborales reportados en vigencia 2018 respecto de los funcionarios con identificación. Ver  ANEXO 11:
1) 80055795
2) 51800908
3) 1018437656
4) 79319054
5) 80186230 
• En las capacitaciones por parte de la ARL a la Entidad para los colaboradores en cuanto a cómo reportar los accidentes laborales.
Se evidencia el diligenciamiento del formato “INFORME PARA ACCIDENTE DE TRABAJO  DEL EMPLEADOR O CONTRATANTE”, diligenciado para cada uno de los cinco  accidentes o incidentes, sin embargo al revisar la información requerida mediante memorando y después con la verificación en el expediente denominado “INVESTIGACION DE ACCIDENTES 2018”, se evidencian las siguientes situaciones:
• De los cinco accidentes de origen laboral de acuerdo al reporte realizado, solo en el caso del (a) funcionario identificado con CC. 51800908, se realizó investigación del accidente por parte del SST.
• No se evidencia la conformación de equipo para las investigaciones que integre como mínimo al jefe inmediato o supervisor del trabajador accidentado o del área donde ocurrió el evento, a un representante del Comité Paritario o Vigía de Seguridad y Salud en el Trabajo y al responsable del Sistema de Gestión de la Seguridad y Salud en el Trabajo. 
De lo anterior, en el formato de “INVESTIGACION DE INCIDENTE Y ACCIDENTES DE TRABAJO”, respecto de la funcionario (a) identificada con CC 51800908, que es el único caso que se observa cuenta con el formato de investigación, fueron enunciadas las personas, sin embargo, no hay soportes de que las mismas hayan sido convocadas al proceso de investigación (documento sin firma de ninguno de los funcionarios).
• El IPES no ha proporcionado a todos los colaboradores que ingresen por primera vez a la Entidad, independiente de su forma de contratación y vinculación y de manera previa al inicio de sus labores, una inducción en los aspectos generales y específicos de las actividades a realizar, que incluya entre otros, la identificación y el control de peligros y riesgos en su trabajo y la prevención de accidentes de trabajo y enfermedades laborales.
De lo anterior se realizó verificación a 66 funcionarios que ingresaron nuevos a la Entidad en su periodo de prueba y de estos solo a 12 funcionarios se les dio inducción en SST. Ver  ANEXO 12
• En el IPES no se han definido los requisitos de conocimiento y práctica en seguridad y salud en el trabajo necesarios para sus trabajadores. Tampoco se han adoptado disposiciones para que estos los cumplan en todos los aspectos de la ejecución de sus deberes u obligaciones, con el fin de prevenir accidentes de trabajo y enfermedades laborales. 
 El PIC de la Entidad esta corto en el cumplimiento respecto de los programas de capacitación extensiva a todos los niveles de la organización incluyendo a trabajadores dependientes, contratistas, trabajadores cooperados y los trabajadores en misión que proporcione conocimiento para identificar los peligros y controlar los riesgos relacionados con el trabajo. Ver ANEXO 12.
• Se observa que la ARL no ha acompañado el proceso de capacitaciones y de campañas en pro de que los colaboradores conozcan el procedimiento para reportar los accidentes o incidentes de trabajo.
Igualmente se observa que no se realizó el procedimiento determinado por la Ley respecto al accidente sufrido por el contratista CPS 785 de 2019, cuando se dirigía a cumplir la orden de la Subdirección de Emprendimiento y Servicios Empresariales y acompañar la apertura de las puertas de la plaza de mercado 7 de agosto el pasado febrero de la presente vigencia donde se originó una incapacidad por un mes.
Este accidente debió ser investigado de manera oportuna para determinar si es o no accidente de trabajo dado lo establecido por el artículo 3º de la Ley 1562 de 2012, el accidente de trabajo debe entenderse como “todo suceso repentino que sobrevenga por causa o con ocasión del trabajo, y que produzca en el trabajador una lesión orgánica, una perturbación funcional o psiquiátrica, una invalidez o la muerte”. De manera específica, el legislador también considera accidente de trabajo, todo aquel suceso que se presenta por fuera del horario de trabajo, pero bajo las órdenes del empleador.
Las anteriores situaciones pueden tener su origen la falta de capacitación a los colaboradores y equipo directivo de la Entidad, en los procesos y procedimientos asociados a los accidentes de trabajo.
Análisis del Diseño del Control
Para el riesgo analizado, la Entidad tiene asociados controles en el SIG, sin embargo, respecto de los 6 elementos de los controles, se observa que en el procedimiento no se ejecuta el control, dado que no garantiza la realización las investigaciones a todos los accidentes laborales, aun cuando hace parte de la actividad de control hacerla.
Valoración de Comentarios del Auditado
El auditado indica que se cuenta con el perfil sociodemográfico producto del informe entregado en el 2017 por la Caja Colombiana de Subsisdio Familiar – Colsubsidio, sin embargo es importante precisarle que el perfil debe incluir a los contratistas también dado que el SST no es exclusivo para el personal de planta, por lo tanto se mantiene la observación.
</t>
  </si>
  <si>
    <t xml:space="preserve">No. :  12  INDEBIDA GESTIÓN DE CONTROLES SST
Se evidenció debilidades en el control y seguimiento de las matrices de peligros establecidas para la sede administrativa, plazas de mercado, puntos comerciales y puntos de encuentro donde se observa falta de articulación entre la definición de controles específicos y su aplicación oportuna respecto a los requerimientos normativos para la atención de desastres en el marco del Sistema de Seguridad y Salud en el Trabajo – SST.
El empleador está obligado a la protección de la seguridad y la salud de los trabajadores, acorde con lo establecido en la normatividad vigente, particularmente Gestión de los Peligros y Riesgos, lo que implica que debe adoptar disposiciones efectivas para desarrollar las medidas de identificación de peligros, evaluación y valoración de los riesgos y establecimiento de controles que prevengan daños en la salud de los trabajadores y/o contratistas, en los equipos e instalaciones.
Las situaciones observadas fueron:
• Se observan deficiencias en la identificación de riesgos por parte de la Entidad de origen natural, biosanitario, tecnológico, de infraestructura, de los de operación.
• Se encuentran publicadas las matrices de peligros de la sede administrativa principal, al igual que de las sedes externas, sin embargo de dichas matrices se observa debilidad en los controles propuestos, así como que las mismas no han sido actualizadas por año como indica la norma. 
En consecuencia, se incumple por parte de la SST la aplicación de sus propios controles.  A modo de ejemplo: falta de suministro de tapabocas, antibacterial, guantes, capacitaciones, pausas activas, entre otros, a los colaboradores de la Entidad en sus distintas sedes.
• Igualmente se observa que no se está realizando los seguimientos a la identificación de los riesgos, ni evaluaciones higiénicas y biológicas, mínimamente una vez al año.
• Tampoco cuenta con una herramienta o formato desarrollado para la valoración de los riesgos, por parte de los colaboradores.
Respecto de la matriz de peligros de la sede principal, las Asesoría de Control Interno no encontró evidencia respecto a las siguientes actividades:
1. Capacitaciones en riesgo de accidentes de tránsito ni de actores viales, lo que se hizo fue una encuesta.
2. Capacitaciones en manejo de estrés ni de comunicación asertiva
3. Plan Estratégico de seguridad vial en el IPES, 
4. Realización de los exámenes periódicos a todos los funcionarios.
5. Inclusión dentro del PR-50 la estructura de emergencias para el caso de los disturbios de la U Pedagógica
6. Seguimiento al transporte que utilizan los sub directores, en caso de presentar accidentes o incidentes generar plan de acción.
7. Procedimiento seguro con lo EPP (elementos de protección personal)
8. Implementar procedimiento para el mantenimiento de las instalaciones y/o equipos.
9. Capacitación de conservación auditiva
10. Capacitación al personal en manejo defensivo y seguridad vial, revisión documentos de vehículo
11. Reglamento técnico de instalaciones eléctricas RETIE, ni mantenimiento  a las instalaciones eléctricas
12. Capacitación en riesgo de caídas
13. Mantenimiento del plan de emergencias; en cuanto a rutas de evacuación, capacitación permanente a las brigadas de emergencias, capacitación al personal sobre manejos extintores, inspección permanente de elementos de extinción del fuego.
14. Capacitación en cuidado de manos.
15. Procedimiento de trabajo seguro en oficinas.
16. Programa de desórdenes musculo esquelético.
17. Capacitación en higiene postural.
18. Capacitación en el manejo del ruido.  
El SG-SST debe ser liderado e implementado por el empleador o contratante, con la participación de los trabajadores y/o contratistas, garantizando a través de dicho sistema, la aplicación de las medidas de Seguridad y Salud en el Trabajo, el mejoramiento del comportamiento de los trabajadores, las condiciones y el medio ambiente laboral, y el control eficaz de los peligros y riesgos en el lugar de trabajo;  de lo anterior  y en atención al riesgo posible a materializar se verifica que el IPES no cuenta Dentro del Sistema de Gestión de la Seguridad y Salud en el Trabajo (SG-SST) en la empresa, las siguientes obligaciones:
Política de SST
 No es difundida a todos los colaboradores.
 La política no se está revisando mínimamente una vez al año.
 No abarca todas las instancias de la misión de la Entidad.
 Se encuentra desactualizada, es decir, no incluye las nuevas instancias del SST ni de la Entidad.
Asignación y comunicación de responsabilidades 
No se encuentra asignadas, documentadas y comunicadas las responsabilidades específicas en Seguridad y Salud en el Trabajo (SST) a todos los niveles de la organización, incluida la alta dirección.
Rendición de cuentas al interior de la Entidad
Se observa un documento denominado “Informe ejecutivo de gestión”, sin embargo, dicho documento no está suscrito por quienes se les hayan delegado responsabilidades en el Sistema de Gestión de la Seguridad y Salud en el Trabajo (SG- SST, ni se tiene constancia que el mismo se haya socializado con todos los funcionarios y demás colaboradores del IPES.
Capacitación a todos los colaboradores
El empleador debe garantizar la capacitación de los trabajadores en los aspectos de seguridad y salud en el trabajo de acuerdo con las características de la empresa, la identificación de peligros, la evaluación y valoración de riesgos relacionados con su trabajo, incluidas las disposiciones relativas a las situaciones de emergencia, dentro de la jornada laboral de los trabajadores directos o en el desarrollo de la prestación del servicio de los contratistas sin embargo no se evidencia cumplimiento de dichas capacitaciones.  Ver ANEXO 8.
Igualmente, se le están dado órdenes verbales a los señores de la vigilancia que no constan en las consignas como es el caso de hacer la apertura de la puerta de las plazas de mercado.  Ver ANEXO 22
Elementos de protección
El empleador debe suministrar los equipos y elementos de protección personal (EPP) sin ningún costo para el trabajador e igualmente, debe desarrollar las acciones necesarias para que sean utilizados por los trabajadores, para que estos conozcan el deber y la forma correcta de utilizarlos y para que el mantenimiento o reemplazo de los mismos se haga de forma tal, que se asegure su buen funcionamiento y recambio según vida útil para la protección de los trabajadores, situación que se evidencia no se está cumpliendo al no entregar elementos de protección, especialmente cuando se han presentado las manifestaciones frente a la sede administrativa con gas lacrimógeno.
Exámenes periódicos
En la revisión efectuada no se obtuvo evidencia de los exámenes periódicos para todos sus funcionarios. De acuerdo a lo informado por la SAF, de 99 funcionarios en el 2018 se practicaron exámenes periódicos en 70 funcionarios, sin indicar los criterios para su aplicación.  Se observa que hay una confusión entre la aplicación de los exámenes periódicos con los exámenes de ingreso y/ o egreso. Ver ANEXO 13.
Es importante indicar que la información de donde se hace la estadística de a cuantos funcionarios se les practicaron los exámenes fue suministrada por la SAF durante la ejecución de la auditoria en una matriz donde no se revelan datos confidenciales de los funcionarios, y  en ningún momento se solicitaron copia de los exámenes sino información respecto de los mismos, sin embargo dado que  la auditora para la vigencia 2018 se desempeñaba como profesional universitario en provisionalidad estaba dentro de la muestra y no le realizaron exámenes periódicos, por lo tanto se mantiene la observación. 
Auditoria anual del SST
De los soportes analizados enviados por la SAF, se observa que la Entidad, por lo menos en las vigencias 2017 y 2018, ha incumplido con la realización de las auditorias.
Sin embargo, el documento que envía la Universidad Santo Tomas está recogiendo varias falencias a la luz del SST, que a la fecha no se evidencia se hayan revisado por el responsable del SST en la Entidad.
Revisión por la Alta Dirección
La alta dirección, no ha adelantado una revisión del Sistema de Gestión de la Seguridad y Salud en el Trabajo (SG-SST), la cual debe realizarse por lo menos una (1) vez al año, de conformidad con las modificaciones en los procesos, resultados de las auditorías y demás informes que permitan recopilar información sobre su funcionamiento
Todas las situaciones anteriores se pueden estar originando, en virtud de que los procedimientos internos no se ajustan a la realidad de la Entidad, e igualmente falta de recursos disponibles al SST para poder brindar un buen proceso de capacitación a los colaboradores, así como a la brigada de emergencias e igualmente a la poca o nula capacitación a la alta Dirección de la importante responsabilidad y de las consecuencias de no acatar los postulados para el SST
Diseño del Control
Respecto del riesgo determinado en la matriz de riesgos del proceso en el SIG de la Entidad, se observa que el mismo está redactado sin tener en cuenta las condiciones de un riesgo que trae la Guía de Administración del Riesgo.
Frente a los elementos del control responsable y periodicidad, no están bien definidos en el procedimiento como controles.
</t>
  </si>
  <si>
    <t xml:space="preserve">No. :  13  FALTA DE INDIVIDUALIZACIÓN DE LAS OBLIGACIONES Y GASTOS DE NÓMINA
Se evidencia que los registros de gastos de nómina y cuentas por pagar a favor de los empleados no están identificados de manera individual, atendiendo lo dispuesto en la Resolución 193 de 2016, respecto al control Individualización de bienes, derechos y obligaciones. A la fecha de este informe el módulo de nómina en Goobi no opera para el procesamiento de la nómina y la administración de novedades. Se observa que los controles contables asociados al registro en cuentas no garantizan la eficiencia y eficacia en el procesamiento y generación de la información financiera con aplicación del nuevo marco normativo contable.
La contabilización de la nómina mensual del IPES se realiza de acuerdo con el archivo en Excel que entrega el área de Nómina a Goobi para su posterior importación que se refleja en el módulo de Contabilidad con los comprobantes: 
a) Nominas - Personal de Planta y 
b) Aportes - Personal de Planta
Se verificó la contabilización de la nómina con corte: 31 de marzo, 30 de junio, 30 de septiembre y 31 de diciembre de 2018, así como a 31 de enero, 28 de febrero y 30 de abril de 2019. Se evidencio que los siguientes conceptos asociados a cada cuenta contable aparece un registro globalizado al nit del IPES 899.999.446 a excepción de la retención en la fuente que se registra al nit de la DIAN 800.197.268:
Cuadro 3
Ver detalle en ANEXO 14.
De igual forma para los períodos junio, septiembre y diciembre de 2018, así como enero, febrero y abril de 2019 no se registran a cada una de las entidades (SENA, ICBF y Caja de Compensación), sino que se utilizó el nit del IPES 899.999.446, en las siguientes cuentas:
Cuadro 4
Esta situación se presenta porque el cargue de la nómina al módulo de Contabilidad no está parametrizado por tercero.
Esta situación no permite tener de manera individualizada las obligaciones laborales y gastos asociados por la nómina mensual desde el módulo de Contabilidad, la cual es importante, porque es la manera de contar con la información en una base de datos trazables para realizar seguimiento de saldos por terceros; más aún, teniendo en cuenta que la entidad no tiene operando el módulo de nómina en Goobi y los registros se realizan en hojas de cálculo que no cuentan con niveles de seguridad para salvaguardar la información generada al respecto.
Análisis del Diseño del Control
Los controles establecidos para este riesgo se establecieron como “controles contables”, según la Política de Beneficios a Empleados, 
al evaluar el diseño del control no se identifican los elemento:
• Responsable: No identificado
• Periodicidad: No identificado
• Propósito: No identificado
• Cómo se hace: No identificado
• Desviaciones: No identificado
• Evidencia: No identificado
</t>
  </si>
  <si>
    <t xml:space="preserve">No. :  14  DIFERENCIAS ENTRE LOS REGISTROS CONTABLES Y LOS SOPORTES DE BENEFICIOS A EMPLEADOS
Al verificar los soportes para el registro mensual de la nómina que corresponde al formato FO-535 RESUMEN DE NÓMINA para cada uno de los cortes definidos en el alcance de auditoría, se observaron diferencias entre los registros contables y el formato mencionado. 
La contabilización de la nómina mensual del IPES se realiza de acuerdo con el archivo en Excel que entrega el área de Nómina a Goobi para su posterior importación que se refleja en el módulo de Contabilidad con los comprobantes: Nominas - Personal de Planta y Aportes - Personal de Planta. De acuerdo con el archivo recibido de nómina presenta diferencia de $519.000, por efecto de los registros en Excel, al no utilizarse el módulo de nómina. Según detalle del ANEXO 15.
En el mismo sentido, se observó una diferencia en el registro de reconocimiento de permanencia en la cuenta 25120101 Bonificación reconocimiento de permanencia a diciembre saldo $404.657.902,36 según reporte de nómina el total es $218.412.020 diferencia de $186.245.882,36, en el mes de enero de 2019 se paga la alícuota contablemente no se realizan registros pero la diferencia aumenta a $244.430.152,36. El saldo de la cuenta 2512 Beneficios a los empleados a largo plazo al 31 de enero era $414.667.756,36, lo que implica que hay una distorsión del saldo en la cuenta de $244.430.152,36 que representa el 59%. Ver detalle en el ANEXO 16.
Los registros que se realizan de manera manual con hojas de cálculo no permiten realizar el seguimiento y completitud de las operaciones asociadas a Beneficios a Empleados, generando inconsistencia como las expuestas.
Esta situación se presenta porque no se realiza verificación completa entre el valor detallado de nómina y los soportes, de igual forma no se hace seguimiento oportuno a los saldos de la cuenta de Balance.
Los saldos de las cuentas de beneficios a empleados no representan fielmente los hechos económicos asociados a éstos, incumpliendo a las características fundamentales de representación fiel. 
Análisis del Diseño del Control
En el proceso de auditoría no se evidencia documentados en el SIG los controles para esta observación, el cual se debe elaborar y que cumpla con la identificación de: 
• Responsable
• Periodicidad
• Propósito: No identificado
• Cómo se hace: No identificado
• Desviaciones: No identificado
• Evidencia: No identificado
##ISDC20C61EF1B142FD980D129FD0EED81C##Finding
Los controles establecidos para este riesgo no se encuentran documentados y se presentaron acorde a la Resolución 193 de 2016, sin embargo al evaluar la efectividad de lo planteado en la norma y con las acciones desarrolladas por la entidad, no es efectivo con su principal causa el no contar con un módulo de nómina que mitigue las diferencias manifestadas.
</t>
  </si>
  <si>
    <t xml:space="preserve">No. :  15  INOPORTUNIDAD EN EL REGISTRO CONTABLE DE APORTES PARAFISCALES Y APORTES DEL EMPLEADOR POR SEGURIDAD SOCIAL
Incumplimiento del principio de contabilidad devengo, el cual establece que los hechos económicos se reconocen en el momento en que suceden, con independencia del instante en que se produce el flujo de efectivo o equivalentes al efectivo que se deriva de estos. Se evidencia que los aportes parafiscales (SENA, ICBF, Caja de Compensación), se causan en el momento del giro y no al mes en que está asociado el gasto. De la misma manera, se evidenció respecto a la causación de los aportes del empleador por seguridad social (Salud, Pensión, ARL). 
La evaluación se realizó para los períodos: marzo, junio, septiembre y diciembre de 2018, asimismo, enero, febrero y abril de 2019. Se exceptúa de la situación observada la causación de aportes parafiscales y aportes del empleador por seguridad social que quedaron contabilizados al cierre de diciembre de 2018. Ver detalle en el ANEXO 17.
Como se puede observar en el siguiente cuadro las cuentas correspondientes a Aportes Parafiscales, no se refleja la causación de enero de 2019, ya que esta fue contabilizada en febrero, y la de abril en mayo y así consecuentemente:
Cuadro 5
Se verificó el registro del aporte del empleador por concepto de aportes de seguridad social en salud, pensión y ARL, observando la misma situación anterior, donde no se realiza el registro contable en el mes de causación sino en el siguiente mes, quedando en cero la cuenta por pagar como efecto de no reconocer los valores mensuales. Se exceptúa de esta situación la causación de los aportes de diciembre de 2018 que si quedó registrado en el mismo período contable. Ver detalle en el ANEXO 17.
No se refleja la causación de enero de 2019, ya que esta fue contabilizada en febrero, para el pago de Seguridad social de los conceptos de Salud, Pensión y ARL.
Se incumple con las características fundamentales establecidas en el Marco Conceptual de Entidades de Gobierno: Representación fiel y Oportunidad, así como con el principio de Contabilidad: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la transacción u operación originada por el hecho incide en los resultados del periodo”. Asociación: “el reconocimiento de los ingresos con contraprestación está asociado con los costos y gastos en los que se incurre para producir tales ingresos”.
Esta situación se presenta porque la importación del archivo se realiza al siguiente mes, el responsable del área de Contabilidad manifiesta que realizará una mesa de trabajo con Nómina, Tesorería y el Proveedor del sistema de información, para que se cumpla el principio devengo, lo cual es recibido por la auditoría como una acción de mejora. 
Análisis del Diseño del Control
En el proceso de auditoría no se evidencia documentados en el SIG los controles para esta observación, el cual se debe elaborar y que cumpla con la identificación de: 
• Responsable
• Periodicidad
• Propósito: No identificado
• Cómo se hace: No identificado
• Desviaciones: No identificado
• Evidencia: No identificado
Los controles establecidos para este riesgo no se encuentran documentados y se presentaron acorde a la Resolución 193 de 2016, sin embargo, al evaluar la efectividad de lo planteado en la norma y con las acciones desarrolladas por la entidad, no es efectivo con su principal causa el no contar con un módulo de nómina y al realizar el cargue de información en el mes de la operación y no como sucede actualmente que es según la programación del PAC y no con los principios de Contabilidad del Devengo y Asociación. 
</t>
  </si>
  <si>
    <t xml:space="preserve">No. :  16  SALDOS DE TERCEROS EN CUENTAS CONTABLES DEL BALANCE CON NATURALEZA CONTRARIA
Se observa que en el saldo contable por terceros en la cuenta 2511 Beneficios a Empleados, presentan saldos de naturaleza contrario o con saldo, que al verificar el total no corresponden.
Esta situación se presenta en 15 terceros con saldo negativo por un total de $313.234.649 que corresponde al 26% sobre el total de la cuenta 25 de $1.223.238.632,36 con corte al 31 de diciembre de 2018. Ver detalle en ANEXO 18.
De igual forma se verifica el Balance con corte al 30 de abril de 2019, encontrándose 16 terceros con saldo negativo por un total de $315.028.829 que corresponde al 15% sobre el total de la cuenta 25 de $2.146.023.974,36. Ver detalle en ANEXO 19.
Esta situación hace que la información detalla del balance no concuerde con los reportes presentados, aunque el saldo neto sea el mismo, se puede presentar reportes de información errada a favor de terceros o cuentas por cobrar inexistentes.
La información financiera del IPES relacionada con los beneficios a empleados no es útil a los usuarios, ya que no representa fiel los datos debido a la no individualización de las obligaciones, que conlleva a análisis según las necesidades de los usuarios de la información contable.
Análisis del Diseño del Control
Se observa que la política contable PL-06 Beneficios a empleados, estableció controles contables, el cual para esta observación se tiene: “Control Contable 3 - Determinar que los saldos de pasivos laborales y asociados son obligaciones ciertas, determinados en forma razonable y valuados a su valor neto de pago”, al evaluar el diseño del control no se identifican los elemento:
• Responsable
• Periodicidad
• Propósito: No identificado
• Cómo se hace: No identificado
• Desviaciones: No identificado
• Evidencia: No identificado
Es importante que los controles contengan los elementos que permitan a la entidad contar con información financiera útil y relevante.
Los controles establecidos para este riesgo según la Política de Beneficios a Empleados, no cumple las condiciones y persistirán saldos de cuentas por tercero con naturaleza diferente a la del Grupo (Pasivos), esta situación es consecuencia del no uso óptimo del módulo de nómina para que mitigue esta situación.
Análisis Comentarios del Auditado
Se valido la información según los soportes recibidos de nómina por parte de Contabilidad siendo los correctos, pero los reportes recibidos según solicitud presenta diferencia con los registros, se mantiene la observación. 
En cuanto a Beneficios a Empleados no fue clara la explicación de la diferencia que se presentan en el anexo 13 y los registros contables.
</t>
  </si>
  <si>
    <t xml:space="preserve">No. :  17  FALTA DE PUBLICACIÓN DE ESTADOS FINANCIEROS DE MANERA MENSUAL
En revisión de la página web del IPES no se evidencia la publicación mensual de los estados financieros según la Resolución 182 de 2017 de la CGN, se establecen los lineamientos para la preparación y publicación de los informes financieros y contables mensuales.
El 22 de julio de 2019, se verificó en la página Web del IPES en el siguiente link: http://www.ipes.gov.co/index.php/gestion-institucional/presupuesto/estados-finacieros, encontrando publicado diciembre de 2018 y para el año 2019 solo el mes de marzo, estando pendientes: enero, febrero, abril y mayo de 2019. 
Esta situación se ha manifestado en las diferentes auditorías internas y se encuentra actualmente en el Plan de Mejoramiento Interno, no obstante, el seguimiento realizado por la ACI con corte al 30 de junio de 2019, se evidenció que esta situación no se ha subsanado.
Es de anotar que a partir de enero de 2019 es obligatoria la publicación mensual comparativa con el año anterior.
De continuarse con el incumplimiento los responsables de firmar los estados financieros están faltando a la Ley 1952 del 28 de enero de 2019 – Código único disciplinario, Artículo 57. Falta relacionadas con la hacienda pública Numeral 11: No dar cumplimiento injustificadamente a la exigencia de adoptar el Sistema Nacional de Contabilidad Pública de acuerdo con las disposiciones emitidas por la Contaduría General de la Nación y no observar las políticas, principios y plazos que en materia de contabilidad pública se expidan con el fin de producir información confiable, oportuna y veraz.
Análisis del Diseño del Control
Se observa que la política contable PL-06 Beneficios a empleados, estableció controles contables, el cual para esta observación se tiene: “Control Contable 4 - Determinar que la presentación y revelaciones están de acuerdo con la política establecida por el Instituto para la Economía Social IPES.”, al evaluar el diseño del control no se identifican los elemento:
• Responsable
• Periodicidad
• Propósito: No identificado
• Cómo se hace: No identificado
• Desviaciones: No identificado
• Evidencia: No identificado
Es importante que los controles contengan los elementos que permitan a la entidad contar con información financiera útil y relevante.
Los controles establecidos para este riesgo según la Política de Beneficios a Empleados, no cumple las condiciones y al ser reiterada la situación de la no publicación oportuna de los Estados Financieros, reflejan la inefectividad del control establecido en la política en mención.
</t>
  </si>
  <si>
    <t xml:space="preserve">No. :  18  INCUMPLIMIENTO EN LAS REVELACIONES Y SU PRESENTACIÓN DE BENEFICIOS A EMPLEADOS
Se evidencia que las notas a los Estados Financieros, con corte al 31 de diciembre 2018, en el componente de Beneficios a Empleados, no cumple con el numeral de Beneficios a Largo Plazo sobre las Revelaciones y Presentación.
No se identificó que se cumpliera con la presentación separada de activos y pasivos corrientes y no corriente, solo se menciona la naturaleza (debe-haber) Ver página 72 de los Estados Financieros publicados en la página Web del corte 31 de diciembre de 2018.
De acuerdo con la Política de Beneficios a empleados se debe revelar en Largo plazo la metodología y cómo se financiará lo cual no se manifestó en las notas a los estados financieros al 31 de diciembre de 2018.
Está situación hace que se incumpla con los objetivos de la información financiera sea útil para los usuarios internos y externos y que no sea presentada en forma clara y concisa para la comprensión de todos los usuarios. 
Análisis del Diseño del Control
Se observa que la política contable PL-06 Beneficios a empleados, estableció controles contables, el cual para esta observación se tiene: “Control Contable 4 - Determinar que la presentación y revelaciones están de acuerdo con la política establecida por el Instituto para la Economía Social IPES.”, al evaluar el diseño del control no se identifican los elemento:
• Responsable
• Periodicidad
• Propósito: No identificado
• Cómo se hace: No identificado
• Desviaciones: No identificado
• Evidencia: No identificado
Es importante que los controles contengan los elementos que permitan a la entidad contar con información financiera útil y relevante.
Los controles establecidos para este riesgo según la Política de Beneficios a Empleados, no cumple las condiciones y se requiere que el área de Nómina suministre la información suficiente para la revelación que debe consolidar el Profesional Especializado de Contabilidad que tiene a cargo las funciones de emitir los Estados Financieros del IPES.
</t>
  </si>
  <si>
    <t xml:space="preserve">No. :  19  FALTA COMPLETAR POLÍTICA DE BENEFICIOS A EMPLEADOS SEGÚN NORMA APLICABLE A ENTIDADES DE GOBIERNO
En la auditoría, se observa que se encuentra la Política Contable de Beneficios a Empleados, pero se requiere un mayor detalle en la medición para los Beneficios a Corto y Largo Plazo, y falta complementar la política de operación que permita que la información sea una representación fiel de la situación financiera de la entidad.
Se pudo evidenciar que la Política está documentada mediante PL-06 Versión 01 del 22/11/2017 denominada Política Contable Beneficios a Empleados, se procedió a verificar que el IPES dio aplicación al Marco Normativo de las Entidades de Gobierno y cumple en todos sus componente con los criterios según lo establece el aparte de Pasivos Numeral 5 Beneficios a Empleados, excepto en la medición donde solo menciona la generalidad y no da las pautas de cómo se debe medir los Beneficios a Corto y Largo Plazo. Esto en cumplimiento de la definición de Política Contable: “Las políticas contables son los principios, bases, acuerdos, reglas y procedimientos adoptados por la entidad para la elaboración y presentación de los estados financieros”.
De igual forma, se identifica la falta de definición de políticas y procedimientos que orienten el proceso contable dentro de la entidad, que contribuyan a una representación fiel de los hechos económicos a través de una medición monetaria confiable.
Análisis del Diseño del Control
En el proceso de auditoría no se evidencia documentados en el SIG los controles para esta observación, el cual se debe elaborar y que cumpla con la identificación de: 
• Responsable
• Periodicidad
• Propósito: No identificado
• Cómo se hace: No identificado
• Desviaciones: No identificado
• Evidencia: No identificado
Los controles establecidos para este riesgo no se encuentran documentados y se presentaron acorde a la Resolución 193 de 2016, sin embargo, al evaluar la efectividad de lo planteado en la norma y con las acciones desarrolladas por la entidad, se desarrolló una política contable de manera general y no con las características específicas de la entidad. </t>
  </si>
  <si>
    <t xml:space="preserve">No. :  20 DEFICIENCIAS EN LA CALIDAD DE LA INFORMACIÓN FINANCIERA
Se verificó en las conciliaciones de contabilidad de la cuenta contable 2424 descuentos de nómina en los conceptos de Salud y Pensión que presentan diferencias y éstos valores son identificados como “saldos partidas años anteriores”.
Se evidencia en la conciliación entre Contabilidad y Seguridad Social por concepto de Salud, refleja el saldo pendiente de depurar de $5.683.743 (evidenciado en las conciliaciones de los períodos de mar-18, jun-18, sep-18, dic-18) que para el 31 de diciembre de 2018 corresponde al 126% del saldo de la cuenta.  Ver detalle en ANEXO 20.
De igual forma se observa que la conciliación entre Contabilidad y Seguridad Social por concepto de Pensión, tiene un saldo pendiente de depurar de $7.069.86 (evidenciado en las conciliaciones de los períodos de mar-18, jun-18, sep-18, dic-18) que para el 31 de diciembre de 2018 corresponde al 84% del saldo de la cuenta. Ver detalle en ANEXO 20.
Esta situación se presenta porque no se refleja información razonable y confiable.
El área debe adelantar las gestiones administrativas para depurar (Resolución 193/2016 Numeral 3.2.15 Depuración contable permanente y sostenible) las cifras y demás datos contenidos en los estados financieros, de forma que cumplan las características fundamentales de relevancia y representación fiel.
De otra parte, se evidencia que la ejecución presupuestal al 31 de diciembre de 2018 comparada con los registros del gasto de personal al mismo corte presenta diferencias.
Se observa en la ejecución de presupuesto para el corte diciembre 31 de 2018:
Cuadro 6
Si bien la diferencia es sobre el total para el caso de Prima de Vacaciones, Bonificación por Recreación y Bonificación de Servicios en cumplimiento del principio de Devengo pero los conceptos de: Sueldos, Prima de Navidad y Cotizaciones en riesgos Laborales no debería presentar diferencia. Ver detalle en ANEXO 21.
Análisis del Diseño del Control
En el proceso de auditoría no se evidencia documentados en el SIG los controles para esta observación, el cual se debe elaborar y que cumpla con la identificación de: 
• Responsable
• Periodicidad
• Propósito: No identificado
• Cómo se hace: No identificado
• Desviaciones: No identificado
• Evidencia: No identificado
Este riesgo se encuentra en la matriz de riesgos de Gestión de Recursos Financieros – Contabilidad, se establecen los controles: Control 1. Conciliación la información de las áreas antes del registro contable
Control 2. Revisión y firma de los comprobantes contables por parte del responsable de la gestión contable
Control 3. Verificación de que la información que se recibe de las áreas para registros contables sea oportuna y cuente con los soportes idóneos
Los cuales no cumplen con los criterios para el diseño del control como se mencionó anteriormente
</t>
  </si>
  <si>
    <t>Tabla 4 – Gráfico 4
ESTADO DE ACCIONES – PLAN DE MEJORAMIENTO INTERNO
a 30 de septiembre  2019</t>
  </si>
  <si>
    <t>Tabla 5 – Gráfico 5
EFECTIVIDAD DE CIERRE DE ACCIONES
a 30 de septiembre 2019</t>
  </si>
  <si>
    <t xml:space="preserve">No. :  21  INOPORTUNIDAD EN PUBLICACIÓN DE ACTUACIONES CONTRACTUALES
Al verificar la muestra contractual, se evidenció que en 4 contratos se presentaron deficiencias en la oportuna publicación de las actuaciones contractuales, los contratos son:
La Minuta contractual del 495 de 2017 “Implementar una herramienta de un sistema de gestión documental integral…, modalidad Directa”, $ 253.926.750 se suscribió el 10-nov-2017 y se publicó el 27-nov-2017, 
La Minuta contractual del 188 de 2018 “Prestación de servicios profesionales altamente calificados a la subdirección de gestión redes sociales…” modalidad contratación directa, $ 68.134.500 fue suscrito el 19 de enero de 2018 y publicado en el SECOP el 01-feb-2018.
La Prórroga 1 del contrato 405 de 2017 “Prestación del servicio público integral de transporte terrestre…” modalidad Subasta Inversa, $ 377.970.000 se suscribió el 21-may-2018 la cual fue publicada el 12-jun-2018.
La Minuta Contractual del 557 de 2017 “Adquisición de mobiliario para las plazas de mercado distritales…”, modalidad Selección Abreviada Subasta Inversa $ 292.205.571. se suscribió el 22-dic-2017 y fue publicado el 29-dic-2017.
Esta situación se presenta por que no se cuenta con una herramienta que alerte al funcionario responsable y al Director del proceso sobre el término para la publicación de las actuaciones realizadas y así alertar sobre el incumplimiento, el control no es efectivo en la medida en que este hallazgo es reiterativo y el plan de mejoramiento no impide su ocurrencia.
La ocurrencia de estas situaciones no solo expone a la entidad a que se le establezcan hallazgos por los entes de control si no a la desinformación a la ciudadanía sobre las actuaciones realizadas. 
</t>
  </si>
  <si>
    <t xml:space="preserve">No. :  22  PAGOS SIN LA DEBIDA APROBACION EN LA PLATAFORMA Y NO VERIFICACION DE LA ENTRADA AL ALMACEN DE LO COMPRADO
Al verificar el contrato 343 de 2018 “Realizar La Toma De Muestras, Fisicoquímica De Los Vertimientos Por 14 Plazas Distritales, modalidad Selección Abreviada Subasta Inversa, Valor: $29.702.736 no se observa en el ítem de la plataforma Ejecución del contrato/Facturas el soporte de las facturas de su ejecución para aprobación, no obstante en el expediente contractual y en el aplicativo GOOBI se evidencia el pago de las facturas del contrato incumpliendo lo establecido en las guías del SECOP X:\1.Sistema Integrado De Gestión\3. Documentación procesos SIG\12. GESTIÓN CONTRACTUAL\SECOP II\GUIAS SECOP II.
Este evento también se evidencia en el contrato 710 de 2018, “Brindar asistencia técnica a la población beneficiaria de las alternativas comerciales a cargo del IPES, modalidad Selección Licitación Pública, Valor: $644.119.848 en el cual no se observa en el ítem de la plataforma Ejecución del contrato/Facturas el soporte de las facturas de su ejecución para aprobación, no obstante, en el expediente están los certificados de cumplimiento y el pago en el aplicativo Gobbi.
En los Contratos 434 y 435 de 2018 “adquisición de equipos de tecnología, modalidad Selección Abreviada Acuerdo Marco de Precios por valores de $ 24.361.825 y $ 80.400.983 respectivamente no se guardó soporte en el expediente por parte del supervisor de los ingresos al almacén de todos los elementos comprados.
Aunque se manifestó que solo para los CPS se debía realizar esta aprobación de las cuentas en el Secop 2, al realizar una verificación aleatoria se encontró en 3 contratos (1 licitacion publica y 2 de selección abreviada) se realiza esta aprobación de las cuentas en el secop 2 por parte del supervisor, además de lo anterior las Guias del Secop 2 que se encuentran en compartidos en el proceso de gestión contractual no hacen distinción sobre que contratros se les debe realizar esta operación.
Aunque el control se encuentra establecido y se ha capacitado al respecto, esta responsabilidad es delegada por lo que la efectividad del control disminuye y este no es revisado por el responsable del proceso.
</t>
  </si>
  <si>
    <t xml:space="preserve">No. :   23  DEBILIDADES EN LA IMPLEMENTACION DEL PROCEDIMIENTO DE LIQUIDACION
El Contrato 561 de 2017 “Adquisición de sonido para el desarrollo de eventos…” modalidad Mínima cuantía $19.199. 698 en el expediente aparece liquidado, sin embargo, en el portal del SECOP no se observó la publicación de esta actuación y su ultimo estado es “convocado.
Esta situación se presenta debido a que el responsable de la ejecución del control no tiene un funcionario que verifique su cumplimiento como lo es publicar las actuaciones en la plataforma del Secop.
Al no publicar todas las actuaciones realizadas estamos entregándole información deficiente a la ciudadanía.
</t>
  </si>
  <si>
    <t>N° 1:  INCONSISTENCIAS EN LA ASIGNACIÓN DE ALTERNATIVAS MEDIANTE CONTRATOS DE USO Y APROVECHAMIENTO ECONÓMICO REGULADO
Se revisaron los expedientes contractuales de uso y aprovechamiento económico regulado para las alternativas comerciales: quioscos, puntos comerciales y mobiliario urbano, se evidenciaron las siguientes inconsistencias respecto a la documentación contenida en 15 de 30 expedientes analizados, así: 
- Los soportes documentales como la justificación y minuta contractual, corresponden a una vigencia anterior de la asignación de la alternativa.
- Las minutas contractuales no especifican la fecha de suscripción.
- El proceso para renovación de la alternativa se realiza en el mismo expediente; esto quiere decir que en una misma carpeta se encuentran dos y tres vigencias.
- El reporte de los certificados de antecedentes fiscales - CGR, antecedentes disciplinarios - PDB, antecedentes de sanciones e inhabilidades – PGN, antecedentes judiciales – PNC, no son actualizados; la fecha de consulta supera los tres meses de expedición.
- La consulta en la base de datos institucional – HEMI, para verificar el Registro Individual de Vendedores Informales – RIVI y el estado de cuenta en cartera, registra una fecha de reporte superior a 30 días.
- Si el beneficiario ya cuenta con una alternativa asignada, no se evidencia la solicitud de continuación de la alternativa por parte del beneficiario.  
- La numeración de las minutas contractuales, se realizan de acuerdo al número del módulo o quiosco (dependiendo de la alternativa).
Se procedió a verificar el instructivo IN – 071 para el sorteo de las alternativas comerciales, donde establece los documentos que el ciudadano interesado en la alternativa comercial debe presentar al momento de participar en el sorteo, los cuales resaltan las siguientes condiciones:
 Fotocopia de un recibo de servicio público reciente del lugar donde reside (codensa o acueducto)
 Certificado catastral (no mayor a 30 días)
 Certificado de antecedentes disciplinarios de la Personería, Contraloría, Procuraduría y Policía (no mayor a 30 días) 
De igual manera, en el mismo instructivo se aclara lo siguiente: Nota: El día del sorteo deben estar completos los documentos y cumplir con todos los requisitos exigidos, de lo contrario quedará inhabilitado el vendedor para participar en el sorteo. (...)</t>
  </si>
  <si>
    <t>Se solicitará a SGRSI que una vez firmada la minuta del conytrato por parte del contratista (Usuario) deberá hacerse nuevamente la verificación de antecedentes para seguir con el trámite de firma de la Dirección General.</t>
  </si>
  <si>
    <t>Centralizar en la persona designada, la publicación de los documentos contractuales pertinentes y que son suscpetibles de cargarse en la plataforma SECOP I</t>
  </si>
  <si>
    <t>Una vez se registre el contrato en el sistema de información administrativo - GOOBI - este arroja el número de contrato de  la respectiva alternativa, se numeará y se fechará de manera inmediata</t>
  </si>
  <si>
    <t>Se solicitará a SGRSI que en la carpeta contractual el estado de cuenta de cartera, reporte de HEMI y RIVI del Vendedor Informal, no podrá tener fecha de expedición superior a 30 días</t>
  </si>
  <si>
    <t>Clasificación de la cartera conforme al NMNC e iniciar las acciones pertinentes</t>
  </si>
  <si>
    <t xml:space="preserve">No. :  1  INCONSISTENCIAS EN LA PLANEACIÓN Y SEGUIMIENTO A LOS PLANES DE ACCIÓN
• Extemporaneidad o falta de publicación planes institucionales de acuerdo al Decreto 612 de 2018.
• El plan estratégico institucional no se encuentra alineado con los aspectos de la Dimensión Planeación y Direccionamiento Estratégico del MIPG.
• Falta de publicación de los seguimientos mensuales a los planes de acción.
Planes Institucionales
Una vez revisados los planes institucionales se pudo evidenciar las siguientes situaciones:
• El Plan Institucional de Archivo no se encuentra actualizado desde la creación del documento, relacionadas con la integración de la normatividad vigente; de igual manera, se verificó en la página web institucional la publicación del mismo, para las dos vigencias (2018 y 2019) encontrando que no hay distinción de publicación para las dos vigencias, como se muestra en los 11 planes institucionales  restantes (relacionados en el Dec. 612/2018). 
• De acuerdo a lo verificado en página web del IPES para el corte 31 de julio de 2018, el Plan de Incentivos Institucional no se encontraba integrado en el plan de acción, pues a la fecha de la verificación aún no estaba creado e implementado; por lo tanto, no se publicó en la página web institucional.
• De acuerdo a lo verificado en página web del IPES para el corte 31 de julio de 2018, el Plan de Tratamiento de Riesgos de Seguridad y Privacidad de la Información no se encontraba integrado en el plan de acción, pues a la fecha de la verificación aún no estaba creado e implementado; por lo tanto, no se publicó en la página web institucional.
La verificación de la publicación de los planes de acción en la página web institucional, se realizó en el lapso de la ejecución de esta auditoría, donde se revisaron las publicaciones tanto de la vigencia 2018, como el corte a 31 de enero de 2019, y se constató que tanto la integración, como la publicación de los mismos, se encontraban de acuerdo a lo requerido en el Dec.612 de 2018.
Es importante aclarar que, de acuerdo a los resultados del seguimiento del informe pormenorizado de control interno con corte a 30 de junio y 31 de octubre de 2018, se detalló que los planes institucionales anteriormente mencionados, no se encontraban creados y tampoco publicados en la página web institucional. 
La situación expuesta contraviene lo dispuesto en el principio de la calidad de la información, la cual deberá ser oportuna, objetiva, veraz y completa.
Plan Estratégico Institucional
Revisado el Plan Estratégico Institucional formulado para el cuatrienio 2016 - 2020, se observó que no se encuentran considerados los siguientes aspectos del MIPG:
 Las políticas de gestión y desempeño institucional: a) planeación institucional, b) gestión presupuestal y eficiencia del gasto público, c) integridad y d) participación ciudadana en la gestión pública.
 Al finalizar la vigencia no se verifica que las estrategias se encuentren alineadas y sean coherentes con el tiempo establecido y con los resultados propuestos inicialmente.
 Al finalizar la vigencia no se realiza los ajustes al Plan estratégico Institucional, de acuerdo con los planes de acción anual.
 Diferencias en la proyección de metas fijadas en el plan estratégico y las metas fijadas en las fichas EBID de los proyectos de inversión, no se han realizado los ajustes de acuerdo a los cambios realizados en las vigencias posteriores a la creación del documento estratégico.
Las situaciones evidenciadas se presentan por falta de revisión y de los ajustes en la estrategia, una vez finalizada cada vigencia, de acuerdo al lineamiento interno establecido para la operación del procedimiento PR-042.
Se procedió a revisar el expediente físico del contrato de prestación de servicios No. 567 Del 27 de septiembre de 2018 a nombre de Alberto Higuita Goez, el cual tiene como objeto: La prestación de servicios profesionales de Asesoría a la SDAE, en la implementación del modelo de gestión integral, con énfasis en el direccionamiento estratégico en el marco del sistema de calidad y con el propósito de generar estrategias para certificación de la Entidad en sistema de gestión.     
Se revisaron los soportes documentales de los 5 informes de ejecución contractual, para verificar los resultados obtenidos en el lapso pactado entre el contratista y la Entidad, donde se pudo evidenciar las siguientes situaciones:
• De las 8 actividades contractuales pactadas en la minuta, encontramos la de realizar análisis, revisar y hacer los aportes necesarios, formular el mapa estratégico, formular el tablero de control y Asesorar a la SDAE; de los cuales, se entregó por parte del contratista como producto de las actividades realizadas: talleres, actas y listados de asistencia; no se especifica una ruta, archivo físico o archivo digital donde repose la totalidad de las actividades desarrolladas durante la ejecución del contrato.
• No es claro si se realizó un diagnóstico sobre el direccionamiento estratégico en el marco del sistema de gestión de calidad de la Entidad, pues en el expediente físico no reposa soporte relacionado con la actividad.
• No es claro si se entregó un informe final donde se evidencie la situación encontrada, versus las mejoras y los aportes entregados como parte de la Asesoría Institucional, pues en el expediente físico no reposa soporte relacionado con la actividad.
• En los informes de supervisión, se observa que los productos mencionados y entregados por parte del contratista, no fueron verificados en su totalidad, ya que como se pudo evidenciar en cada uno de los informes mensuales, se detallan actividades realizadas por fuera del tiempo del cual se estaba entregando, actividades relacionadas acumuladas en los informes mensuales presentados, no se exigió al contratista especificar una ruta, archivo físico o archivo digital donde repose la totalidad de las actividades desarrolladas, que evidencie el cumplimiento de las acciones desarrolladas, de acuerdo a lo pactado en el objeto contractual.  
La anterior situación se presenta por debilidades en la supervisión del contrato, las cuales se encuentran contenidas en la minuta contractual y en el manual de supervisión y contratación diseñado por la Entidad.
Plan de Acción
Una vez revisado el Plan de Acción para la vigencia 2018, con sus respectivos seguimientos mensuales, se pudo evidenciar que la SDAE no publicó en la página web de la Entidad con periodicidad mensual, el avance reportado por las Subdirecciones en cuanto a:
• Avance de sus actividades.
• Avance del logro de sus objetivos.
• El cumplimiento de sus metas.
• Sus indicadores.
• La ejecución presupuestal. 
De acuerdo al lineamiento establecido en el IN-086 Instructivo Plan de Acción, con respecto al seguimiento del plan de acción, el cual debe ser publicado en los diferentes medios de consulta, como son la página web institucional y carpeta digital compartida; se procedió a verificar la página web y se constató que la publicación de los planes de acción con corte a 31 de enero, 26 de junio, 31 de julio, 30 de septiembre y 28 de diciembre de 2018, no presentan registros de avance de metas, relacionando las actividades adelantadas en el mes, donde se visualice los resultados de manera clara y objetiva y las evidencias de los resultados de las acciones que soportan el cumplimiento de estas.  
La publicación en página web del Plan de Acción vigencia 2018 no se encuentra acompañada del informe de gestión del año inmediatamente anterior, como lo establece la Ley 1474 de 2011. 
Modificaciones Presupuestales
Se revisaron las modificaciones presupuestales realizadas en la vigencia 2018, con el propósito de verificar cuál de ellas corresponden afectaciones a los gastos de inversión, con cada uno de los requisitos para su correspondiente aprobación por parte de la Secretaria Distrital de Hacienda. 
Dentro de la labor de verificación de montos en la ejecución presupuestal tanto de GOOBI como de PREDIS, se realizó un comparativo de los reportes generados por el sistema de información administrativo y financiero GOOBI, y los reportes de la ejecución presupuestal PREDIS, para los cuatro cortes trimestrales de la vigencia 2018 y el primer trimestre de 2019; se evidenció que se presentan diferencias en todos los cortes presupuestales, así:
Tabla 1. Diferencias Comparativo Reportes de Ejecución Presupuestal GOOBI – PREDIS
Vigencia 2018 a primer trimestre de 2019
Fecha de Corte total disponibilidades total compromisos total autorización de giro saldo apropiación disponible
CORTE 30 MARZO 2018         (199,160,468)                        -                                 -            199,160,468 
CORTE 30 JUNIO 2018                (999,996)           (999,996)                   304,619                999,996 
CORTE 30 SEPTIEMBRE 2018        (405,439,925)          1,354,057             (3,624,705)         405,439,925 
CORTE 30 DICIEMBRE 2018                  (57,979)                    361      (4,760,450,408)                    (361)
CORTE 30 MARZO 2019                             -                           -                  2,606,527                            -   
Ver detalles en ANEXO 3 a ANEXO 8. Se resaltan las siguientes situaciones:   
• El cierre presupuestal mensual del sistema de información GOOBI no es concordante con PREDIS.
• El cierre presupuestal mensual no se concilia entre GOOBI y PREDIS.
• La información de los sistemas GOOBI - PREDIS no es concordante entre sí.
Las diferencias evidenciadas en 5 cortes analizados en los conceptos:  Compromisos, Disponibilidades y Giros que se pueden observar en detalle en los anexos, se presentaron por falta de definición de puntos y actividades de control para garantizar la integridad y exactitud, o por lo menos la conciliación, de la información en los dos sistemas de información presupuestal, al cierre mensual; lo que conlleva a que la información generada no sea coherente correspondiendo a la misma fuente, es decir, las transacciones presupuestales de la Entidad.
De igual manera, se revisó los soportes documentales aportados por el auditado, para verificar los indicadores que permitan hacer el seguimiento al gasto de inversión y funcionamiento, donde se pudo constatar que estos seguimientos no se realizaron en la vigencia 2018, pues los registros están documentados a partir del corte 28 de febrero de la presente vigencia.
Análisis del Diseño de Controles
El diseño de las actividades de control señaladas en el mapa de riesgos Institucional: 
Control 1: Lineamientos establecidos en los procedimientos de planeación estratégica y operativa PR-042, y, por ende, las actividades contenidas en este procedimiento.
Control 2: Seguimiento a la ejecución presupuestal y cumplimiento de metas.
Es inadecuado, debido a que no cumple con los 6 elementos: Responsable, periodicidad, propósito, procedimiento, desvío o manejo de excepciones y evidencia de la aplicación del control.
Valoración de la respuesta por parte del auditado
Respecto a los Planes Institucionales, de acuerdo a los argumentos planteados en documento Word, se procedió a revisar una vez más en la página web la publicación de los planes institucionales, y se encontró que si bien el Plan Institucional de Archivo – PINAR, se encuentra publicado con corte a 31 de julio de 2018, éste no se encuentra actualizado y alineado con lo requerido en el manual MIPG y la NTD-SIG001:2011, como se ha realizado con los demás planes institucionales. 
Para el Plan Estratégico Institucionales, de acuerdo a los argumentos planteados en documento Word por parte del auditado, no son de recibo por parte de esta auditoría, ya que se procedió a revisar el contrato de prestación de servicios No.  567 Del 27 de septiembre de 2018 a nombre de Alberto Higuita Goez, quedando en firme la observación para que se establezcan acciones de mejora.
En cuanto al seguimiento a los planes de acción, de acuerdo a los argumentos planteados en documento Word, no son de aceptación por parte de esta auditoría, ya que, si bien en la ruta mencionada se encuentran los seguimientos realizados a los planes de acción, la información manejada al interior de la Entidad no es coherente con la información publicada en la página web Institucional.  Se verificó el contenido de los seguimientos con corte trimestral de la vigencia 2018, encontrando que ésta no cuenta con información relacionada con los avances de metas, actividades y resultados de las acciones que soporten el cumplimiento de las mismas, de manera progresiva. Limitando de esta manera la información en tiempo real para la ciudadanía, los cuales no cuentan con las posibilidades de acceso a la información contenida en el DRIVE; por lo tanto, la observación se mantiene.
De acuerdo a los argumentos planteados en documento Word, específicamente en lo relacionado con el sistema de información GOOBI, donde se menciona que el aplicativo es de apoyo interno y que la información oficial es la registrada en OPGEP y PREDIS. Los argumentos no son de aceptación por parte de esta auditoría, puesto que, en los procedimientos internos de la Entidad, se establece como actividades de control lo siguiente: (…) 11. CIERRE MENSUAL DE PRESUPUESTO. Se realiza conciliación con el área de tesorería de los ingresos – Se digita la ejecución de ingresos en el sistema PREDIS – Se realiza el cierre de periodo de ingresos en el sistema GOOBI, con respecto a la ejecución de gastos, se verifica que el último día del mes quede digitado la totalidad de la información (CDP, CRP, Ordenes de Pago, traslados presupuestales, etc.) tanto en PREDIS como en GOOBI. 
De igual manera, mediante la Res. 259 del 17 de agosto de 2018 “Por medio del cual se actualiza el manual de seguridad y privacidad de la información del IPES”. Punto 12.13 Políticas de empleo de sistemas de información. (pág. 38 y 39).  
</t>
  </si>
  <si>
    <t>00110-817-008038</t>
  </si>
  <si>
    <t xml:space="preserve">Actualización del procedimiento PR-042 y el IN-86 en las actividades que corresponda. </t>
  </si>
  <si>
    <t>Socialización, divulgación y publicación del procedimiento y lineamientos para la elaboración y seguimiento del plan de acción institucional.</t>
  </si>
  <si>
    <t>Elaborar una guia metodológica de la planeación estratégica y táctica de la entidad.</t>
  </si>
  <si>
    <t>Revisar y actualizar las metas del Plan Estratégico Institucional 2016-2020</t>
  </si>
  <si>
    <t>Revisar y actualizar las metas del Plan Estratégico Institucional 2016-2020.</t>
  </si>
  <si>
    <t xml:space="preserve">Actualización del procedimiento PR-042 y PR-143 en las actividades que corresponda. </t>
  </si>
  <si>
    <t>Fortalecer la identificación, valoración y seguimiento de los riesgos del proceso de Planeación Estratégica y Táctica, en el marco de la Guía para la administración del riesgo y el diseño de controles en entidades públicas - Riesgos de gestión, corrupción y seguridad digital.</t>
  </si>
  <si>
    <t>Mesas de trabajo con Contro Interno y demás dependecias que tengan algún tipo de correlación,  para identificar y detectar fraudes y revisar la exposición de la entidad al fraude.</t>
  </si>
  <si>
    <t>Estructurar mapas de aseguramiento, en el marco de la segunda línea de defensa</t>
  </si>
  <si>
    <t xml:space="preserve">Publicación de la distribución presupuestal de sus proyectos de inversión junto a los indicadores de gestión de acuerdo a la Ley 1474 de 2011 articulo 74, conforme a la Circular y Resolución que definen los responsables de publicación en la página web del IPES. </t>
  </si>
  <si>
    <t xml:space="preserve">Orientar y hacer seguimiento a la implementación de cada una de las 16 políticas y 7 dimensiones del MIPG, acorde a la modificación que se efectúe en el PR-042. </t>
  </si>
  <si>
    <t>30/02/2020</t>
  </si>
  <si>
    <t>Diseñar un plan de auditorias y mapa de aseguramiento por parte de SDAE que contemple las funciones de control de la segunda línea de defensa</t>
  </si>
  <si>
    <t xml:space="preserve">Revisar la vigencia y operatividad de los procedimientos formulados en la entidad </t>
  </si>
  <si>
    <t xml:space="preserve">Ajustar el esquema documental de la entidad en el marco de MIPG, con el cual contemplar su mejora y  aportar al desarrollo institucional </t>
  </si>
  <si>
    <t xml:space="preserve">Promover la mejora continua, a partir de la  autoevaluación en el marco del monitoreo de la gestión en la entidad </t>
  </si>
  <si>
    <t xml:space="preserve">Revisar y ajustar el  MS 001 – Manual del Sistema Integrado de Gestión - SIG en el marco de las políticas de MIPG.
</t>
  </si>
  <si>
    <t xml:space="preserve">Identificación, actualización  de  controles  y seguimiento a plan de tratamiento de cada uno de los riesgos  de corrupción,  gestión y seguridad de la información  identificados en  los procesos. </t>
  </si>
  <si>
    <t>15/10//2019</t>
  </si>
  <si>
    <t>31/12//2019</t>
  </si>
  <si>
    <t>Ajuste y actualización al PR- 088 , conforme a los lienamientos que se definan a nivel insitucional de la dimensión de gestión del conocimiento e innovación pública.</t>
  </si>
  <si>
    <t xml:space="preserve">Ajuste al PR-122 en términos de la publicación de las fichas EBID y su periodicidad, definición de metodología de verificación de los reportes por parte del área misional y registro de correcciones de los reportes. </t>
  </si>
  <si>
    <t xml:space="preserve">Construcción e implementación del Cuadro de Mando Integral </t>
  </si>
  <si>
    <t>Actualización de metas en el HEMI</t>
  </si>
  <si>
    <t>Validar y aclarar la meta poblacional del proyecto de inversión 1078: Ofertar 8000</t>
  </si>
  <si>
    <t>Actualización y publicación del PR-053</t>
  </si>
  <si>
    <t xml:space="preserve">Realizar capacitación sobre caracterización de productos y/o servicios </t>
  </si>
  <si>
    <t>Ajustar formato y contenido de caracterización de productos y/o servicios</t>
  </si>
  <si>
    <t>Ajuste al PR-061 actualizado</t>
  </si>
  <si>
    <t>Consolidación y seguimiento de las decisiones y compromisos generados en la sesiónes de Comite Directivo y de los Comites de adecuación y sostenibilidad de MIPG, en lo concerniente a las temáticas relacionadas con la implementación y seguimiento de las 16 políticas de MIPG, en el marco de la Resolución 616 del 27 de diciembre de 2013 y Artículo 8 de la Resolución DG-313</t>
  </si>
  <si>
    <t xml:space="preserve">Revisar y organizar la documentación (actas y listas de asistencia) producto de la revisión por la dirección, en el marco de lo estipulado en el numeral 2 de la Resolución 564 de 2018 </t>
  </si>
  <si>
    <t xml:space="preserve">Incluir en las agendas de comité directivo, las modificaciones presupuestales propuestas por los gerentes de los proyectos de inversión, con el fin de garantizar el control y seguimiento financiero, presupuestal e impacto en las metas de la entidad, en el marco del procedimiento PR-083. Modificaciones presupuestales </t>
  </si>
  <si>
    <t>Revisar y actualizar el procedimiento PR 137 – Revisión por la Dirección, fortaleciendo los temas referentes al análisis de los resultados y controles; la mejora de la eficacia, eficiencia y efectividad del Sistema Integrado de Gestión y sus procesos y la mejora de los servicios en relación con los requisitos del cliente y la necesidad de recursos</t>
  </si>
  <si>
    <t>Estructurar un cuadro de mando integral que permita el seguimiento de los compromisos y decisiones generados en los diferentes escenarios de revisión por dirección contemplados en  la Resolución 564 de 2018</t>
  </si>
  <si>
    <t>Revisar y ajustar la caracterización y matriz de riesgos del proceso de planeación estratégica y táctica en lo concerniente al  diseño de  actividades de control</t>
  </si>
  <si>
    <t xml:space="preserve">No. :  2  NCUMPLIMIENTO A LA IMPLEMENTACIÓN Y/O ACTUALIZACIÓN DE LOS LINEAMIENTOS ESTRATÉGICOS
Dentro del avance de implementación del Modelo Integrado de Planeación y Gestión, se verificó la adopción de las políticas de gestión y desempeño institucional, para cada una de las dimensiones enmarcadas dentro del modelo, es por ello que, se describen las situaciones identificadas en cada una de las políticas (ver informe pormenorizado corte marzo-junio/2019):  
1) Política de Gestión y Desempeño Institucional de Planeación Institucional, se encuentran pendientes los siguientes aspectos para su implementación y desarrollo interno:
• Análisis DOFA de la entidad consolidado.
• Diseñar un boletín trimestral de reporte de indicadores.
• Actualización y publicación del mapa de riesgos de gestión de la entidad.
• Implementación del procedimiento PR 042 en lo relacionado con la revisión y ajuste de la planeación estratégica.
• Efectuar seguimiento a los riesgos y a la efectividad de los controles de los procesos desde de la primera y segunda línea de defensa.
• Informar periódicamente a la alta Dirección sobre el desempeño de las actividades de gestión de riesgos de la entidad, monitoreo llevado a los indicadores de gestión.
• Aplicar controles diseñados de acuerdo a la guía de administración del riesgo y diseño de controles para entidades públicas (DAFP, 2018 V4).
• Diseñar e implementar procesos para identificar y detectar fraudes y revisar la exposición de la entidad al fraude.
• Hacer seguimiento a los resultados de las acciones emprendidas para mitigar los riesgos.
• Asegurar que los riesgos son monitoreados acorde con la política de administración del riesgo.
• Actualización de indicadores de Fortalecimiento de la economía popular, planeación estratégica y táctica, Gestión de la soberanía seguridad alimentaria y nutricional, servicio al usuario, talento humano, gestión documental, almacén, planeamiento físico, cartera, presupuesto, tesorería, gestión contractual, gestión jurídica, evaluación integral y seguridad de la información y recursos tecnológicos.
• Actualización de políticas del sistema integrado de gestión.
• Definición de mapas de aseguramiento.
• Ejecución del comité de gestión y desempeño y los respectivos seguimientos según Res. 564/18.
2) Política de Gestión y Desempeño Institucional de Gestión presupuestal y eficiencia del gasto público, se encuentran pendientes los siguientes aspectos para su implementación y desarrollo interno:
• Publicación en la página web los registros presupuestales de la vigencia 2019.
• Publicación de la distribución presupuestal de sus proyectos de inversión junto a los indicadores de gestión de acuerdo a la Ley 1474 de 2011 articulo 74.
3) Política de Gestión y Desempeño Institucional de Talento humano, se encuentran pendientes los siguientes aspectos para su implementación y desarrollo interno:
• Actualización del manual de funciones.
• Socialización del plan estratégico de talento humano.
• Actualización de la plantilla de la CNSC de los servidores.
• Sensibilización a los jefes inmediatos y colaboradores de la importancia de la participación en las capacitaciones.
• Inclusión de actividades de capacitación relacionadas con artes, artesanía y vivienda.
• Resultados encuesta satisfacción horarios flexibles IPES 2019.
• Trayectoria laboral implementada.
• Lineamientos y procedimientos de desvinculación laboral asistida desde las funciones y competencias de la entidad.
• Inducción y re inducción de puestos de trabajo. 
• Identificación de grupos de valor.
• Mecanismos para garantizar el ejercicio de la negociación colectiva. 
• Implementación de las rutas de la felicidad, crecimiento, servicio y calidad.
4) Política de Gestión y Desempeño Institucional de Integridad, se encuentran pendientes los siguientes aspectos para su implementación y desarrollo interno:
• Acuerdo de gestión del subdirector SGRSI.
• Seguimiento a los acuerdos de gestión y publicación de los mismos en la página web 2019.
5) Política de Gestión y Desempeño Institucional de Transparencia, acceso a la información pública y lucha contra la corrupción, se encuentran pendientes los siguientes aspectos para su implementación y desarrollo interno:
• Actualización del procedimiento PR 061-Participación ciudadana y rendición de cuentas con los lineamientos establecidos en el Manual Único de Rendición de Cuentas - V2. Introducción - Febrero de 2019. 
• Fortalecer los canales de comunicación con los grupos de valor.
• Mapa de actores involucrados. 
• Inventariar y seleccionar los temas de competencia frente a los cuales se podría promover la participación ciudadana. 
• Plan de participación con actividades, tiempos, recursos, presupuesto y materiales. 
• Caracterización de grupos de valor.
• Mecanismos de capacitación para los grupos de valor.
6) Política de Gestión y Desempeño Institucional Fortalecimiento organizacional y simplificación de procesos, se encuentran pendientes los siguientes aspectos para su implementación y desarrollo interno:
• Implementación de la política.
• Diseñar un plan de acción para realizar por parte de la SDAE las auditorías que le corresponden como segunda línea de defensa.
• Diseñar e implementar procedimientos detallados que sirvan como controles y supervisar la ejecución de esos procedimientos por parte de los servidores públicos a su cargo.
• Revisar periódicamente las actividades de control para determinar su relevancia y actualizarlas de ser necesario.
• Supervisar el cumplimiento de las políticas y procedimientos establecidos.
• Asegurar que entre los procesos fluya información relevante y oportuna, así como hacia los ciudadanos, grupos de valor y organismos gubernamentales o de control.
• Implementar políticas de operación mediante procedimientos u otros mecanismos que den cuenta de su aplicación en materia de control.
7) Política de Gestión y Desempeño Institucional de Servicio al ciudadano, se encuentran pendientes los siguientes aspectos para su implementación y desarrollo interno:
• Informe y análisis encuesta de satisfacción beneficiarios alternativas 2019.
• Promesa de valor.
• Política de servicio al ciudadano con acto administrativo (Está pendiente por que se encuentra en observaciones por parte de las entidades distritales y se espera sea adoptado a partir del 01-jul-19).
• Manual de servicio al ciudadano (Está pendiente por que se encuentra en observaciones por parte de las entidades distritales y se espera sea adoptado a partir del 01-jul-2019).
• Sensibilización y socialización de la política del servicio al ciudadano (Está pendiente por que se encuentra en observaciones por parte de las entidades distritales y se espera sea adoptado a partir del 01-jul-2019).
8) Política de Gestión y Desempeño Institucional de Participación ciudadana en la gestión pública, se encuentran pendientes los siguientes aspectos para su implementación y desarrollo interno:
• Actualización del procedimiento PR 061-Participación ciudadana y rendición de cuentas con los lineamientos establecidos en el Manual Único de Rendición de Cuentas - Versión 2. Introducción - Febrero de 2019.
• Mapa de actores involucrados.
• Inventariar y seleccionar los temas de competencia frente a los cuales se podría promover la participación ciudadana.
• Plan de participación con actividades, tiempos, recursos, presupuesto y materiales.
• Caracterización de grupos de valor.
9) Política de Gestión y Desempeño Institucional de racionalización de trámites, se encuentran pendientes los siguientes aspectos para su implementación y desarrollo interno:
• Socializar a los servidores las orientaciones sobre el mejoramiento de los trámites, generar compromisos en la ejecución de los trámites.
• Difundir información de ofertas de trámites y otros procedimientos administrativos.
• Identificar valorar en las actividades, realizar un resumen del diagnóstico, definir el problema y elaborar diagrama causa efecto, definir principales causas para priorizar, identificar trámites de alto impacto a racionalizar.
10) Política de Gestión y Desempeño Institucional de Gestión documental, se encuentran pendientes los siguientes aspectos para su implementación y desarrollo interno:
• Implementación y seguimiento al cronograma de transferencia general y por subdirecciones. 
• Plan eficiencia administrativa y consumo de cero papel. 
• Fortalecimiento de las tablas de acceso de documental.
11) Política de Gestión y Desempeño Institucional de Gobierno Digital, antes Gobierno en Línea, se encuentran pendientes los siguientes aspectos para su implementación y desarrollo interno:
• Implementar centro de relevo.
• Resolución de la política de gobierno digital.
• Desarrollar un esquema de seguimiento y evaluación.
• Responsabilidad social (Lineamientos y directrices).
• Informe de referenciación competitiva y proyectos de mejora propuestos.
• Plan operativo que asegure el ciclo de vida de los sistemas de información.
• Catálogo de componentes de información.
12) Política de Gestión y Desempeño Institucional de Seguridad Digital, se encuentran pendientes los siguientes aspectos para su implementación y desarrollo interno:
• Revisión de la política de seguridad de la información.
• Diagnóstico de seguridad y privacidad de la información (A Solicitud de MINTIC).
• Plan de diagnóstico IPVA4 a IPVA6.
• Revisión de los activos de información 2019.
13) Política de Gestión y Desempeño Institucional de Defensa jurídica, se encuentran pendientes los siguientes aspectos para su implementación y desarrollo interno:
• Ejecución de actividades para la prevención del daño antijurídico y defensa judicial.
• Acuerdo de adopción de la política de prevención del daño antijurídico expedido por el Comité de Conciliación. 
• Plan de acción que contenga: El proyecto de propuesta de la política, cronograma, resultados esperados, indicadores para su medición, las áreas responsables, las acciones y medidas que mitiguen o resuelvan la causa primaria y e l presupuesto estimado para la solución. 
• Socializar la política al interior de la entidad.
• Presentación al Comité de Conciliación el informe de ejecución de la política y el plan.
14) Política de Gestión y Desempeño Institucional de Gestión del conocimiento y la innovación, se encuentran pendientes los siguientes aspectos para su implementación y desarrollo interno:
• Metodología de la gestión del conocimiento.
• Documentar los resultados de los ejercicios de seguimiento y evaluación.
• Apoyar la innovación.
• Generar los lineamientos en materia de analítica institucional para establecer la política y documentos para el tratamiento, análisis y visualización de los datos e información de la entidad.
• Los resultados de la gestión de la entidad se incorporan en repositorios de información o bases de datos sencillas para su consulta, análisis y mejora.
• Crear un grupo de gestión del conocimiento e innovación para liderar y promover las prácticas, acciones, actividades y proyectos en la materia.
• Efectuar un plan de analítica para la entidad (generación y actualización de datos abiertos, programación de análisis de datos e información, creación de visualización)
• Herramientas para uso y apropiación en materia de gestión del conocimiento.
• Documentar todos los resultados de los ejercicios de seguimiento y evaluación.
• Memoria institucional recopilada y disponible para consulta y análisis.
• Bienes o productos entregados a los grupos de valor, como resultado del análisis de las necesidades, de la implementación de ideas innovadoras de la entidad.
• Espacios de trabajo que promueven el análisis de la información y la generación de nuevo conocimiento.
• Decisiones institucionales incorporadas en los sistemas de información y disponibles.
• Cultura de compartir y difundir.
• Sistematización y organización de la información.
• Banco de datos.
• Empaquetamiento de la información (sistemas integrados, sistemas de gestión de grupos de valor, grupos de discusión, redes de servidores).
• Optimización en el desarrollo de las políticas por la introducción proyectos novedosos o la adaptación a las nuevas tendencias de gestión.
• Establecer el grado de acceso de los servidores públicos al conocimiento explícito de la entidad (documentos (infografías, planes, informes, guías, instructivos, herramientas), datos, piezas audiovisuales (presentaciones, videos), publicaciones en redes sociales o grabaciones).
• Efectuar un diagnóstico sobre el uso adecuado de los archivos físicos y electrónicos de la entidad. 
• Indicadores de desempeño relacionados con la gestión del conocimiento. 
• Establecer la interconexión con otros sistemas de información, aplicativos, entre otros, de entidades externas.
• Determinar el grado de interoperabilidad de los sistemas de información, gestores documentales, aplicativos, bases de datos, entre otros, de la entidad.
• Identificación de unidades de producción de conocimiento.
• Herramientas disponibles para la sistematización de experiencias.
• Reconocimiento de saberes de servidores y contratistas.
• Reconocimiento de herramientas y capacidades de aprendizaje.
• Herramientas para la socialización y aplicación de mejores prácticas para la gestión pública.
15) Política de Gestión y Desempeño Institucional de Control interno, se encuentran pendientes los siguientes aspectos para su implementación y desarrollo interno:
• Verificar la adecuada identificación y control de los riesgos de fraude.
• Envío de actas de comité de autoevaluación a la ACI conforme a lo estipulado en el art. 6 de la Res. 620 de 2015.
• Hacer seguimiento a la adopción, implementación y aplicación de controles por parte de la línea estratégica.
• Comunicación con los grupos de valor de los aspectos claves que afectan el funcionamiento del Sistema de Control Interno por parte de la primera línea de defensa.
• Mantener controles internos efectivos para la gestión del riesgo en el día a día por parte de la primera línea de defensa.
• Revisión de procedimientos con el fin de verificar que estos sirvan como controles y realizar la supervisión de la ejecución de los mismos, lo anterior por parte de la primera línea de defensa.
• Identificar por parte de la línea estratégica que tipo de información requiere la entidad para controlar el cumplimiento de los objetivos institucionales 
• Hacer seguimiento a la apropiación de los valores y principios del servicio público, por parte de los servidores, con base en los resultados de las estrategias y acciones adelantadas por parte del área de talento humano, lo anterior por parte de la tercera línea de defensa. 
• Identificar y evaluar cambios que podrían tener un impacto significativo en el SCI, durante las evaluaciones periódicas de riesgo y en el curso de trabajo de auditoría interna por parte de la tercera línea de defensa.
• Proporcionar información sobre la eficiencia, efectividad e integridad de los controles tecnológicos y según sea el caso recomendar mejoras a las actividades de control específicas por parte de la tercera línea de defensa 
• Plan de aseguramiento de la calidad.
• Mapa de aseguramiento del IPES segunda y tercera línea de defensa MIPG.
• Implementar procesos para identificar y detectar fraudes.
16) Política de Gestión y Desempeño Institucional de Seguimiento y evaluación del desempeño institucional, se encuentran pendientes los siguientes aspectos para su implementación y desarrollo interno:
• Diseñar un boletín trimestral de reporte de indicadores.
• Hacer seguimiento a los resultados de las acciones emprendidas para mitigar los riesgos.
• Envío de actas de comité de autoevaluación a la ACI conforme a lo estipulado en el art. 6 de la Res. 620 de 2015.
• Medición del servicio no conforme
• Validación de indicadores que garantice que estos miden la información suficiente para medir el avance.
• Plan de aseguramiento de la calidad
• Mapa de aseguramiento del IPES segunda y tercera línea de defensa MIPG
• Informar sobre los resultados de la gestión a los grupos de valor.
• Monitorear controles y proponer acciones de mejora.
Dentro de la Planeación Institucional, la entidad no tiene establecido la política que esté directamente relacionada con el direccionar de la Planeación Institucional, donde se definan las necesidades del entorno, la formulación de los planes de acción y la formulación de indicadores, que demuestren el avance en la adopción e implementación del modelo.
Los instrumentos y métodos que, a la fecha, la entidad no ha puesto en marcha dentro de las dimensiones enmarcadas en el Modelo Integrado de Planeación y Gestión, no permite que el modelo opere bajo los lineamientos establecidos en cada una de las políticas de gestión y desempeño institucional, ya que estos deben funcionar de manera articulada e intercomunicada, para que produzcan los impactos y resultados deseados.
Análisis del Diseño del Control
El riesgo analizado, no se encuentra documentado en el mapa de riesgos de la subdirección.  Las actividades de control no se encuentran documentadas en el SIG.
</t>
  </si>
  <si>
    <t xml:space="preserve">No. :  3  INCUMPLIMIENTO EN LA ARTICULACIÓN DEL MODELO INTEGRADO DE PLANEACIÓN Y GESTIÓN
Revisados los soportes documentales, relacionados con los seguimientos que los servidores públicos responsables de las áreas auditadas deben establecer, implementar y hacer seguimiento a las acciones correctivas y de mejora que se deriven de las no conformidades y observaciones detectadas durante la auditoría por parte del auditado; como segunda línea de defensa, ya que una vez verificados los soportes de seguimientos aportados por la subdirección mediante memorando No. 00110-817-006166 del 11 de julio de 2019, se constató que éstas son actividades realizadas por parte de la Asesoría de Control Interno, de acuerdo a su plan de auditoria interno, establecido para la vigencia correspondiente. 
La subdirección de Diseño y Análisis Estratégico no establece, no implementa y no realiza seguimiento a las acciones correctivas y de mejora, producto de los informes de auditoría internas y externas, de acuerdo a su competencia; incumpliendo de esta manera, el rol asignado como segunda línea de defensa de acuerdo al lineamiento establecido en el Modelo MIPG.
Análisis del Diseño del Control
El diseño de las actividades de control señaladas en el mapa de riesgos Institucional: 
Control 1: Realizar revisiones por la dirección al SIG.
Control 2: Procedimiento para autoevaluación de la gestión.
Control 3: Auditorías internas al SIG.
Control 4: Comités Directivos.
Es inadecuado, debido a que no cumple con los 6 elementos: Responsable, periodicidad, propósito, procedimiento, desvío o manejo de excepciones y evidencia de la aplicación del control.
Valoración de la respuesta por parte del auditado
De acuerdo a los argumentos presentados en documento Word por parte del auditado, no es de aceptación por parte de esta auditoría, ya que lo planteado no guarda relación con las observaciones resultado de esta auditoría, puesto que lo que se planteó inicialmente en la observación, esta relacionada con el rol que debe ejercer la subdirección de Diseño, como encargada de la planeación institucional, como segunda línea de defensa de acuerdo a lo contemplado en el modelo MIPG, el cual asigna un esquema de responsabilidades, relacionadas de la siguiente manera:
• Asegurarse que los controles y procesos de gestión del riesgo de la 1 línea de defensa sean apropiados y funcionen correctamente.
• Ejercer el control y la gestión de riesgos, las funciones de cumplimiento, seguridad, calidad y otras similares.
• Supervisar la implementación de prácticas de gestión de riesgos eficaces por parte de la primera linea, y ayuda a los responsables de riesgos a distribuir la información adecuada sobre riesgos a todos los servidores de la Entidad.
</t>
  </si>
  <si>
    <t xml:space="preserve">No. :  5  FALTA DE APLICACIÓN DE MEJORES PRÁCTICAS AL INTERIOR DE LA ENTIDAD
En la revisión efectuada en auditoría no se obtuvo evidencia de las actividades adelantadas por la SDAE para la implementación de mejores prácticas a través de la referenciación competitiva.
El Distrito Capital a través de la Secretaria General, viene desarrollando este lineamiento desde el año 2015, en el cual pretende fortalecer el desarrollo e implementación del Sistema Integrado de Gestión Distrital, dando cumplimiento de esta manera, a los requisitos establecidos en el numeral 6.15. Referenciación Competitiva de la Norma Técnica Distrital NTD-SIG 001:2011.
De acuerdo a lo anterior, la Entidad adoptó la metodología a través del procedimiento PR-088 – versión 01 de fecha 15 de diciembre de 2016, y desde su creación e implementación se ha hecho un ejercicio de referenciación competitiva, del cual no se tiene documentación física que soporte la actividad realizada, ya que dentro de la información aportada por la subdirección, mediante memorando No. 00110-817-006166 del 11 de julio de 2019, se encontró que los documentos no son válidos como soportes que evidencien la aplicación de controles de manera oportuna así como la ejecución de actividades. Así mismo, el informe aportado corresponde a la vigencia 2017, y lo solicitado tiene alcance 2018 a 2019.  
Los informes fueron presentados en documentos formato Word y Excel, observándose que: 
• No se anexan actas de reunión y de visita. 
• El formato FO-591 Levantamiento de información para la referenciación competitiva, sin firma por parte de los que intervinieron en su momento
• El formato FO-590 Planeación del proceso de referenciación competitiva (no entregado), 
• El Informe de referenciación competitiva, documentación que de acuerdo al procedimiento forman parte de los registros documentales, los cuales deben reposar en medio físico, dentro del archivo de gestión a cargo de la subdirección, 
• De igual manera, se verificó que, dentro de la Tabla de Retención Documental de la subdirección, no se encuentra creada la serie, subserie y tipos documentales que soporten el tiempo de retención en el archivo de gestión del procedimiento anteriormente mencionado.  
La situación anteriormente mencionada, genera incertidumbre sobre la confiabilidad de la información y la realización de la referenciación competitiva para traer al Instituto las mejores prácticas, al no contar con la trazabilidad del procedimiento. Así mismo, hay una pérdida de información, impidiendo de esta manera contar con un histórico de la gestión realizada por la Entidad en la consecución hacia la mejora de la gestión institucional.
Análisis del Diseño del Control
El diseño de las actividades de control señaladas en el mapa de riesgos Institucional: 
Control 1: Revisar los resultados de la referenciación competitiva y seleccionar las buenas prácticas para adoptar.
Es inadecuado, debido a que no cumple con los 6 elementos: Responsable, periodicidad, propósito, procedimiento, desvío o manejo de excepciones y evidencia de la aplicación del control.
Valoración de la respuesta por parte del auditado
De acuerdo a los argumentos presentados en documento Word por parte del auditado, no es de aceptación por parte de esta auditoría, puesto que, de acuerdo a las directrices del distrito, los ejercicios de mejoramiento continuo deben ser constantes, encontrando que para la vigencia 2018, ni en lo que va de 2019 se realizó actividad relacionada con el procedimiento.
</t>
  </si>
  <si>
    <t xml:space="preserve">No. :  6  FALTA DE UNIFICACIÓN DE LAS FUENTES DE INFORMACIÓN RELACIONADAS CON SEGUIMIENTO A EJECUCIÓN PROYECTOS DE INVERSIÓN
Se observó una diversidad de versiones de las fichas EBI-D en las fuentes de información para los proyectos de inversión, ya que una vez revisada las Fichas Estadísticas Básicas de Inversión Distrital - Ficha EBI – D para los proyectos de inversión: 
• 1037 - Fortalecimiento de la gestión institucional
• 1041 - Administración y fortalecimiento del sistema distrital de plazas de merado
• 1078 - Generación de alternativas comerciales transitorias 1130 - Formación e inserción laboral 
• 1134 - Oportunidades de generación de ingresos para vendedores informales.
En el periodo comprendido entre enero 2018 a marzo 2019 se encuentran las siguientes situaciones:
• La fuente de información del Drive no muestra las diversas versiones registradas en el Sistema de Seguimiento al Plan de Desarrollo - SEGPLAN lo que lleva a los usuarios internos a no contar con la información completa, ello es una limitante para la generación de reportes con criterios de calidad.
Las fuentes consultadas para las fichas EBI-D son las siguientes:
Tabla 2.  Número de Versiones Fichas EBID en los diferentes repositorios de información
Fuente N° fichas
PDF SDAE 34
Drive 26
Pág. Web Sec. Planeación 5
Pág. Web IPES 1
Total general 66
Número de versiones Fichas EBI-D por vigencia y proyecto de inversión:
Tabla 3.  Número de Versiones Fichas EBID por vigencia
Proyecto de Inversión 2016 2018 2019 Total general
1037 1 2 6 9
1041 1 6 3 10
1078 1 3 5 9
1130 1 3 4 8
1134 1 3 4 8
Total general 5 17 22 44
1. Inoperancia de enlace a fichas EBI-D para la vigencia 2018 en la página web www.ipes.gov.co
El enlace correspondiente a la visualización de fichas EBI-D vigencia 2018 en la página web institucional www.ipes.gov.co, no es coherente con la información que indica en el mencionado enlace, ya que despliega información relacionada con la vigencia 2019 y las fichas correspondiente a esa vigencia, como lo muestra el siguiente link y posterior imagen de la página web:
(www.ipes.gov.co)  Gestión institucional  Planeación  Programas y proyectos  2018 : 
http://www.ipes.gov.co/index.php/gestion-institucional/planeacion/programas-y-proyectos
Imagen No. 3
La anterior situación limita el acceso a la información, por parte del ciudadano externo, referente a la gestión de la vigencia 2018 de las fichas EBI-D de los proyectos de inversión institucionales.
2. Inoportunidad en la entrega de reportes mensuales de ejecución y avance de los proyectos de inversión a la subdirección SDAE
Mediante memorando con radicado No. 00110-817-005542, numeral 7 y en CD anexo e identificado con este índice, se acompañan en documentos pdf correos de los reportes de avance de ejecución y metas de los proyectos de inversión enviados por las Subdirecciones que gerencian proyectos, a la Subdirección de Diseño y Análisis Estratégico, se toma esta fecha como la fecha de cumplimiento y se fija como fecha límite de plazo de recibo el quinto día hábil siguiente mes de cierre. 
El consolidado de entrega de información muestra tres estados:  fecha límite, anticipada y entrega posterior, así:
Tabla 4.  Oportunidad en la entrega de reportes de ejecución mensual de proyectos de inversión
Oportunidad entrega reportes Oportunidad
Subdirección Proyecto Fecha límite Entrega anticipada Entrega posterior Total general
SDAE 1037 1  6 7
SESEC 1041 5 4 1 10
SESEC 1134 2   2
SFE 1130 1 5 2 8
SGRSI 1078  2 3 5
Total general  9 11 12 32
3. Carencia de registro de cotejo de información generada por el asesor del proyecto, carpetas y la información generada por el Sistema de información misional – HEMI
Mediante memorando con radicado No. 00110-817-005798 numeral 5 y en CD anexo e identificado con este índice, se acompañan archivos que corresponden a los reportes de ejecución y avance de proyectos, sin evidenciar la comparación de las fuentes. La respuesta dada por el auditado, no es coherente con lo que se solicitó como soporte de la actividad mencionada en el procedimiento.
4. Falta de memorandos remitiendo las correcciones y/o ajustes a los proyectos
Mediante memorando con radicado No. 110-817-5798, se indica en el numeral 3.4 que en cumplimiento de los puntos 5 y 6 del procedimiento PR – 122, en el CD anexo se adjuntan las observaciones a los proyectos de inversión remitidas desde la SDAE con la respuesta de corrección según sea el caso.
Imagen No. 4
Los anexos citados corresponden a correos electrónicos referentes a datos incompletos en los registros que se adelantan en el aplicativo HEMI, se procedió a revisar el sistema de información GOOBI y no se evidencian memorandos respecto a la revisión del proyecto de inversión para corregir, subsanar o ajustes adelantados por la SDAE, como tampoco se evidencia la devolución por parte de las Subdirecciones que gerencian los proyectos de inversión, una vez se subsana las indicaciones como lo establecen las actividades 2, 5 y 7 del procedimiento en estudio, haciendo uso del formato FO-069 V 08.
5. Carencia del cuadro de mando integral
Como producto del procedimiento en estudio se tiene el cuadro de mando integral que ha de contener: valor de la ejecución y avance de las metas, valor de la ejecución y avance de la magnitud, porcentaje de la ejecución y avance de las metas y porcentaje de ejecución y avance de magnitud.
Mediante memorando con radicado No. 00110-817-005542, en el numeral 9 y en CD anexo e identificado con este índice, se incluye el archivo Cuadro de mando integral IPES.xls, éste muestra un Mapa Estratégico para: clientes, financiera, procesos y aprendizaje (pestañas). 
En primer lugar, el formato tomado del Drive:
https://drive.google.com/drive/folders/0ALBwubUV5FbAUk9PVA, cuenta con la columna actividades, la cual no se observa en el archivo remitido.
Imagen No. 5
El documento enviado no corresponde en su contenido al Cuadro de Mando Integral definido en el procedimiento, donde se especifica la ejecución de las actividades de cada uno de los proyectos de inversión.
Adicionalmente no se indica fecha o periodo que comprende el reporte; las magnitudes de las metas no corresponden a las magnitudes de las fichas EBI-D de los proyectos de inversión, por ejemplo, en el aparte “Fortalecimiento y emprendimiento” de la pestaña Clientes se cita como indicador No. De vendedores informales acompañados en procesos de emprendimiento y/o fortalecimiento institucional integralmente 880, la ficha EBI-D del Proyecto de inversión 1134 - Oportunidades de generación de ingresos para vendedores informales (Versión 46 del 1 de marzo de 2019) presenta como meta 1.235 vendedores informales.
La segunda meta del proyecto citado, en el documento remitido muestra como indicador “Asignar alternativas de generación de ingresos a vendedores informales personas mayores y/o en condición de discapacidad. Meta 320”, la ficha EBI-D del proyecto 1134 - Oportunidades de generación de ingresos para vendedores informales (Versión 46 del 1 de marzo de 2019) indica asignar 285 alternativas de generación de ingresos.
Imagen No. 6
6. Inexistencia de memorandos para la actualización del proyecto soportado con formato 647
Mediante memorando con radicado No. 00110-817-005798, numeral 2 y en CD anexo e identificado con este índice, se incluye el archivo de los pdf donde “se adjuntan los memorandos remitidos por parte de las Subdirecciones que gerencian los proyectos, solicitando cambios en los proyectos de inversión con su justificación respectiva”.
Ahora bien, teniendo en cuenta el punto 13 del procedimiento de formulación, seguimiento y evaluación a los proyectos de inversión PR-122, la Responsabilidad de solicitar la actualización de los proyectos de inversión es de Dirección o Subdirecciones que gerencian los proyectos de inversión, por tal motivo se adjuntan también los memorandos de Dirección General con su correspondiente justificación para los cambios realizados a los proyectos de inversión”.
Los anexos recibidos corresponden a solicitudes de cambios en los montos entre conceptos de gastos, los cuales deben ser informados a la Secretaría de Planeación y ajustados en las fichas EBI-D, se evidencian que estas no corresponden a las solicitudes realizadas mediante memorando, las cuales se encuentran referidas en el procedimiento anteriormente mencionado.
Se evidencia la solicitud y trámite de modificación de montos entre conceptos de gastos solicitada por el jefe de la Oficina Asesora de comunicaciones, realizada mediante radicado No. 110-817-005633 del 3 de agosto de 2018, por un valor total de $142’500.000, desagregados de la siguiente manera:
- Proyecto 1078 ($35 millones) 
- Proyecto 1130 ($17.5 millones)
- Proyecto 1134 ($20 millones)
- Proyecto 1041 ($35 millones)
- Proyecto 1037 ($35 millones)
Imagen No. 7
Con base en el procedimiento PR 083 - Modificaciones presupuestales (Versión 5 de fecha 28 de diciembre de 2018) numeral 3. RESPONSABLES: Los responsables que aparecen a lo largo del procedimiento son los siguientes: (…) Los subdirectores misionales son las personas encargadas de solicitar la modificación presupuestal”.
En concordancia con el procedimiento anterior y el procedimiento PR 122 (Versión 01 de Fecha 02/10/2017), se establece que los responsables para actualizar o modificar el proyecto de inversión de acuerdo a los objetivos misionales de la entidad son: Dirección/Subdirección que gerencia el proyecto de inversión.
Con memorando No. 00110-817-009225 de fecha 30 de noviembre de 2018 se solicita en el documento, por parte de la Subdirección de Emprendimiento, Servicios Empresariales y Comercialización, movimientos presupuestales para el Proyecto de inversión 1134 por valor de $ 16’306.467, si anexar el formato FO 647 Justificación necesaria para realizar el ajuste de la formulación de proyectos.
Imagen No. 8
La relación de los soportes anexados se repiten y muestran el formato FO 335, el cuadro siguiente indica los memorandos que lo anexan:
Imagen No. 9
De la anterior acción, aunada a la falta de cotejo de información y considerando la observación de la no entrega oportuna de los reportes, se genera un riesgo de incumplimiento en la presentación de datos actualizados para el registro de información en el seguimiento al Plan de Desarrollo Distrital - SEGPLAN, y de igual manera, se incumple en la rendición de cuentas con cortes parciales, dado que ésta última es una actividad permanente.
7. Inoperancia de la funcionalidad de HEMI para la generación de sábana de datos para cada meta de proyecto de inversión
A los requerimientos de información de la ACI No. 00110-817-005320 y No. 00-817-005688, la subdirección SDAE da respuesta mediante el radicado No. 00110-817-005542, numeral 11 Bases de datos HEMI de usuarios registrados e inscritos en RIVI, y en radicado No. 00110-817-005798, numeral 6 Se adjuntan en CD anexo, las bases de datos consolidadas para el periodo de alcance de la auditoría.
Se reiteró el requerimiento de remitir la consulta de la sábana de datos por proyecto de inversión y meta, mediante correo electrónico interno de fecha 5 de julio de 2019, por cuanto se hace necesario cotejar la información de las Fichas EBI-D con los registros HEMI; este requerimiento no se atendió.
8. Las metas que muestra HEMI para el proyecto de inversión en el menú de consulta metas poblacionales difiere a la última ficha EBI-D
La magnitud en la descripción de la meta en el menú desplegable de HEMI, difiere de la última versión de la ficha EBI-D para los siguientes proyectos de inversión:
Tabla 5. Diferencias Comparativo Reportes de Ejecución Metas FICHA EBID – HEMI
Últimas versiones de las Fichas
Proyecto de inversión Versión Ficha EBI-D Descripción Ficha Hemi Diferencia
1078 47 En Ferias Comerciales 2.400 2.000 400
1130 36 A Programas de Formación 3.650 2.150 1.500
  A través de alianzas para el empleo 1.170 1.000 170
1134 46 A vendedores informales personas mayores y/o en condición de discapacidad 285 320 -35
  En procesos de emprendimiento y/o fortalecimiento empresarial integralmente 1.235 1.200 35
Total general  8.740 6.670 2.070
Adicionalmente, en el Proyecto de inversión 1078 - Generación de alternativas comerciales transitorias, en el menú desplegable para consultas de la meta poblacional, muestra la opción “1078 - Ofertar a 8000 Vendedores informales los servicios de la entidad con el fin de dar cumplimiento a la intervención del IPES frente al vendedor informal” y el reporte de salida refleja registros para las vigencias 2016 - 2019, ésta meta no se tiene en la Ficha EBI-D respectiva (versión 47 del 1 de marzo de 2019). 
Tabla 6. Seguimiento por meta en Fichas EBID
AVANCE META AÑO
META HEMI- Proyecto 1078 a 15 julio 2019 2016 2017 2018 2019 Total general
1078 - Ofertar a 8000 Vendedores informales los servicios de la entidad con el fin de dar cumplimiento a la intervención del IPES frente al vendedor informal 3.970 12.496 17.679 8.407 42.552
Total general 3.970 12.496 17.679 8.407 42.552
La imagen muestra el día y hora de la consulta a HEMI: 15 julio 2019, 10:36 am: 
</t>
  </si>
  <si>
    <t xml:space="preserve">No. :  7  INCONSISTENCIAS EN LA CARACTERIZACIÓN DE PRODUCTOS Y/O SERVICIOS
En la revisión efectuada a las fichas de caracterización de productos y/o servicios que presta el Instituto, se observaron las siguientes inconsistencias:
1. Inconsistencias en los procedimientos que forman parte del proceso PO 001 planeación estratégica y táctica
El Proceso 001 Planeación Estratégica y Táctica contempla como una de sus partes el Procedimiento en estudio, el cual se ubica en el Drive con la versión 02 de fecha 18 de diciembre de 2018, al consultar la página web www.ipes.gov.co no lo incluye, por lo tanto, no es coherente la información publicada con los cambios y actualizaciones realizados internamente.
Dirección página web:
Imagen No. 12 
Dirección Drive:
Imagen No. 13
2. Actividades del procedimiento sin asignación de responsables
Considerando los procedimientos que hacen parte del Proceso 001 de Planeación estratégica y táctica, en el procedimiento en estudio se observan actividades sin responsables: 
• La actividad 6: ¿Caracterización aprobada? Muestra en blanco el responsable de la misma.
• La actividad 8: Implementar controles muestra en blanco el responsable de la misma.
Es de resaltar que en los procedimientos PR 061 -  Participación ciudadana y rendición de cuentas, PR 122 - Formulación seguimiento y evaluación a los proyectos de inversión y PR 137 - Revisión por la Dirección, si se determinan responsables en los puntos de decisión.
3. Incumplimiento en divulgar la caracterización: La actividad 7: Divulgar la caracterización en su descripción establece “Se capacita a todo el personal con responsabilidad en la prestación del producto o servicio sobre las características de calidad definidas y los controles establecidos para las mismas”
En el memorando con radicado No. 00110-817-005542 de fecha 25/06/2019, remitido por la Subdirectora de Diseño y Análisis Estratégico en respuesta al requerimiento de información con radicado No. 00110-817-005320 enviado por la Asesoría Control Interno, se informa en la página 3 numeral 1.12 “En el periodo que hace parte del alcance de la auditoría no se realizaron capacitaciones sobre la caracterización de productos y/o servicios…”
3. Generalización de la caracterización
Los formatos de caracterización acompañados en el CD anexo al radicado No. 00110-817-005542, numeral 10.12 Fichas de caracterización de usuarios y/o productos FO-385 Productos SGRSI, FO-385 Producto/Servicio Plazas de Mercado, FO-385 Producto/Servicio SESEC y FO-385 Producto y/o Servicio SFE, muestran descripciones generales para las características de los productos y/o servicios, sin evidenciarse unidades de medida que lleven a la clasificación o categorización, como también a su individualización y posteriormente incorporación al inventario de activos, o bien a los reportes de gestión de prestación de servicios a los usuarios.
Las características que permitan la individualización del bien se ven incorporadas por ejemplo en los contratos que se realizan con los beneficiarios de las alternativas comerciales, éstas complementan el documento como contenido central del Anexo Técnico - ficha técnica (Contrato de uso y aprovechamiento de mobiliario semi estacionario tipo 2).
DE – 012 (Versión 04) diferencia entre alternativa como estrategia y mobiliario urbano como un bien y/o producto propiedad de la entidad con unas características específicas.
Lo anterior, se evidencia en el menú de la Herramienta Misional del Instituto para la Economía Social – HEMI que tiene la opción de consulta de los productos o servicios comercializados por cada una de las Alternativas:
Imagen No. 14
Al seleccionar la alternativa y la localidad, se obtiene como resultado los productos y/o servicios asignados a los ciudadanos que cumplen las condiciones, adicionalmente se define el producto entregado, por ejemplo “Un quiosco es un elemento modular y de fácil mantenimiento, diseñado para las ventas en el espacio público de la REDEP. Cada módulo de dos puntos de venta independientes”.
Imagen No. 15
Realizada la consulta de la Alternativa Comercial “Quioscos” para la localidad de La Candelaria se muestra: Número de Locales 58 Locales Ocupados 60, como lo muestra la siguiente imagen:
Imagen No. 16
Aunado a lo anterior, las características del producto y/o servicio se incorporan en el contrato que se celebra con el ciudadano(a), para el caso de mobiliario semi estacionario tipo A, se visualizan en el Anexo Técnico – Ficha Técnica que se muestra en la siguiente imagen (términos de referencia adquisición mobiliario):
https://www.contratos.gov.co/consultas/detalleProceso.do?numConstancia=17-9-439411 
Imagen No. 17
De lo anterior se concluye la necesidad de ampliar el detalle de las características de los productos o servicios ofertados, para su completa identificación e incorporación a los inventarios o en la consolidación de atributos para el caso de los servicios.
De acuerdo a la revisión de la réplica aportada por el auditado, mediante radicado N 00110-817-007182 de fecha 8 de agosto de 2019 la Directora General del IPES remite a la Oficina Asesora de Control Interno en CD las réplicas del informe preliminar de esta Auditoría, allí no se tiene soportes a las observaciones de los procedimientos PR 122 Formulación, seguimiento y evaluación a proyectos de inversión, PR 053 Planeación Operativa, PR 061 Participación ciudadana y Rendición de Cuentas y PR 137 Revisión por la Dirección, éste envío cuenta con la aprobación de la Subdirectora de Diseño y Análisis Estratégico.
Por lo anterior, se mantienen las observaciones presentadas en el informe preliminar y socializadas al equipo de la Subdirección de Diseño y Análisis Estratégico –SDAE.
Análisis del Diseño del Control
El diseño de las actividades de control señaladas en el mapa de riesgos Institucional: 
Actividad 5 REVISAR Y APROBAR LA CARACTERIZACIÓN DEL BIEN O SERVICIO: El directivo revisa si la caracterización del producto o servicio incluye todas sus características de calidad y si los controles establecidos son pertinentes
Registro: FO-385 Caracterización del producto o servicio
Actividad 9 HACER SEGUIMIENTO A CONTROLES
Registro: Se realiza seguimiento a la efectividad de los controles establecidos para detectar las no conformidades en el producto o servicio, y se toman las acciones correctivas correspondientes
Es inadecuado, debido a que no cumple con los 6 elementos: Responsable, periodicidad, propósito, procedimiento, desvío o manejo de excepciones y evidencia de la aplicación del control.
</t>
  </si>
  <si>
    <t xml:space="preserve">No. :  8  INCUMPLIMIENTO AL PROGRAMA DE RENDICIÓN DE CUENTAS INSTITUCIONAL
En la revisión efectuada al proceso de rendición de cuentas del Instituto, se observaron las siguientes inconsistencias:
1. Inconsistencias en las versiones del procedimiento publicadas en sus fuentes de acceso 
Observada la página Web del Instituto Para la Economía Social IPES, en el aparte Procesos y Procedimientos se ubican el Procedimiento en estudio, correspondiente a la versión 02 del 30 de noviembre de 2017 y en el Drive se visualiza la versión posterior con el número de versión No. 03 de fecha 23 de noviembre de 2018. Ubicados en los siguientes links, para consulta:
• Link página web Institucional:
http://www.ipes.gov.co/images/informes/SDE/Mapa_de_Procesos/Proceso_Planeacion_Estrategica_y_Tactica/PR-061_PARTICIPACION_CIUDADANA_Y_RENDICION_DE_CUENTAS.pdf
• Link Drive:
https://drive.google.com/drive/folders/1mDk88QfUZ7n99OM59XI7uslurIk_X_vn
2. Desconexión de la actividad No. 11: publicar informe de rendición de cuentas.
En el procedimiento PR 061 (Versión 03 de fecha 23 nov 2018), se encontró que en la actividad No. 11 Publicar informe de rendición de cuentas, no se encuentra unida a la secuencia de actividades en el diagrama de flujo.
Imagen No. 18
3. Carencia del programa en la planeación de rendición de cuentas Institucional 
Mediante memorando con radicado No. 00110-817-005542 de fecha 25 junio 2019, la subdirección de Diseño indica en los numerales “13.14.15 Equipo designado para Rendición de Cuentas y Acta de designación, Plan de trabajo por etapas para la rendición de cuentas, Cronograma del plan de rendición de cuentas (indicando las etapas)”.
Como soporte al requerimiento referido al punto Equipo designado para la Rendición de cuentas, se indica en la columna observación “La Dirección General, dio instrucciones a las Subdirecciones respecto al personal designado para atender el proceso de rendición de cuentas”, de igual manera se relaciona el “Memorando radicado IPES 0110-817-001448 de 26 de febrero de 2019 Encuentros ciudadanos, audiencia Pública de Rendición de Cuentas Institucional 2018”.
Éste memorando hace referencia a la jornada de rendición de cuentas para el día 5 de marzo, como se muestra en la imagen siguiente:
Imagen No. 19
Ahora bien, en la respuesta de la SDAE se indica en la columna Categorías el Plan de trabajo por etapas para la rendición de cuentas y cronograma del plan de rendición de cuentas, citando como documento soporte remitido por la SDAE “Informe de la Audiencia de Rendición de Cuentas Vigencias 2017 y 2018”.
Los soportes no atienden a lo solicitado por esta auditoría, toda vez que el proceso de Participación ciudadana y rendición de cuentas muestra como primer paso la designación del equipo para coordinar la Rendición de cuentas y éste debe ser aprobado por el Comité Directivo, documento que no se aporta por parte de SDAE.
El segundo componente que evidencia la labor del equipo designado es el plan de trabajo, el cronograma y la formulación del Plan de Anticorrupción y Atención al ciudadano, identificando las etapas a contemplar en la elaboración del informe de rendición de cuentas y el Plan de Acción Anticorrupción y atención al ciudadano, frente a los temas, logística, subdirecciones y oficinas participantes, fechas, partes interesadas, estrategias y acciones, que también ha de ser aprobado por Comité Directivo: Actividad 4 PR 061 (V 03 del 23/11/2018).
Las actividades antes citadas corresponden a la descripción que se encuentra en el procedimiento 061, éstas se dan antes de la realización del evento, y requieren igualmente la aprobación del Comité Directivo.
La SDAE presenta en el radicado No.00110-817-005542 página 4, columna observaciones:
• “Plan de Trabajo disponible informe de Audiencia de rendición de cuentas vigencia 2017 ESTRATEGIA DE RENDICIÓN DE CUENTAS componente metodológico páginas 10-19”. 
• “Informe de Audiencia de rendición de cuentas vigencia 2018 ESTRATEGIA DE RENDICIÓN DE CUENTAS  - COMPONENTE METODOLÓGICO páginas 9-16”.
• “Cronograma disponible en la vigencia 2017 pagina 12-13 del informe. 
• Cronograma disponible en vigencia 2018 página 10 del informe”. 
Se ratifica así que la respuesta no atiende el requerimiento referido a la planificación del evento.
De acuerdo a la revisión de la réplica aportada por el auditado, mediante radicado N 00110-817-007182 de fecha 8 de agosto de 2019 la Directora General del IPES remite a la Oficina Asesora de Control Interno en CD las réplicas del informe preliminar de esta Auditoría, allí no se tiene soportes a las observaciones de los procedimientos PR 122 Formulación, seguimiento y evaluación a proyectos de inversión, PR 053 Planeación Operativa, PR 061 Participación ciudadana y Rendición de Cuentas y PR 137 Revisión por la Dirección, éste envío cuenta con la aprobación de la Subdirectora de Diseño y Análisis Estratégico.
Por lo anterior, se mantienen las observaciones presentadas en el informe preliminar y socializadas al equipo de la Subdirección de Diseño y Análisis Estratégico –SDAE.
Análisis del Diseño del Control
El diseño de las actividades de control señaladas en el mapa de riesgos Institucional: 
Actividad 2: Aprobar conformación del equipo de trabajo
Descripción: SI: Pasa a la actividad 3 NO: Pasa a la actividad 1
Registro: FO-051 Acta de reunión FO-078 Planilla de asistencia
Actividad 4: Aprobar plan de trabajo, cronograma y PAC
Descripción: SI: Pasa a la actividad 5 NO: Pasa a la actividad 3
Registro: FO-051 Acta de reunión FO-078 Planilla de asistencia
Actividad: 9 Aprobar plan e informe
Descripción: En comité se revisa, socializa y aprueba el informe de rendición de cuentas y el plan de acción anticorrupción y atención al ciudadano. SI: Pasa a la actividad 10 NO: Pasa a la actividad 8 
Registro: FO-051 Acta de reunión FO-078 Planilla de asistencia
Las actividades anteriores carecen de las seis variables que ha de tener el control, en ellas se establece como único responsable el Comité Directivo. Debe establecerse la persona responsable, la periodicidad, el propósito, el cómo se realiza la actividad de control, indicar qué pasa con las observaciones o desviaciones y dejar evidencia de la ejecución de ello. Situación que no se encontró en las Actas de Comité Directivo.
Es de resaltar que el procedimiento de participación ciudadana y rendición de cuentas no es el evento único de final de una gestión, es permanente durante toda la vigencia del plan de desarrollo, y ello se realiza anualmente recogiendo la ejecución de las actividades planeadas de manera previa.
</t>
  </si>
  <si>
    <t xml:space="preserve">No. :  9  INCUMPLIMIENTO A LA CONSOLIDACIÓN DE INFORMACIÓN PARA LA DIRECCIÓN GENERAL
En la revisión efectuada a la información consolidada y remitida para revisión por parte de la Dirección General, se observaron los siguientes incumplimientos:
1. Inexistencia de consolidación de temas y compromisos para revisión por parte de la Dirección General
En radicado No. 00110-817-005542 de fecha 25 junio 2019, la SDAE indica en los numerales “16 17 18 Actas de sesión del Comité Directivo, Relación de temas, fechas de compromisos y responsables por sesión del Comité Directivo (Excel), Relación citaciones al Comité Directivo indicando fecha de envío y fecha de Comité (Excel).
Los Comités de Dirección, se programan y coordinan en lo correspondiente a las agendas, cronograma y periodicidad, directamente por la Dirección General; desde esta instancia se realiza el control y seguimiento a los compromisos y decisiones establecidas y registradas en las actas.
Teniendo en cuenta lo anterior, desde la Subdirección de Diseño y Análisis Estratégico, en el marco de seguimiento a los Planes de Acción, se envían los insumos en relación con reportes, avances de metas y seguimiento a planes y proyectos de inversión”, estos archivos   no atienden el requerimiento de la auditoria frente a la solicitud de las Actas de Comité Directivo en la que se registre la revisión por la Dirección, se tomen las decisiones y se establezcan los compromisos .
Al tenor de la Resolución 616 del 27 diciembre de 2013 Por la cual se modifica la Resolución DG-373 de 2013 la cual establece el Sistema Integrado de Gestión en el Instituto Para la Economía Social y se definen los niveles de responsabilidad y autoridad para el SIG, su Artículo 8: Funcionamiento del Comité Directivo del Sistema Integrado de Gestión, Secretaría Técnica. La Secretaría Técnica del Comité Directivo del Sistema Integrado de Gestión la ejercerá el Representante de la Alta Dirección, actualmente, el Subdirector de Diseño y Análisis Estratégico (…) Son funciones de la Secretaría Técnica:
• Convocar a las reuniones ordinarias y extraordinarias del Sistema integrado de gestión como mínimo con tres (3) días de antelación
• Elaborar la agenda de los temas a tratar en la reunión para que se coloquen a consideración del comité para su respectivo compromiso y aprobación.
• Elaborar las actas producto de las reuniones de cada comité durante los cinco (5) días siguientes a la realización para su respectiva aprobación”, se evidencia que SDAE no ejerce dicha secretaría técnica.
Se adelanta visita a la Dirección General en fecha 18 de julio de 2019, con el propósito de observar la carpeta física donde reposan las Actas del Comité Directivo para la vigencia 2018 y 2019, evidenciando los siguientes aspectos: 
• Los documentos se encuentran sin foliar
• Las actas de comité directivo no tienen numeración asignada. 
• Las actas de comité directivo se encuentran sin fecha, sin nombres y firmas de quienes participan, 
• Las actas no indica quién presidió la sesión y quién llevó a cabo la secretaría de la jornada, 
• No se encuentran el acta No. 10 del 30 de abril de 2018 (si se observa planilla de asistencia) 
• Se muestra planilla de fecha 7 de mayo de 2018 correspondiente a Acta Comité Directivo No. 11, sin embargo, el Acta N 11 indica como fecha de realización 18 de junio de 2018. 
• La panilla de fecha 21 de agosto de 2018 está titulada como Presentación anteproyecto Presupuesto 2019 sin indicar que es Comité Directivo. 
• No se encuentra Acta de Comité Directivo No. 28 de 2018.
• No se encuentra acta de Comité Directivo No. 30 de 2018.
Ahora bien, entrando en vigencia la Resolución 564 del 28 diciembre de 2018. Por la cual se crea el Comité Institucional de Gestión y Desempeño del Instituto Para la Economía Social, se dicta su reglamento y se derogan unas disposiciones”, establece en su numeral 2 Secretario/a Técnico del Comité, el cual será el Subdirector de Diseño y Análisis Estratégico. Parágrafo segundo: Cuando el Comité Institucional de Gestión y Desempeño actué como Comité Directivo, estará integrado por los servidores públicos del nivel directivo o asesor que designe el representante legal de la entidad para tal fin, y tendrá por objeto principal la socialización de las políticas a su cargo, el seguimiento al cumplimiento de los objetivos definidos en la plataforma estratégica de la entidad, así como la revisión y seguimiento de los diferentes aspectos sectoriales (cuando aplique), estratégicos, misionales, de apoyo y evaluación de la entidad”.
Artículo 8: Secretaría Técnica. El Secretario Técnico será el/la Subdirector/a de Diseño y Análisis Estratégico de la Entidad”.
En la página 5 y 6 del memorando con radicado de respuesta No. 00110-817-005542 del 3 de julio de 2019, la subdirección de SDAE indica: “Igualmente se concertó el cronograma de los siguientes comités:”, ello como actividad de SDAE.
En correo de fecha 8 de febrero de 2018, de ampedrazas@ipes.gov.co se envía programación Revisión por Dirección Vigencia 2018 a los siguientes componentes: a) Subsistemas de gestión documental, b) responsabilidad social, c) gestión de calidad, d) ambiental, e) control interno,  f) seguridad y salud en el trabajo, y g) seguridad de la información, por lo que se tienen seis (6) sesiones y presuponen entonces seis Actas de comité.
El listado de correos remitidos es el siguiente:
• cavalenciac@ipes.gov.co
• ncvilladiegom@ipes.gov.co
• nmcortesc@ipes.gov.co
• vlbernali@ipes.gov.co
• micorredorr@ipes.gov.co
• pttovar@ipes.gov.co
• Hernán Carrasquilla Coral
• himatallanat@ipes.gov.co
• galvino@ipes.gov.co
• avillamizarn@ipes.gov.co
• ajhernandezs@ipes.gov.co
• ecsachicad@ipes.gov.co
• emmerae@ipes.gov.co
• prlozanot@ipes.gov.co
• chdiazg@ipes.gov.co
• mendemannv@ipes.gov.co
• cebernala@ipes.gov.co
• Moisés Felipe Martínez
• mgvalerov@ipes.gov.co
Considerando lo anterior, se observan 31 actas del Comité Directivo para la Vigencia 2018 y 8 para la vigencia 2019, como se explica a continuación.
2. Inobservancia de modificaciones presupuestales en las actas de comité directivo
Observadas las Actas de Comité Directivo para las vigencias 2018 y 2019 (corte 30 marzo), se evidencia que en los contenidos y agenda de las sesiones no se incluyen las propuestas de Subdirectores que gerencian proyectos de inversión, solicitando modificaciones presupuestales para ser revisados por el citado comité, lo cual se complementa con lo contemplado en el procedimiento PR 083 Modificaciones presupuestales Versión 4 de fecha 22 febrero 2018 y Versión 5 del 28 diciembre de 2018 cuyo objetivo reza “Establecer las actividades a desarrollar para tramitar las modificaciones presupuestales, para garantizar el control y seguimiento financiero, presupuestal e impacto en las metas de la entidad”. 
Por otra parte, observados los memorandos de la Directora General para los Subdirectores, Asesores y Jefes de Oficina bajo los siguientes radicados:
• No. 00110-817-000519 de fecha 25 de enero de 2019 Asunto “URGENTE – Avances frente a los compromisos de Comité Directivo”, 
• Radicado No. 00110-817-002667 de fecha 1 de abril de 2019 Asunto “URGENTE – Avances frente a los compromisos de Comité Directivo”, 
• Radicado No. 00110-817-002888 de fecha 8 de abril de 2019 Asunto “REITERADO – Avances frente a los compromisos de Comité Directivo”.
Lo anterior refleja la necesidad de atender los lineamientos consignados en el aparte: Revisión por la Dirección de la NTCGP 1000 en su numeral “5.6.3 Resultados de la revisión. Los resultados de la revisión por la dirección deben incluir todas las decisiones y acciones relacionadas con: a) la mejora de la eficacia, eficiencia y efectividad del Sistema de Gestión de la Calidad y sus procesos; b) la mejora del producto y/o servicio en relación con los requisitos del cliente, y c) las necesidades de recursos”.
Tomando como base el radicado No. 00110-817-002888 del 8 de abril de 2019, se tienen asignaciones de responsabilidades por Número de Comité, dependencia y vigencia. ANEXO 9.
Retomando el objetivo y alcance del Procedimiento Revisión por la Dirección, la respuesta dada por la SDAE mediante radicado No. 00110-817-005542 de fecha 25/06/2019 y la observación adelantada a las Actas de Comité Directivo, no es de recibo la respuesta por cuanto el cuadro consolidado presentado y los memorandos citados indican la urgencia y reiteración del seguimiento de compromisos, que llevan a realizar la consolidación y presentación de éstos últimos para Revisión por la Dirección.
De acuerdo a la revisión de la réplica aportada por el auditado, mediante radicado N 00110-817-007182 de fecha 8 de agosto de 2019 la Directora General del IPES remite a la Oficina Asesora de Control Interno en CD las réplicas del informe preliminar de esta Auditoría, allí no se tiene soportes a las observaciones de los procedimientos PR 122 Formulación, seguimiento y evaluación a proyectos de inversión, PR 053 Planeación Operativa, PR 061 Participación ciudadana y Rendición de Cuentas y PR 137 Revisión por la Dirección, éste envío cuenta con la aprobación de la Subdirectora de Diseño y Análisis Estratégico.
Por lo anterior, se mantienen las observaciones presentadas en el informe preliminar y socializadas al equipo de la Subdirección de Diseño y Análisis Estratégico –SDAE.
Análisis del Diseño del Control
El diseño de las actividades de control señaladas en el mapa de riesgos Institucional: 
Actividad 4: Revisar, aprobar y remitir información
Descripción: Los responsables de proceso revisan y avalan información para ser remitida a la SDAE. 
Registro: Presentación aprobadas 
Actividad 6: Consolidar y realizar presentación
Descripción: Una vez revisada la información se inicia la elaboración de la presentación con los insumos enviados por los responsables de procesos considerando con cada una de las entradas a evaluar. La presentación será remitida a los responsables de proceso para su revisión del contenido. 
Registro: Presentación de la revisión por la dirección 
Actividad 10: Realizar seguimiento a los compromisos
Descripción: Según compromisos los responsables de procesos
Registro: Seguimiento compromisos
Las actividades de control del procedimiento PR 137 Revisión por la Dirección no indica qué documentos o cual es el inventario de los mismos que deben allegarse para tomar una decisión, es generalizado y aplicable a todos los procesos del Sistema Integral de Gestión, desde ésta óptica se debe establecer una organización de temática y responsables, para construir un tablero de control que facilite su seguimiento. 
Los controles deben revisarse en éste procedimiento e incluir los seis elementos requeridos: establecer la persona responsable, la periodicidad, el propósito, el cómo se realiza la actividad de control, indicar qué pasa con las observaciones o desviaciones y dejar evidencia de la ejecución de ello.
</t>
  </si>
  <si>
    <t>TOTAL ACCIONES 945</t>
  </si>
  <si>
    <t xml:space="preserve">No. :  4  DEFICIENCIAS EN EL SEGUIMIENTO Y FORTALECIMIENTO DEL SIG
En la revisión efectuada a las actividades de control del Sistema Integrado de Gestión se observaron las siguientes situaciones:
Falta de una metodología para la evaluación de impacto de las estrategias, planes, programas y modelos de intervención adoptados y desarrollados por el Instituto
Mecanismos de evaluación de impacto de las estrategias, planes y programas
De acuerdo a la información y soportes documentales aportados por la SDAE, mediante memorando No. 00110-817-006166 del 11 de julio de 2019; para la vigencia 2018, la subdirección de Diseño no contaba con la metodología para la evaluación de impacto de las estrategias, planes, programas y modelos de intervención adoptados y desarrollados por el Instituto, con el fin de medir su efectividad e impacto dentro de la población atendida y proponer correctivos, acciones de mejoramiento o fortalecimiento según el caso. Los cuales se encuentran dentro de las funciones asignadas a la subdirección de SDAE, mediante Acuerdo de junta Directiva IPES No. 005 de 2011. 
Mediante el mismo memorando se aportan soportes relacionados con el seguimiento presupuestal y financiero a las alianzas estratégicas de convenios financieros y humanos, para mejorar la calidad de vida de la población sujeto de atención en la generación de ingresos en la intervención del instituto, con corte a 31 dic/18; una vez verificado el archivo en formato Excel, se encontró que el diligenciamiento de la información está incompleto. Por lo tanto, no se pudo determinar si efectivamente se realizó el seguimiento para la vigencia 2018. (Funciones asignadas al subdirector de Diseño mediante el manual específico de funciones y competencias laborales). 
En el mismo manual específico de funciones y competencias laborales se verificó que dentro de las funciones asignadas al Profesional SDAE, no se lleva a cabo la gestión y el seguimiento al Plan de Compras del Instituto teniendo en cuenta las diferentes líneas de acción para su correcta ejecución; pues de acuerdo a lo argumentado por la subdirección de Diseño, esta responsabilidad se encuentra establecida en el procedimiento PR-143 – Etapa de planeación contractual PAA del Comité de Contratación de la SJC. 
La anterior situación detectada obedece a la falta de alineación entre los acuerdos de junta directiva, el manual específico de funciones y los procedimientos establecidos por Entidad. 
Mecanismos de seguimiento actualización MIPG
De acuerdo a la guía de ajuste del sistema integrado de gestión Distrital, se evidenció que para la vigencia 2018, la entidad no realizó las siguientes actividades: 
• La conformación del comité institucional de gestión y desempeño, se constituyó el 28 de diciembre de 2018; razón por la cual, en el transcurso de la vigencia 2018 no existía el acto administrativo de conformación del comité, acuerdo a lo requerido en el Decreto 1499 de 2017.
• El monitoreo a la medición de los resultados de la gestión (MIPG), no es realizado por parte de los líderes de proceso.
• Los responsables de hacer seguimiento y evaluación a la implementación del MIPG, no revisan y actualizan los indicadores y los mecanismos de monitoreo.
• Los resultados del informe pormenorizado de control interno no se tienen en cuenta sobre los avances que se vayan dando en la implementación del MIPG articulado con el MECI, en cuanto al análisis, medición de la efectividad, estructura y la ejecución de las líneas de defensa en cada uno de los componentes del MECI.
Análisis del Diseño del Control
La actividad de control 3: Reporte del SIG a la Secretaría General SISIG (Sistema de Información del Sistema Integrado de Gestión) identificado en el mapa de riesgos de la Entidad, no se encuentra documentado en el Sistema Integrado de Gestión. 
</t>
  </si>
  <si>
    <t xml:space="preserve">Diseñar metodología para la evaluación de impacto de las estrategias planes, programas y modelos de intervención  </t>
  </si>
  <si>
    <t>Ajustar PR-143. Etapa de planeación contractual PAA en el marco del seguimiento que debe realizar la SDAE</t>
  </si>
  <si>
    <t xml:space="preserve">Socializar la Resolución 564 de 2018 en Comité Directivo </t>
  </si>
  <si>
    <t>Realizar en Comité Directivo reporte de  resultados frente a compromisos y decisiones de los comites realizados durante la vigencia.</t>
  </si>
  <si>
    <t>Diseñar metodología y mecanismo de monitoreo y seguimiento a compromisos y decisiones contempladas en los comites MIPG</t>
  </si>
  <si>
    <t xml:space="preserve">Documentar en el sistema integrado de gestión (Manual del Sistema Integrado),  el control asociado al reporte del SIGD  a la Secretaría General </t>
  </si>
  <si>
    <t xml:space="preserve">Revisar, ajustar la estructura del repositorio de seguimiento, y actualizar el reporte de avance de implementación del Plan de Adecuación y Sostenibilidad de MIPG </t>
  </si>
  <si>
    <t xml:space="preserve">Ajuste e implementación de los procedimientos PR-004. Control del servicio no conforme y el PR-051. Acciones correctivas, preventivas y de mejora con el fin de garantizar la mejora continua de la gestión de la entidad  </t>
  </si>
  <si>
    <t xml:space="preserve">No. :  1  INCONSISTENCIAS EN LA PLANEACIÓN Y SEGUIMIENTO A LOS PLANES DE ACCIÓN
(...)
Modificaciones Presupuestales
Se revisaron las modificaciones presupuestales realizadas en la vigencia 2018, con el propósito de verificar cuál de ellas corresponden afectaciones a los gastos de inversión, con cada uno de los requisitos para su correspondiente aprobación por parte de la Secretaria Distrital de Hacienda. 
Dentro de la labor de verificación de montos en la ejecución presupuestal tanto de GOOBI como de PREDIS, se realizó un comparativo de los reportes generados por el sistema de información administrativo y financiero GOOBI, y los reportes de la ejecución presupuestal PREDIS, para los cuatro cortes trimestrales de la vigencia 2018 y el primer trimestre de 2019; se evidenció que se presentan diferencias en todos los cortes presupuestales, así:
Tabla 1. Diferencias Comparativo Reportes de Ejecución Presupuestal GOOBI – PREDIS
Vigencia 2018 a primer trimestre de 2019
Fecha de Corte total disponibilidades total compromisos total autorización de giro saldo apropiación disponible
CORTE 30 MARZO 2018         (199,160,468)                        -                                 -            199,160,468 
CORTE 30 JUNIO 2018                (999,996)           (999,996)                   304,619                999,996 
CORTE 30 SEPTIEMBRE 2018        (405,439,925)          1,354,057             (3,624,705)         405,439,925 
CORTE 30 DICIEMBRE 2018                  (57,979)                    361      (4,760,450,408)                    (361)
CORTE 30 MARZO 2019                             -                           -                  2,606,527                            -   
Ver detalles en ANEXO 3 a ANEXO 8. Se resaltan las siguientes situaciones:   
• El cierre presupuestal mensual del sistema de información GOOBI no es concordante con PREDIS.
• El cierre presupuestal mensual no se concilia entre GOOBI y PREDIS.
• La información de los sistemas GOOBI - PREDIS no es concordante entre sí.
Las diferencias evidenciadas en 5 cortes analizados en los conceptos:  Compromisos, Disponibilidades y Giros que se pueden observar en detalle en los anexos, se presentaron por falta de definición de puntos y actividades de control para garantizar la integridad y exactitud, o por lo menos la conciliación, de la información en los dos sistemas de información presupuestal, al cierre mensual; lo que conlleva a que la información generada no sea coherente correspondiendo a la misma fuente, es decir, las transacciones presupuestales de la Entidad.
De igual manera, se revisó los soportes documentales aportados por el auditado, para verificar los indicadores que permitan hacer el seguimiento al gasto de inversión y funcionamiento, donde se pudo constatar que estos seguimientos no se realizaron en la vigencia 2018, pues los registros están documentados a partir del corte 28 de febrero de la presente vigencia.
</t>
  </si>
  <si>
    <t>00110-817-008189</t>
  </si>
  <si>
    <t>GESTIÓN RECURSOS FINANCIEROS (GESTIÓN CONTABLE)</t>
  </si>
  <si>
    <t>GESTIÓN RECURSOS FINANCIEROS (GESTIÓN DE CARTERA)</t>
  </si>
  <si>
    <t>GESTIÓN RECURSOS FINANCIEROS (GESTIÓN CARTERA)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</si>
</sst>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d/m/yyyy"/>
    <numFmt numFmtId="166" formatCode="yyyy\-mm\-dd;@"/>
  </numFmts>
  <fonts count="76">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20"/>
      <color rgb="FF000000"/>
      <name val="Arial"/>
      <family val="2"/>
    </font>
    <font>
      <sz val="11"/>
      <name val="Calibri"/>
      <family val="2"/>
    </font>
    <font>
      <b/>
      <sz val="10"/>
      <name val="Arial"/>
      <family val="2"/>
    </font>
    <font>
      <b/>
      <sz val="11"/>
      <name val="Arial"/>
      <family val="2"/>
    </font>
    <font>
      <b/>
      <sz val="16"/>
      <color rgb="FFFFFFFF"/>
      <name val="Arial"/>
      <family val="2"/>
    </font>
    <font>
      <b/>
      <sz val="8"/>
      <name val="Arial"/>
      <family val="2"/>
    </font>
    <font>
      <sz val="10"/>
      <color rgb="FF000000"/>
      <name val="Calibri"/>
      <family val="2"/>
    </font>
    <font>
      <sz val="10"/>
      <name val="Arial"/>
      <family val="2"/>
    </font>
    <font>
      <sz val="10"/>
      <color rgb="FFFF0000"/>
      <name val="Arial"/>
      <family val="2"/>
    </font>
    <font>
      <b/>
      <sz val="11"/>
      <name val="Calibri"/>
      <family val="2"/>
    </font>
    <font>
      <sz val="10"/>
      <name val="Arial"/>
      <family val="2"/>
    </font>
    <font>
      <sz val="11"/>
      <name val="Calibri"/>
      <family val="2"/>
    </font>
    <font>
      <sz val="11"/>
      <color rgb="FF000000"/>
      <name val="Calibri"/>
      <family val="2"/>
    </font>
    <font>
      <sz val="10"/>
      <color indexed="8"/>
      <name val="Calibri"/>
      <family val="2"/>
    </font>
    <font>
      <sz val="10"/>
      <color theme="1"/>
      <name val="Arial"/>
      <family val="2"/>
    </font>
    <font>
      <i/>
      <sz val="11"/>
      <name val="Arial"/>
      <family val="2"/>
    </font>
    <font>
      <sz val="10"/>
      <color theme="1"/>
      <name val="Calibri"/>
      <family val="2"/>
      <scheme val="minor"/>
    </font>
    <font>
      <sz val="9"/>
      <color theme="1"/>
      <name val="Arial"/>
      <family val="2"/>
    </font>
    <font>
      <sz val="10"/>
      <color rgb="FF000000"/>
      <name val="Arial"/>
      <family val="2"/>
    </font>
    <font>
      <sz val="10"/>
      <color theme="1"/>
      <name val="Times New Roman"/>
      <family val="1"/>
    </font>
    <font>
      <sz val="11"/>
      <color rgb="FFFF0000"/>
      <name val="Arial"/>
      <family val="2"/>
    </font>
    <font>
      <sz val="9"/>
      <color theme="1"/>
      <name val="Calibri"/>
      <family val="2"/>
      <scheme val="minor"/>
    </font>
    <font>
      <sz val="10"/>
      <color indexed="10"/>
      <name val="Arial"/>
      <family val="2"/>
    </font>
    <font>
      <b/>
      <sz val="20"/>
      <color theme="1"/>
      <name val="Arial"/>
      <family val="2"/>
    </font>
    <font>
      <b/>
      <sz val="10"/>
      <name val="Arial"/>
      <family val="2"/>
    </font>
    <font>
      <b/>
      <sz val="11"/>
      <name val="Arial"/>
      <family val="2"/>
    </font>
    <font>
      <b/>
      <sz val="9"/>
      <name val="Arial"/>
      <family val="2"/>
    </font>
    <font>
      <b/>
      <sz val="16"/>
      <color theme="0"/>
      <name val="Arial"/>
      <family val="2"/>
    </font>
    <font>
      <b/>
      <sz val="8"/>
      <name val="Arial"/>
      <family val="2"/>
    </font>
    <font>
      <b/>
      <sz val="16"/>
      <color rgb="FF000000"/>
      <name val="Calibri"/>
      <family val="2"/>
    </font>
    <font>
      <u/>
      <sz val="10"/>
      <name val="Arial"/>
      <family val="2"/>
    </font>
    <font>
      <sz val="10"/>
      <color indexed="8"/>
      <name val="Arial"/>
      <family val="2"/>
    </font>
    <font>
      <u/>
      <sz val="10"/>
      <color indexed="8"/>
      <name val="Arial"/>
      <family val="2"/>
    </font>
    <font>
      <i/>
      <sz val="10"/>
      <color indexed="8"/>
      <name val="Arial"/>
      <family val="2"/>
    </font>
    <font>
      <i/>
      <sz val="10"/>
      <name val="Arial"/>
      <family val="2"/>
    </font>
    <font>
      <sz val="10"/>
      <color indexed="60"/>
      <name val="Arial"/>
      <family val="2"/>
    </font>
    <font>
      <b/>
      <sz val="10"/>
      <color indexed="8"/>
      <name val="Arial"/>
      <family val="2"/>
    </font>
    <font>
      <sz val="11"/>
      <name val="Calibri"/>
      <family val="2"/>
      <scheme val="minor"/>
    </font>
    <font>
      <sz val="11"/>
      <color theme="1"/>
      <name val="Arial"/>
      <family val="2"/>
    </font>
    <font>
      <b/>
      <sz val="10"/>
      <color rgb="FFFFFFFF"/>
      <name val="Arial"/>
      <family val="2"/>
    </font>
    <font>
      <sz val="20"/>
      <color rgb="FF000000"/>
      <name val="Arial"/>
      <family val="2"/>
    </font>
    <font>
      <sz val="20"/>
      <name val="Arial"/>
      <family val="2"/>
    </font>
    <font>
      <b/>
      <sz val="10"/>
      <color rgb="FF000000"/>
      <name val="Arial"/>
      <family val="2"/>
    </font>
    <font>
      <sz val="9"/>
      <name val="Arial"/>
      <family val="2"/>
    </font>
    <font>
      <b/>
      <sz val="12"/>
      <color rgb="FF000000"/>
      <name val="Arial"/>
      <family val="2"/>
    </font>
    <font>
      <b/>
      <sz val="12"/>
      <color rgb="FF000000"/>
      <name val="Calibri"/>
      <family val="2"/>
    </font>
    <font>
      <sz val="11"/>
      <color rgb="FF000000"/>
      <name val="Calibri"/>
      <family val="2"/>
    </font>
    <font>
      <sz val="12"/>
      <color rgb="FF000000"/>
      <name val="Arial"/>
      <family val="2"/>
    </font>
    <font>
      <b/>
      <sz val="12"/>
      <name val="Arial"/>
      <family val="2"/>
    </font>
    <font>
      <i/>
      <sz val="11"/>
      <color rgb="FF000000"/>
      <name val="Arial"/>
      <family val="2"/>
    </font>
    <font>
      <sz val="11"/>
      <color rgb="FF000000"/>
      <name val="Arial"/>
      <family val="2"/>
    </font>
    <font>
      <sz val="9"/>
      <color rgb="FF000000"/>
      <name val="Arial"/>
      <family val="2"/>
    </font>
    <font>
      <sz val="9"/>
      <name val="Calibri"/>
      <family val="2"/>
    </font>
    <font>
      <u/>
      <sz val="11"/>
      <color theme="10"/>
      <name val="Calibri"/>
      <family val="2"/>
    </font>
    <font>
      <u/>
      <sz val="11"/>
      <name val="Docs-Calibri"/>
    </font>
    <font>
      <u/>
      <sz val="11"/>
      <name val="Calibri"/>
      <family val="2"/>
    </font>
    <font>
      <i/>
      <sz val="9"/>
      <name val="Arial"/>
      <family val="2"/>
    </font>
    <font>
      <sz val="8"/>
      <name val="Calibri"/>
      <family val="2"/>
    </font>
    <font>
      <sz val="12"/>
      <name val="Times New Roman"/>
      <family val="1"/>
    </font>
    <font>
      <sz val="11"/>
      <name val="Arial"/>
      <family val="2"/>
    </font>
    <font>
      <b/>
      <sz val="11"/>
      <color rgb="FF000000"/>
      <name val="Arial"/>
      <family val="2"/>
    </font>
    <font>
      <b/>
      <sz val="9"/>
      <color rgb="FF000000"/>
      <name val="Arial"/>
      <family val="2"/>
    </font>
    <font>
      <b/>
      <sz val="8"/>
      <color rgb="FF000000"/>
      <name val="Arial"/>
      <family val="2"/>
    </font>
    <font>
      <sz val="7"/>
      <color rgb="FF000000"/>
      <name val="Arial"/>
      <family val="2"/>
    </font>
    <font>
      <b/>
      <sz val="7"/>
      <color rgb="FF000000"/>
      <name val="Arial"/>
      <family val="2"/>
    </font>
    <font>
      <b/>
      <sz val="11"/>
      <color rgb="FFFF0000"/>
      <name val="Arial"/>
      <family val="2"/>
    </font>
    <font>
      <b/>
      <sz val="14"/>
      <color rgb="FF000000"/>
      <name val="Arial"/>
      <family val="2"/>
    </font>
    <font>
      <b/>
      <sz val="16"/>
      <color rgb="FF000000"/>
      <name val="Arial"/>
      <family val="2"/>
    </font>
    <font>
      <sz val="8"/>
      <color rgb="FF000000"/>
      <name val="Arial"/>
      <family val="2"/>
    </font>
    <font>
      <b/>
      <u/>
      <sz val="9"/>
      <name val="Arial"/>
      <family val="2"/>
    </font>
    <font>
      <u/>
      <sz val="9"/>
      <name val="Arial"/>
      <family val="2"/>
    </font>
    <font>
      <u/>
      <sz val="11"/>
      <color theme="10"/>
      <name val="Calibri"/>
      <family val="2"/>
      <scheme val="minor"/>
    </font>
  </fonts>
  <fills count="40">
    <fill>
      <patternFill patternType="none"/>
    </fill>
    <fill>
      <patternFill patternType="gray125"/>
    </fill>
    <fill>
      <patternFill patternType="solid">
        <fgColor rgb="FFDBE5F1"/>
        <bgColor rgb="FFDBE5F1"/>
      </patternFill>
    </fill>
    <fill>
      <patternFill patternType="solid">
        <fgColor rgb="FF000000"/>
        <bgColor rgb="FF000000"/>
      </patternFill>
    </fill>
    <fill>
      <patternFill patternType="solid">
        <fgColor rgb="FFEAF1DD"/>
        <bgColor rgb="FFEAF1DD"/>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7" tint="0.79998168889431442"/>
        <bgColor indexed="64"/>
      </patternFill>
    </fill>
    <fill>
      <patternFill patternType="solid">
        <fgColor indexed="65"/>
        <bgColor theme="0"/>
      </patternFill>
    </fill>
    <fill>
      <patternFill patternType="solid">
        <fgColor rgb="FFDBE5F1"/>
        <bgColor theme="0"/>
      </patternFill>
    </fill>
    <fill>
      <patternFill patternType="solid">
        <fgColor rgb="FF000000"/>
        <bgColor theme="0"/>
      </patternFill>
    </fill>
    <fill>
      <patternFill patternType="solid">
        <fgColor rgb="FFEAF1DD"/>
        <bgColor theme="0"/>
      </patternFill>
    </fill>
    <fill>
      <patternFill patternType="solid">
        <fgColor theme="0"/>
        <bgColor theme="0"/>
      </patternFill>
    </fill>
    <fill>
      <patternFill patternType="solid">
        <fgColor theme="5" tint="0.79998168889431442"/>
        <bgColor theme="0"/>
      </patternFill>
    </fill>
    <fill>
      <patternFill patternType="solid">
        <fgColor rgb="FFFF0000"/>
        <bgColor indexed="64"/>
      </patternFill>
    </fill>
    <fill>
      <patternFill patternType="solid">
        <fgColor rgb="FFFF0000"/>
        <bgColor theme="0"/>
      </patternFill>
    </fill>
    <fill>
      <patternFill patternType="solid">
        <fgColor rgb="FFFFFF00"/>
        <bgColor theme="0"/>
      </patternFill>
    </fill>
    <fill>
      <patternFill patternType="solid">
        <fgColor rgb="FFFFC000"/>
        <bgColor theme="0"/>
      </patternFill>
    </fill>
    <fill>
      <patternFill patternType="solid">
        <fgColor rgb="FFFFC000"/>
        <bgColor indexed="64"/>
      </patternFill>
    </fill>
    <fill>
      <patternFill patternType="solid">
        <fgColor theme="0"/>
        <bgColor rgb="FFFFFFFF"/>
      </patternFill>
    </fill>
    <fill>
      <patternFill patternType="solid">
        <fgColor rgb="FFFFC000"/>
        <bgColor rgb="FFFFFFFF"/>
      </patternFill>
    </fill>
    <fill>
      <patternFill patternType="solid">
        <fgColor theme="1"/>
        <bgColor theme="0"/>
      </patternFill>
    </fill>
    <fill>
      <patternFill patternType="solid">
        <fgColor rgb="FFFFFFFF"/>
        <bgColor theme="0"/>
      </patternFill>
    </fill>
    <fill>
      <patternFill patternType="solid">
        <fgColor theme="4" tint="0.79998168889431442"/>
        <bgColor theme="0"/>
      </patternFill>
    </fill>
    <fill>
      <patternFill patternType="solid">
        <fgColor theme="6" tint="0.79998168889431442"/>
        <bgColor theme="0"/>
      </patternFill>
    </fill>
    <fill>
      <patternFill patternType="solid">
        <fgColor indexed="9"/>
        <bgColor theme="0"/>
      </patternFill>
    </fill>
    <fill>
      <patternFill patternType="solid">
        <fgColor indexed="65"/>
        <bgColor rgb="FFFFFFFF"/>
      </patternFill>
    </fill>
    <fill>
      <patternFill patternType="solid">
        <fgColor theme="0"/>
        <bgColor rgb="FF000000"/>
      </patternFill>
    </fill>
    <fill>
      <patternFill patternType="solid">
        <fgColor rgb="FFE7E6E6"/>
        <bgColor rgb="FFFFFFFF"/>
      </patternFill>
    </fill>
    <fill>
      <patternFill patternType="solid">
        <fgColor theme="0" tint="-0.14999847407452621"/>
        <bgColor indexed="64"/>
      </patternFill>
    </fill>
    <fill>
      <patternFill patternType="solid">
        <fgColor rgb="FFD9D9D9"/>
        <bgColor theme="0"/>
      </patternFill>
    </fill>
    <fill>
      <patternFill patternType="solid">
        <fgColor rgb="FFD0CECE"/>
        <bgColor theme="0"/>
      </patternFill>
    </fill>
    <fill>
      <patternFill patternType="solid">
        <fgColor theme="2" tint="-9.9978637043366805E-2"/>
        <bgColor theme="0"/>
      </patternFill>
    </fill>
    <fill>
      <patternFill patternType="solid">
        <fgColor theme="2"/>
        <bgColor theme="0"/>
      </patternFill>
    </fill>
    <fill>
      <patternFill patternType="solid">
        <fgColor theme="0" tint="-0.14999847407452621"/>
        <bgColor theme="0"/>
      </patternFill>
    </fill>
    <fill>
      <patternFill patternType="solid">
        <fgColor rgb="FFB8CCE4"/>
        <bgColor indexed="64"/>
      </patternFill>
    </fill>
    <fill>
      <patternFill patternType="solid">
        <fgColor rgb="FFF2F2F2"/>
        <bgColor indexed="64"/>
      </patternFill>
    </fill>
    <fill>
      <patternFill patternType="solid">
        <fgColor rgb="FFB9CDE5"/>
        <bgColor indexed="64"/>
      </patternFill>
    </fill>
  </fills>
  <borders count="125">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rgb="FF000000"/>
      </bottom>
      <diagonal/>
    </border>
    <border>
      <left style="medium">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thin">
        <color indexed="64"/>
      </left>
      <right style="thin">
        <color indexed="64"/>
      </right>
      <top/>
      <bottom style="thin">
        <color indexed="64"/>
      </bottom>
      <diagonal/>
    </border>
    <border>
      <left style="thin">
        <color rgb="FF000000"/>
      </left>
      <right style="thin">
        <color rgb="FF000000"/>
      </right>
      <top style="medium">
        <color rgb="FF000000"/>
      </top>
      <bottom style="thin">
        <color rgb="FF00000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style="medium">
        <color rgb="FF000000"/>
      </left>
      <right style="thin">
        <color rgb="FF000000"/>
      </right>
      <top style="medium">
        <color indexed="64"/>
      </top>
      <bottom/>
      <diagonal/>
    </border>
    <border>
      <left style="thin">
        <color rgb="FF000000"/>
      </left>
      <right style="thin">
        <color rgb="FF000000"/>
      </right>
      <top style="medium">
        <color indexed="64"/>
      </top>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rgb="FF000000"/>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style="thin">
        <color rgb="FF000000"/>
      </left>
      <right/>
      <top style="thin">
        <color rgb="FF000000"/>
      </top>
      <bottom/>
      <diagonal/>
    </border>
    <border>
      <left/>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medium">
        <color indexed="64"/>
      </right>
      <top/>
      <bottom/>
      <diagonal/>
    </border>
    <border>
      <left style="thin">
        <color indexed="64"/>
      </left>
      <right style="thin">
        <color indexed="64"/>
      </right>
      <top/>
      <bottom style="medium">
        <color indexed="64"/>
      </bottom>
      <diagonal/>
    </border>
    <border>
      <left/>
      <right/>
      <top style="thin">
        <color rgb="FF000000"/>
      </top>
      <bottom/>
      <diagonal/>
    </border>
    <border>
      <left/>
      <right/>
      <top style="thin">
        <color indexed="64"/>
      </top>
      <bottom/>
      <diagonal/>
    </border>
    <border>
      <left/>
      <right style="thin">
        <color rgb="FF000000"/>
      </right>
      <top style="thin">
        <color rgb="FF000000"/>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7F7F7F"/>
      </left>
      <right style="medium">
        <color rgb="FF7F7F7F"/>
      </right>
      <top style="medium">
        <color rgb="FF7F7F7F"/>
      </top>
      <bottom/>
      <diagonal/>
    </border>
    <border>
      <left style="medium">
        <color rgb="FF7F7F7F"/>
      </left>
      <right style="medium">
        <color rgb="FF7F7F7F"/>
      </right>
      <top/>
      <bottom/>
      <diagonal/>
    </border>
    <border>
      <left style="medium">
        <color rgb="FF7F7F7F"/>
      </left>
      <right style="medium">
        <color rgb="FF7F7F7F"/>
      </right>
      <top/>
      <bottom style="medium">
        <color rgb="FF7F7F7F"/>
      </bottom>
      <diagonal/>
    </border>
    <border>
      <left/>
      <right style="medium">
        <color rgb="FF7F7F7F"/>
      </right>
      <top style="medium">
        <color rgb="FF7F7F7F"/>
      </top>
      <bottom style="medium">
        <color rgb="FF7F7F7F"/>
      </bottom>
      <diagonal/>
    </border>
    <border>
      <left/>
      <right style="medium">
        <color rgb="FF7F7F7F"/>
      </right>
      <top/>
      <bottom style="medium">
        <color rgb="FF7F7F7F"/>
      </bottom>
      <diagonal/>
    </border>
    <border>
      <left/>
      <right/>
      <top style="medium">
        <color rgb="FF7F7F7F"/>
      </top>
      <bottom style="medium">
        <color rgb="FF7F7F7F"/>
      </bottom>
      <diagonal/>
    </border>
    <border>
      <left style="medium">
        <color rgb="FF7F7F7F"/>
      </left>
      <right/>
      <top/>
      <bottom style="medium">
        <color rgb="FF7F7F7F"/>
      </bottom>
      <diagonal/>
    </border>
    <border>
      <left/>
      <right/>
      <top/>
      <bottom style="medium">
        <color rgb="FF7F7F7F"/>
      </bottom>
      <diagonal/>
    </border>
    <border>
      <left style="medium">
        <color rgb="FF7F7F7F"/>
      </left>
      <right/>
      <top style="medium">
        <color rgb="FF7F7F7F"/>
      </top>
      <bottom style="medium">
        <color rgb="FF7F7F7F"/>
      </bottom>
      <diagonal/>
    </border>
    <border>
      <left style="medium">
        <color rgb="FF7F7F7F"/>
      </left>
      <right/>
      <top/>
      <bottom/>
      <diagonal/>
    </border>
    <border>
      <left style="medium">
        <color indexed="64"/>
      </left>
      <right/>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diagonal/>
    </border>
    <border>
      <left/>
      <right style="thin">
        <color rgb="FF000000"/>
      </right>
      <top/>
      <bottom style="medium">
        <color indexed="64"/>
      </bottom>
      <diagonal/>
    </border>
  </borders>
  <cellStyleXfs count="6">
    <xf numFmtId="0" fontId="0" fillId="0" borderId="0"/>
    <xf numFmtId="9" fontId="50" fillId="0" borderId="0" applyFont="0" applyFill="0" applyBorder="0" applyAlignment="0" applyProtection="0"/>
    <xf numFmtId="0" fontId="16" fillId="0" borderId="0"/>
    <xf numFmtId="0" fontId="57" fillId="0" borderId="0" applyNumberFormat="0" applyFill="0" applyBorder="0" applyAlignment="0" applyProtection="0"/>
    <xf numFmtId="0" fontId="1" fillId="0" borderId="0"/>
    <xf numFmtId="0" fontId="75" fillId="0" borderId="0" applyNumberFormat="0" applyFill="0" applyBorder="0" applyAlignment="0" applyProtection="0"/>
  </cellStyleXfs>
  <cellXfs count="1595">
    <xf numFmtId="0" fontId="0" fillId="0" borderId="0" xfId="0" applyFont="1" applyAlignment="1"/>
    <xf numFmtId="0" fontId="9" fillId="4" borderId="21"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22" xfId="0" applyFont="1" applyFill="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center" vertical="center"/>
    </xf>
    <xf numFmtId="0" fontId="0" fillId="0" borderId="0" xfId="0" applyFont="1" applyAlignment="1">
      <alignment vertical="center"/>
    </xf>
    <xf numFmtId="0" fontId="5" fillId="0" borderId="0" xfId="0" applyFont="1" applyAlignment="1">
      <alignment vertical="center"/>
    </xf>
    <xf numFmtId="0" fontId="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center"/>
    </xf>
    <xf numFmtId="0" fontId="0" fillId="0" borderId="29"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31" xfId="0" applyFont="1" applyFill="1" applyBorder="1" applyAlignment="1">
      <alignment horizontal="center" vertical="center" wrapText="1"/>
    </xf>
    <xf numFmtId="164" fontId="0" fillId="0" borderId="29" xfId="0" applyNumberFormat="1" applyFont="1" applyFill="1" applyBorder="1" applyAlignment="1">
      <alignment horizontal="center" vertical="center"/>
    </xf>
    <xf numFmtId="0" fontId="14" fillId="0" borderId="28" xfId="0" applyFont="1" applyFill="1" applyBorder="1" applyAlignment="1">
      <alignment horizontal="center" vertical="center"/>
    </xf>
    <xf numFmtId="14" fontId="0" fillId="0" borderId="30" xfId="0" applyNumberFormat="1" applyFont="1" applyFill="1" applyBorder="1" applyAlignment="1">
      <alignment horizontal="center" vertical="center"/>
    </xf>
    <xf numFmtId="0" fontId="0" fillId="0" borderId="21" xfId="0" applyFont="1" applyFill="1" applyBorder="1" applyAlignment="1">
      <alignment horizontal="center" vertical="center"/>
    </xf>
    <xf numFmtId="0" fontId="0" fillId="0" borderId="21" xfId="0" applyFont="1" applyFill="1" applyBorder="1" applyAlignment="1">
      <alignment horizontal="left" vertical="center"/>
    </xf>
    <xf numFmtId="0" fontId="0" fillId="0" borderId="22" xfId="0" applyFont="1" applyFill="1" applyBorder="1" applyAlignment="1">
      <alignment horizontal="left" vertical="center"/>
    </xf>
    <xf numFmtId="14" fontId="14" fillId="0" borderId="21" xfId="0" applyNumberFormat="1" applyFont="1" applyFill="1" applyBorder="1" applyAlignment="1">
      <alignment horizontal="left" vertical="center" wrapText="1"/>
    </xf>
    <xf numFmtId="0" fontId="16" fillId="0" borderId="21" xfId="0" applyFont="1" applyFill="1" applyBorder="1" applyAlignment="1">
      <alignment horizontal="center" vertical="center"/>
    </xf>
    <xf numFmtId="165" fontId="0" fillId="0" borderId="31" xfId="0" applyNumberFormat="1" applyFont="1" applyFill="1" applyBorder="1" applyAlignment="1">
      <alignment horizontal="center" vertical="center" wrapText="1"/>
    </xf>
    <xf numFmtId="14" fontId="14" fillId="0" borderId="21" xfId="0" applyNumberFormat="1" applyFont="1" applyFill="1" applyBorder="1" applyAlignment="1">
      <alignment horizontal="center" vertical="center" wrapText="1"/>
    </xf>
    <xf numFmtId="0" fontId="16" fillId="0" borderId="9" xfId="0" applyFont="1" applyFill="1" applyBorder="1" applyAlignment="1">
      <alignment horizontal="center" vertical="center"/>
    </xf>
    <xf numFmtId="0" fontId="16" fillId="0" borderId="29"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10" fillId="0" borderId="33" xfId="0" applyFont="1" applyBorder="1" applyAlignment="1">
      <alignment horizontal="center" vertical="center" wrapText="1"/>
    </xf>
    <xf numFmtId="0" fontId="10" fillId="0" borderId="33" xfId="0" applyFont="1" applyBorder="1" applyAlignment="1">
      <alignment horizontal="left" vertical="center" wrapText="1"/>
    </xf>
    <xf numFmtId="0" fontId="0" fillId="5" borderId="33" xfId="0" applyFont="1" applyFill="1" applyBorder="1" applyAlignment="1">
      <alignment horizontal="left" vertical="center" wrapText="1"/>
    </xf>
    <xf numFmtId="0" fontId="0" fillId="5" borderId="33" xfId="0" applyFont="1" applyFill="1" applyBorder="1" applyAlignment="1">
      <alignment horizontal="left" vertical="top" wrapText="1"/>
    </xf>
    <xf numFmtId="164" fontId="0" fillId="5" borderId="33" xfId="0" applyNumberFormat="1" applyFont="1" applyFill="1" applyBorder="1" applyAlignment="1">
      <alignment horizontal="left" vertical="center"/>
    </xf>
    <xf numFmtId="0" fontId="0" fillId="5" borderId="33" xfId="0" applyFont="1" applyFill="1" applyBorder="1" applyAlignment="1">
      <alignment horizontal="center" vertical="center" wrapText="1"/>
    </xf>
    <xf numFmtId="14" fontId="0" fillId="0" borderId="33" xfId="0" applyNumberFormat="1" applyFont="1" applyBorder="1" applyAlignment="1">
      <alignment horizontal="center" vertical="center"/>
    </xf>
    <xf numFmtId="0" fontId="11" fillId="0" borderId="33" xfId="0" applyFont="1" applyBorder="1" applyAlignment="1">
      <alignment horizontal="left" vertical="center"/>
    </xf>
    <xf numFmtId="0" fontId="0" fillId="0" borderId="33" xfId="0" applyFont="1" applyBorder="1" applyAlignment="1">
      <alignment horizontal="left" vertical="center"/>
    </xf>
    <xf numFmtId="164" fontId="0" fillId="5" borderId="33" xfId="0" applyNumberFormat="1" applyFont="1" applyFill="1" applyBorder="1" applyAlignment="1">
      <alignment horizontal="left" vertical="center" wrapText="1"/>
    </xf>
    <xf numFmtId="0" fontId="0" fillId="0" borderId="33" xfId="0" applyFont="1" applyBorder="1" applyAlignment="1">
      <alignment horizontal="left" vertical="top" wrapText="1"/>
    </xf>
    <xf numFmtId="14" fontId="11" fillId="0" borderId="33" xfId="0" applyNumberFormat="1" applyFont="1" applyBorder="1" applyAlignment="1">
      <alignment horizontal="left" vertical="center" wrapText="1"/>
    </xf>
    <xf numFmtId="0" fontId="0" fillId="0" borderId="36" xfId="0" applyFont="1" applyFill="1" applyBorder="1" applyAlignment="1">
      <alignment horizontal="center" vertical="center"/>
    </xf>
    <xf numFmtId="0" fontId="18" fillId="0" borderId="33" xfId="0" applyFont="1" applyFill="1" applyBorder="1" applyAlignment="1">
      <alignment vertical="center" wrapText="1"/>
    </xf>
    <xf numFmtId="0" fontId="17" fillId="0" borderId="33" xfId="0" applyFont="1" applyFill="1" applyBorder="1" applyAlignment="1" applyProtection="1">
      <alignment horizontal="left" vertical="center" wrapText="1"/>
      <protection locked="0"/>
    </xf>
    <xf numFmtId="0" fontId="17" fillId="0" borderId="33" xfId="0" applyFont="1" applyFill="1" applyBorder="1" applyAlignment="1">
      <alignment horizontal="left" vertical="center" wrapText="1"/>
    </xf>
    <xf numFmtId="0" fontId="21" fillId="0" borderId="33" xfId="0" applyFont="1" applyFill="1" applyBorder="1" applyAlignment="1">
      <alignment horizontal="center" vertical="center" wrapText="1"/>
    </xf>
    <xf numFmtId="0" fontId="18" fillId="6" borderId="33" xfId="0" applyFont="1" applyFill="1" applyBorder="1" applyAlignment="1">
      <alignment vertical="center" wrapText="1"/>
    </xf>
    <xf numFmtId="164" fontId="0" fillId="7" borderId="33" xfId="0" applyNumberFormat="1" applyFill="1" applyBorder="1" applyAlignment="1" applyProtection="1">
      <alignment horizontal="left" vertical="center"/>
      <protection locked="0"/>
    </xf>
    <xf numFmtId="0" fontId="0" fillId="7" borderId="33" xfId="0" applyFill="1" applyBorder="1" applyAlignment="1" applyProtection="1">
      <alignment horizontal="left" vertical="center" wrapText="1"/>
      <protection locked="0"/>
    </xf>
    <xf numFmtId="0" fontId="0" fillId="7" borderId="33" xfId="0" applyFill="1" applyBorder="1" applyAlignment="1" applyProtection="1">
      <alignment horizontal="center" vertical="center" wrapText="1"/>
      <protection locked="0"/>
    </xf>
    <xf numFmtId="0" fontId="14" fillId="0" borderId="33" xfId="0" applyFont="1" applyBorder="1" applyAlignment="1">
      <alignment horizontal="left" vertical="center"/>
    </xf>
    <xf numFmtId="14" fontId="0" fillId="0" borderId="33" xfId="0" applyNumberFormat="1" applyBorder="1" applyAlignment="1">
      <alignment horizontal="left" vertical="center"/>
    </xf>
    <xf numFmtId="0" fontId="0" fillId="0" borderId="33" xfId="0" applyBorder="1" applyAlignment="1">
      <alignment horizontal="left" vertical="center" wrapText="1"/>
    </xf>
    <xf numFmtId="0" fontId="0" fillId="0" borderId="33" xfId="0" applyBorder="1" applyAlignment="1">
      <alignment horizontal="left" vertical="center"/>
    </xf>
    <xf numFmtId="164" fontId="0" fillId="7" borderId="33" xfId="0" applyNumberFormat="1" applyFill="1" applyBorder="1" applyAlignment="1" applyProtection="1">
      <alignment horizontal="left" vertical="center" wrapText="1"/>
      <protection locked="0"/>
    </xf>
    <xf numFmtId="14" fontId="14" fillId="0" borderId="33" xfId="0" applyNumberFormat="1" applyFont="1" applyBorder="1" applyAlignment="1">
      <alignment horizontal="left" vertical="center" wrapText="1"/>
    </xf>
    <xf numFmtId="0" fontId="21" fillId="0" borderId="33" xfId="0" applyFont="1" applyFill="1" applyBorder="1" applyAlignment="1">
      <alignment vertical="center" wrapText="1"/>
    </xf>
    <xf numFmtId="0" fontId="25" fillId="0" borderId="33" xfId="0" applyFont="1" applyFill="1" applyBorder="1" applyAlignment="1">
      <alignment horizontal="center" vertical="center" wrapText="1"/>
    </xf>
    <xf numFmtId="14" fontId="26" fillId="0" borderId="33" xfId="0" applyNumberFormat="1" applyFont="1" applyBorder="1" applyAlignment="1">
      <alignment horizontal="left" vertical="center" wrapText="1"/>
    </xf>
    <xf numFmtId="0" fontId="0" fillId="0" borderId="33" xfId="0" applyBorder="1" applyAlignment="1">
      <alignment vertical="center" wrapText="1"/>
    </xf>
    <xf numFmtId="0" fontId="0" fillId="0" borderId="33" xfId="0" applyBorder="1"/>
    <xf numFmtId="0" fontId="0" fillId="0" borderId="33" xfId="0" applyBorder="1" applyAlignment="1">
      <alignment wrapText="1"/>
    </xf>
    <xf numFmtId="14" fontId="12" fillId="0" borderId="33" xfId="0" applyNumberFormat="1" applyFont="1" applyBorder="1" applyAlignment="1">
      <alignment horizontal="left" vertical="center" wrapText="1"/>
    </xf>
    <xf numFmtId="0" fontId="18" fillId="0" borderId="33" xfId="0" applyFont="1" applyBorder="1" applyAlignment="1">
      <alignment vertical="center" wrapText="1"/>
    </xf>
    <xf numFmtId="0" fontId="5" fillId="0" borderId="33" xfId="0" applyFont="1" applyBorder="1" applyAlignment="1">
      <alignment horizontal="center"/>
    </xf>
    <xf numFmtId="0" fontId="0" fillId="0" borderId="33" xfId="0" applyFont="1" applyBorder="1" applyAlignment="1"/>
    <xf numFmtId="0" fontId="0" fillId="0" borderId="33" xfId="0" applyFont="1" applyBorder="1" applyAlignment="1">
      <alignment vertical="center"/>
    </xf>
    <xf numFmtId="0" fontId="5" fillId="0" borderId="33" xfId="0" applyFont="1" applyBorder="1" applyAlignment="1">
      <alignment vertical="center"/>
    </xf>
    <xf numFmtId="0" fontId="0" fillId="0" borderId="0" xfId="0" applyFont="1" applyAlignment="1">
      <alignment horizontal="center" vertical="center"/>
    </xf>
    <xf numFmtId="0" fontId="0" fillId="0" borderId="33" xfId="0" applyFont="1" applyBorder="1" applyAlignment="1">
      <alignment horizontal="center" vertical="center"/>
    </xf>
    <xf numFmtId="0" fontId="5" fillId="0" borderId="33" xfId="0" applyFont="1" applyBorder="1" applyAlignment="1">
      <alignment horizontal="left" vertical="top" wrapText="1"/>
    </xf>
    <xf numFmtId="0" fontId="16" fillId="0" borderId="33" xfId="0" applyFont="1" applyBorder="1" applyAlignment="1">
      <alignment vertical="center" wrapText="1"/>
    </xf>
    <xf numFmtId="14" fontId="22" fillId="0" borderId="49" xfId="0" applyNumberFormat="1" applyFont="1" applyBorder="1" applyAlignment="1">
      <alignment horizontal="center" vertical="center" wrapText="1"/>
    </xf>
    <xf numFmtId="14" fontId="18" fillId="0" borderId="33" xfId="0" applyNumberFormat="1" applyFont="1" applyBorder="1" applyAlignment="1">
      <alignment horizontal="center" vertical="center"/>
    </xf>
    <xf numFmtId="0" fontId="18" fillId="0" borderId="33" xfId="0" applyFont="1" applyBorder="1" applyAlignment="1">
      <alignment wrapText="1"/>
    </xf>
    <xf numFmtId="0" fontId="11" fillId="6" borderId="33" xfId="0" applyNumberFormat="1" applyFont="1" applyFill="1" applyBorder="1" applyAlignment="1" applyProtection="1">
      <alignment horizontal="center" vertical="center" wrapText="1"/>
    </xf>
    <xf numFmtId="0" fontId="11" fillId="0" borderId="33" xfId="0" applyNumberFormat="1" applyFont="1" applyFill="1" applyBorder="1" applyAlignment="1" applyProtection="1">
      <alignment horizontal="center" vertical="center" wrapText="1"/>
    </xf>
    <xf numFmtId="0" fontId="16" fillId="6" borderId="33" xfId="0" applyFont="1" applyFill="1" applyBorder="1" applyAlignment="1">
      <alignment vertical="center" wrapText="1"/>
    </xf>
    <xf numFmtId="0" fontId="5" fillId="6" borderId="33" xfId="0" applyFont="1" applyFill="1" applyBorder="1" applyAlignment="1">
      <alignment horizontal="left" vertical="top" wrapText="1"/>
    </xf>
    <xf numFmtId="14" fontId="22" fillId="6" borderId="49" xfId="0" applyNumberFormat="1" applyFont="1" applyFill="1" applyBorder="1" applyAlignment="1">
      <alignment horizontal="center" vertical="center" wrapText="1"/>
    </xf>
    <xf numFmtId="0" fontId="11" fillId="6" borderId="33" xfId="0" applyNumberFormat="1" applyFont="1" applyFill="1" applyBorder="1" applyAlignment="1" applyProtection="1">
      <alignment vertical="center" wrapText="1"/>
    </xf>
    <xf numFmtId="0" fontId="0" fillId="6" borderId="33" xfId="0" applyFont="1" applyFill="1" applyBorder="1" applyAlignment="1"/>
    <xf numFmtId="0" fontId="5" fillId="6" borderId="33" xfId="0" applyFont="1" applyFill="1" applyBorder="1" applyAlignment="1">
      <alignment horizontal="center"/>
    </xf>
    <xf numFmtId="14" fontId="18" fillId="6" borderId="33" xfId="0" applyNumberFormat="1" applyFont="1" applyFill="1" applyBorder="1" applyAlignment="1">
      <alignment horizontal="center" vertical="center"/>
    </xf>
    <xf numFmtId="0" fontId="18" fillId="6" borderId="33" xfId="0" applyFont="1" applyFill="1" applyBorder="1" applyAlignment="1">
      <alignment wrapText="1"/>
    </xf>
    <xf numFmtId="0" fontId="0" fillId="6" borderId="33" xfId="0" applyFont="1" applyFill="1" applyBorder="1" applyAlignment="1">
      <alignment horizontal="center" vertical="center"/>
    </xf>
    <xf numFmtId="14" fontId="11" fillId="6" borderId="49" xfId="0" applyNumberFormat="1" applyFont="1" applyFill="1" applyBorder="1" applyAlignment="1" applyProtection="1">
      <alignment horizontal="center" vertical="center" wrapText="1"/>
    </xf>
    <xf numFmtId="0" fontId="0" fillId="0" borderId="0" xfId="0" applyFont="1" applyFill="1" applyBorder="1" applyAlignment="1">
      <alignment horizontal="center" vertical="center"/>
    </xf>
    <xf numFmtId="0" fontId="0" fillId="0" borderId="0" xfId="0" applyFont="1" applyAlignment="1">
      <alignment horizontal="center" vertical="center"/>
    </xf>
    <xf numFmtId="0" fontId="0" fillId="0" borderId="33" xfId="0" applyFont="1" applyBorder="1" applyAlignment="1">
      <alignment horizontal="center" vertical="center"/>
    </xf>
    <xf numFmtId="14" fontId="11" fillId="6" borderId="33" xfId="0" applyNumberFormat="1" applyFont="1" applyFill="1" applyBorder="1" applyAlignment="1" applyProtection="1">
      <alignment horizontal="center" vertical="center" wrapText="1"/>
    </xf>
    <xf numFmtId="0" fontId="0" fillId="0" borderId="33" xfId="0" applyFont="1" applyBorder="1" applyAlignment="1">
      <alignment horizontal="center" vertical="center"/>
    </xf>
    <xf numFmtId="0" fontId="18" fillId="0" borderId="33" xfId="0" applyFont="1" applyBorder="1"/>
    <xf numFmtId="14" fontId="11" fillId="6" borderId="51" xfId="0" applyNumberFormat="1" applyFont="1" applyFill="1" applyBorder="1" applyAlignment="1" applyProtection="1">
      <alignment horizontal="center" vertical="center" wrapText="1"/>
    </xf>
    <xf numFmtId="0" fontId="3" fillId="6" borderId="33" xfId="0" applyFont="1" applyFill="1" applyBorder="1" applyAlignment="1">
      <alignment horizontal="center" vertical="center"/>
    </xf>
    <xf numFmtId="0" fontId="3" fillId="0" borderId="33" xfId="0" applyFont="1" applyBorder="1" applyAlignment="1">
      <alignment horizontal="center" vertical="center"/>
    </xf>
    <xf numFmtId="0" fontId="42" fillId="6" borderId="33" xfId="0" applyFont="1" applyFill="1" applyBorder="1" applyAlignment="1">
      <alignment horizontal="center" vertical="center"/>
    </xf>
    <xf numFmtId="0" fontId="16" fillId="5" borderId="33" xfId="0" applyFont="1" applyFill="1" applyBorder="1" applyAlignment="1">
      <alignment horizontal="center" vertical="center" wrapText="1"/>
    </xf>
    <xf numFmtId="0" fontId="25" fillId="0" borderId="33" xfId="0" applyFont="1" applyFill="1" applyBorder="1" applyAlignment="1" applyProtection="1">
      <alignment horizontal="center" vertical="center" wrapText="1"/>
      <protection locked="0"/>
    </xf>
    <xf numFmtId="14" fontId="11" fillId="6" borderId="33" xfId="0" applyNumberFormat="1" applyFont="1" applyFill="1" applyBorder="1" applyAlignment="1" applyProtection="1">
      <alignment horizontal="center" vertical="center" wrapText="1"/>
    </xf>
    <xf numFmtId="0" fontId="5" fillId="0" borderId="33" xfId="0" applyFont="1" applyBorder="1" applyAlignment="1">
      <alignment horizontal="center" vertical="center"/>
    </xf>
    <xf numFmtId="0" fontId="21" fillId="9" borderId="33" xfId="0" applyFont="1" applyFill="1" applyBorder="1" applyAlignment="1">
      <alignment horizontal="center" vertical="center" wrapText="1"/>
    </xf>
    <xf numFmtId="0" fontId="25" fillId="9" borderId="33" xfId="0" applyFont="1" applyFill="1" applyBorder="1" applyAlignment="1">
      <alignment horizontal="center" vertical="center" wrapText="1"/>
    </xf>
    <xf numFmtId="0" fontId="0" fillId="10" borderId="0" xfId="0" applyFont="1" applyFill="1" applyAlignment="1"/>
    <xf numFmtId="0" fontId="9" fillId="13" borderId="21" xfId="0" applyFont="1" applyFill="1" applyBorder="1" applyAlignment="1">
      <alignment horizontal="center" vertical="center" wrapText="1"/>
    </xf>
    <xf numFmtId="0" fontId="0" fillId="10" borderId="0" xfId="0" applyFont="1" applyFill="1" applyAlignment="1">
      <alignment horizontal="center" vertical="center"/>
    </xf>
    <xf numFmtId="0" fontId="10" fillId="10" borderId="33" xfId="0" applyFont="1" applyFill="1" applyBorder="1" applyAlignment="1">
      <alignment horizontal="center" vertical="center" wrapText="1"/>
    </xf>
    <xf numFmtId="14" fontId="0" fillId="10" borderId="33" xfId="0" applyNumberFormat="1" applyFont="1" applyFill="1" applyBorder="1" applyAlignment="1">
      <alignment horizontal="center" vertical="center"/>
    </xf>
    <xf numFmtId="0" fontId="0" fillId="10" borderId="33" xfId="0" applyFont="1" applyFill="1" applyBorder="1" applyAlignment="1">
      <alignment horizontal="center" vertical="center"/>
    </xf>
    <xf numFmtId="0" fontId="0" fillId="10" borderId="33" xfId="0" applyFont="1" applyFill="1" applyBorder="1" applyAlignment="1">
      <alignment horizontal="left" vertical="center"/>
    </xf>
    <xf numFmtId="0" fontId="0" fillId="10" borderId="0" xfId="0" applyFont="1" applyFill="1" applyAlignment="1">
      <alignment horizontal="left" vertical="center"/>
    </xf>
    <xf numFmtId="14" fontId="11" fillId="10" borderId="33" xfId="0" applyNumberFormat="1" applyFont="1" applyFill="1" applyBorder="1" applyAlignment="1">
      <alignment horizontal="center" vertical="center" wrapText="1"/>
    </xf>
    <xf numFmtId="14" fontId="11" fillId="10" borderId="33" xfId="0" applyNumberFormat="1" applyFont="1" applyFill="1" applyBorder="1" applyAlignment="1">
      <alignment horizontal="left" vertical="center" wrapText="1"/>
    </xf>
    <xf numFmtId="0" fontId="0" fillId="10" borderId="33" xfId="0" applyFont="1" applyFill="1" applyBorder="1" applyAlignment="1">
      <alignment horizontal="center" vertical="center" wrapText="1"/>
    </xf>
    <xf numFmtId="0" fontId="0" fillId="10" borderId="33" xfId="0" applyFont="1" applyFill="1" applyBorder="1" applyAlignment="1"/>
    <xf numFmtId="164" fontId="0" fillId="10" borderId="33" xfId="0" applyNumberFormat="1" applyFont="1" applyFill="1" applyBorder="1" applyAlignment="1">
      <alignment horizontal="center" vertical="center"/>
    </xf>
    <xf numFmtId="0" fontId="16" fillId="10" borderId="33" xfId="0" applyFont="1" applyFill="1" applyBorder="1" applyAlignment="1">
      <alignment horizontal="center" vertical="center" wrapText="1"/>
    </xf>
    <xf numFmtId="0" fontId="0" fillId="10" borderId="0" xfId="0" applyFont="1" applyFill="1" applyAlignment="1">
      <alignment vertical="center"/>
    </xf>
    <xf numFmtId="0" fontId="5" fillId="10" borderId="0" xfId="0" applyFont="1" applyFill="1" applyAlignment="1">
      <alignment vertical="center"/>
    </xf>
    <xf numFmtId="0" fontId="5" fillId="10" borderId="0" xfId="0" applyFont="1" applyFill="1" applyAlignment="1">
      <alignment horizontal="left" vertical="top" wrapText="1"/>
    </xf>
    <xf numFmtId="0" fontId="5" fillId="10" borderId="0" xfId="0" applyFont="1" applyFill="1" applyAlignment="1">
      <alignment horizontal="center" vertical="center"/>
    </xf>
    <xf numFmtId="0" fontId="5" fillId="10" borderId="0" xfId="0" applyFont="1" applyFill="1" applyAlignment="1">
      <alignment horizontal="center"/>
    </xf>
    <xf numFmtId="0" fontId="3" fillId="14" borderId="33" xfId="0" applyFont="1" applyFill="1" applyBorder="1" applyAlignment="1">
      <alignment horizontal="center" vertical="center"/>
    </xf>
    <xf numFmtId="14" fontId="11" fillId="14" borderId="51" xfId="0" applyNumberFormat="1" applyFont="1" applyFill="1" applyBorder="1" applyAlignment="1" applyProtection="1">
      <alignment horizontal="center" vertical="center" wrapText="1"/>
    </xf>
    <xf numFmtId="14" fontId="18" fillId="10" borderId="33" xfId="0" applyNumberFormat="1" applyFont="1" applyFill="1" applyBorder="1" applyAlignment="1">
      <alignment horizontal="center" vertical="center"/>
    </xf>
    <xf numFmtId="0" fontId="9" fillId="13" borderId="68" xfId="0" applyFont="1" applyFill="1" applyBorder="1" applyAlignment="1">
      <alignment horizontal="center" vertical="center" wrapText="1"/>
    </xf>
    <xf numFmtId="0" fontId="9" fillId="13" borderId="73" xfId="0" applyFont="1" applyFill="1" applyBorder="1" applyAlignment="1">
      <alignment horizontal="center" vertical="center" wrapText="1"/>
    </xf>
    <xf numFmtId="0" fontId="9" fillId="13" borderId="74" xfId="0" applyFont="1" applyFill="1" applyBorder="1" applyAlignment="1">
      <alignment horizontal="center" vertical="center" wrapText="1"/>
    </xf>
    <xf numFmtId="0" fontId="10" fillId="10" borderId="35" xfId="0" applyFont="1" applyFill="1" applyBorder="1" applyAlignment="1">
      <alignment horizontal="center" vertical="center" wrapText="1"/>
    </xf>
    <xf numFmtId="14" fontId="0" fillId="10" borderId="35" xfId="0" applyNumberFormat="1" applyFont="1" applyFill="1" applyBorder="1" applyAlignment="1">
      <alignment horizontal="center" vertical="center"/>
    </xf>
    <xf numFmtId="0" fontId="0" fillId="10" borderId="35" xfId="0" applyFont="1" applyFill="1" applyBorder="1" applyAlignment="1">
      <alignment horizontal="left" vertical="center"/>
    </xf>
    <xf numFmtId="0" fontId="3" fillId="16" borderId="33" xfId="0" applyFont="1" applyFill="1" applyBorder="1" applyAlignment="1">
      <alignment horizontal="center" vertical="center"/>
    </xf>
    <xf numFmtId="14" fontId="12" fillId="10" borderId="33" xfId="0" applyNumberFormat="1" applyFont="1" applyFill="1" applyBorder="1" applyAlignment="1">
      <alignment horizontal="left" vertical="center" wrapText="1"/>
    </xf>
    <xf numFmtId="0" fontId="5" fillId="10" borderId="21" xfId="0" applyFont="1" applyFill="1" applyBorder="1" applyAlignment="1">
      <alignment horizontal="center" vertical="center" wrapText="1"/>
    </xf>
    <xf numFmtId="0" fontId="5" fillId="10" borderId="33" xfId="0" applyFont="1" applyFill="1" applyBorder="1" applyAlignment="1">
      <alignment horizontal="center" vertical="center"/>
    </xf>
    <xf numFmtId="0" fontId="15" fillId="10" borderId="33" xfId="0" applyFont="1" applyFill="1" applyBorder="1" applyAlignment="1">
      <alignment horizontal="center" vertical="center"/>
    </xf>
    <xf numFmtId="0" fontId="0" fillId="14" borderId="33" xfId="0" applyFont="1" applyFill="1" applyBorder="1" applyAlignment="1">
      <alignment horizontal="center" vertical="center"/>
    </xf>
    <xf numFmtId="0" fontId="15" fillId="14" borderId="33" xfId="0" applyFont="1" applyFill="1" applyBorder="1" applyAlignment="1">
      <alignment horizontal="center" vertical="center"/>
    </xf>
    <xf numFmtId="0" fontId="0" fillId="14" borderId="33" xfId="0" applyFont="1" applyFill="1" applyBorder="1" applyAlignment="1"/>
    <xf numFmtId="0" fontId="3" fillId="14" borderId="33" xfId="0" applyFont="1" applyFill="1" applyBorder="1" applyAlignment="1">
      <alignment horizontal="center" vertical="center" wrapText="1"/>
    </xf>
    <xf numFmtId="0" fontId="18" fillId="14" borderId="33" xfId="0" applyFont="1" applyFill="1" applyBorder="1" applyAlignment="1">
      <alignment horizontal="center" vertical="center"/>
    </xf>
    <xf numFmtId="0" fontId="0" fillId="10" borderId="0" xfId="0" applyFont="1" applyFill="1" applyBorder="1" applyAlignment="1">
      <alignment horizontal="center" vertical="center"/>
    </xf>
    <xf numFmtId="14" fontId="11" fillId="10" borderId="35" xfId="0" applyNumberFormat="1" applyFont="1" applyFill="1" applyBorder="1" applyAlignment="1" applyProtection="1">
      <alignment horizontal="center" vertical="center" wrapText="1"/>
    </xf>
    <xf numFmtId="14" fontId="11" fillId="10" borderId="33" xfId="0" applyNumberFormat="1" applyFont="1" applyFill="1" applyBorder="1" applyAlignment="1" applyProtection="1">
      <alignment horizontal="center" vertical="center" wrapText="1"/>
    </xf>
    <xf numFmtId="0" fontId="18" fillId="10" borderId="33" xfId="0" applyFont="1" applyFill="1" applyBorder="1" applyAlignment="1">
      <alignment horizontal="center" vertical="center"/>
    </xf>
    <xf numFmtId="14" fontId="18" fillId="10" borderId="33" xfId="0" applyNumberFormat="1" applyFont="1" applyFill="1" applyBorder="1" applyAlignment="1">
      <alignment horizontal="center" vertical="center" wrapText="1"/>
    </xf>
    <xf numFmtId="0" fontId="18" fillId="10" borderId="33" xfId="0" applyFont="1" applyFill="1" applyBorder="1" applyAlignment="1">
      <alignment horizontal="center" vertical="center" wrapText="1"/>
    </xf>
    <xf numFmtId="0" fontId="11" fillId="10" borderId="33" xfId="0" applyFont="1" applyFill="1" applyBorder="1" applyAlignment="1">
      <alignment horizontal="center" vertical="center" wrapText="1"/>
    </xf>
    <xf numFmtId="14" fontId="11" fillId="14" borderId="33" xfId="0" applyNumberFormat="1" applyFont="1" applyFill="1" applyBorder="1" applyAlignment="1">
      <alignment horizontal="center" vertical="center" wrapText="1"/>
    </xf>
    <xf numFmtId="0" fontId="5" fillId="14" borderId="33" xfId="0" applyFont="1" applyFill="1" applyBorder="1" applyAlignment="1">
      <alignment horizontal="center" vertical="center"/>
    </xf>
    <xf numFmtId="0" fontId="5" fillId="10" borderId="33" xfId="0" applyFont="1" applyFill="1" applyBorder="1" applyAlignment="1">
      <alignment horizontal="center" vertical="center" wrapText="1"/>
    </xf>
    <xf numFmtId="0" fontId="5" fillId="14" borderId="33" xfId="0" applyFont="1" applyFill="1" applyBorder="1" applyAlignment="1">
      <alignment horizontal="center" vertical="center" wrapText="1"/>
    </xf>
    <xf numFmtId="0" fontId="16" fillId="10" borderId="35" xfId="0" applyFont="1" applyFill="1" applyBorder="1" applyAlignment="1">
      <alignment horizontal="center" vertical="center" wrapText="1"/>
    </xf>
    <xf numFmtId="164" fontId="0" fillId="10" borderId="35" xfId="0" applyNumberFormat="1" applyFont="1" applyFill="1" applyBorder="1" applyAlignment="1">
      <alignment horizontal="center" vertical="center"/>
    </xf>
    <xf numFmtId="0" fontId="0" fillId="10" borderId="35" xfId="0" applyFont="1" applyFill="1" applyBorder="1" applyAlignment="1">
      <alignment horizontal="center" vertical="center" wrapText="1"/>
    </xf>
    <xf numFmtId="0" fontId="0" fillId="10" borderId="35" xfId="0" applyFont="1" applyFill="1" applyBorder="1" applyAlignment="1">
      <alignment horizontal="center" vertical="center"/>
    </xf>
    <xf numFmtId="14" fontId="0" fillId="10" borderId="35" xfId="0" applyNumberFormat="1" applyFont="1" applyFill="1" applyBorder="1" applyAlignment="1">
      <alignment horizontal="left" vertical="center"/>
    </xf>
    <xf numFmtId="164" fontId="0" fillId="10" borderId="33" xfId="0" applyNumberFormat="1" applyFont="1" applyFill="1" applyBorder="1" applyAlignment="1">
      <alignment horizontal="center" vertical="center" wrapText="1"/>
    </xf>
    <xf numFmtId="0" fontId="0" fillId="14" borderId="0" xfId="0" applyFont="1" applyFill="1" applyAlignment="1">
      <alignment horizontal="center" vertical="center"/>
    </xf>
    <xf numFmtId="0" fontId="10" fillId="14" borderId="33" xfId="0" applyFont="1" applyFill="1" applyBorder="1" applyAlignment="1">
      <alignment horizontal="center" vertical="center" wrapText="1"/>
    </xf>
    <xf numFmtId="0" fontId="16" fillId="14" borderId="33" xfId="0" applyFont="1" applyFill="1" applyBorder="1" applyAlignment="1">
      <alignment horizontal="center" vertical="center" wrapText="1"/>
    </xf>
    <xf numFmtId="164" fontId="0" fillId="14" borderId="33" xfId="0" applyNumberFormat="1" applyFont="1" applyFill="1" applyBorder="1" applyAlignment="1">
      <alignment horizontal="center" vertical="center"/>
    </xf>
    <xf numFmtId="0" fontId="0" fillId="14" borderId="33" xfId="0" applyFont="1" applyFill="1" applyBorder="1" applyAlignment="1">
      <alignment horizontal="center" vertical="center" wrapText="1"/>
    </xf>
    <xf numFmtId="14" fontId="0" fillId="14" borderId="33" xfId="0" applyNumberFormat="1" applyFont="1" applyFill="1" applyBorder="1" applyAlignment="1">
      <alignment horizontal="center" vertical="center"/>
    </xf>
    <xf numFmtId="0" fontId="11" fillId="14" borderId="33" xfId="0" applyFont="1" applyFill="1" applyBorder="1" applyAlignment="1">
      <alignment horizontal="left" vertical="center"/>
    </xf>
    <xf numFmtId="0" fontId="0" fillId="14" borderId="33" xfId="0" applyFont="1" applyFill="1" applyBorder="1" applyAlignment="1">
      <alignment horizontal="left" vertical="center"/>
    </xf>
    <xf numFmtId="14" fontId="11" fillId="14" borderId="33" xfId="0" applyNumberFormat="1" applyFont="1" applyFill="1" applyBorder="1" applyAlignment="1">
      <alignment horizontal="left" vertical="center" wrapText="1"/>
    </xf>
    <xf numFmtId="0" fontId="0" fillId="14" borderId="0" xfId="0" applyFont="1" applyFill="1" applyAlignment="1">
      <alignment horizontal="left" vertical="center"/>
    </xf>
    <xf numFmtId="0" fontId="0" fillId="14" borderId="0" xfId="0" applyFont="1" applyFill="1" applyAlignment="1"/>
    <xf numFmtId="0" fontId="5" fillId="14" borderId="33" xfId="0" applyFont="1" applyFill="1" applyBorder="1"/>
    <xf numFmtId="0" fontId="5" fillId="14" borderId="0" xfId="0" applyFont="1" applyFill="1"/>
    <xf numFmtId="0" fontId="15" fillId="14" borderId="21" xfId="0" applyFont="1" applyFill="1" applyBorder="1" applyAlignment="1">
      <alignment horizontal="center" vertical="center"/>
    </xf>
    <xf numFmtId="164" fontId="15" fillId="14" borderId="21" xfId="0" applyNumberFormat="1" applyFont="1" applyFill="1" applyBorder="1" applyAlignment="1">
      <alignment horizontal="center" vertical="center"/>
    </xf>
    <xf numFmtId="0" fontId="15" fillId="14" borderId="21" xfId="0" applyFont="1" applyFill="1" applyBorder="1" applyAlignment="1">
      <alignment horizontal="center" vertical="center" wrapText="1"/>
    </xf>
    <xf numFmtId="14" fontId="15" fillId="14" borderId="21" xfId="0" applyNumberFormat="1" applyFont="1" applyFill="1" applyBorder="1" applyAlignment="1">
      <alignment horizontal="center" vertical="center"/>
    </xf>
    <xf numFmtId="0" fontId="15" fillId="14" borderId="21" xfId="0" applyFont="1" applyFill="1" applyBorder="1" applyAlignment="1">
      <alignment horizontal="left" vertical="center"/>
    </xf>
    <xf numFmtId="0" fontId="5" fillId="14" borderId="21" xfId="0" applyFont="1" applyFill="1" applyBorder="1" applyAlignment="1">
      <alignment horizontal="center" vertical="center" wrapText="1"/>
    </xf>
    <xf numFmtId="0" fontId="15" fillId="14" borderId="20" xfId="0" applyFont="1" applyFill="1" applyBorder="1" applyAlignment="1">
      <alignment horizontal="center" vertical="center" wrapText="1"/>
    </xf>
    <xf numFmtId="14" fontId="14" fillId="14" borderId="21" xfId="0" applyNumberFormat="1" applyFont="1" applyFill="1" applyBorder="1" applyAlignment="1">
      <alignment horizontal="left" vertical="center" wrapText="1"/>
    </xf>
    <xf numFmtId="0" fontId="15" fillId="14" borderId="21" xfId="0" applyFont="1" applyFill="1" applyBorder="1"/>
    <xf numFmtId="14" fontId="15" fillId="14" borderId="21" xfId="0" applyNumberFormat="1" applyFont="1" applyFill="1" applyBorder="1" applyAlignment="1">
      <alignment horizontal="center" vertical="center" wrapText="1"/>
    </xf>
    <xf numFmtId="0" fontId="15" fillId="14" borderId="13" xfId="0" applyFont="1" applyFill="1" applyBorder="1" applyAlignment="1">
      <alignment horizontal="center" vertical="center"/>
    </xf>
    <xf numFmtId="0" fontId="15" fillId="14" borderId="0" xfId="0" applyFont="1" applyFill="1" applyBorder="1" applyAlignment="1">
      <alignment horizontal="center" vertical="center"/>
    </xf>
    <xf numFmtId="164" fontId="15" fillId="14" borderId="20" xfId="0" applyNumberFormat="1" applyFont="1" applyFill="1" applyBorder="1" applyAlignment="1">
      <alignment horizontal="center" vertical="center"/>
    </xf>
    <xf numFmtId="0" fontId="15" fillId="14" borderId="32" xfId="0" applyFont="1" applyFill="1" applyBorder="1" applyAlignment="1">
      <alignment horizontal="center" vertical="center" wrapText="1"/>
    </xf>
    <xf numFmtId="0" fontId="15" fillId="14" borderId="13" xfId="0" applyFont="1" applyFill="1" applyBorder="1" applyAlignment="1">
      <alignment horizontal="center" vertical="center" wrapText="1"/>
    </xf>
    <xf numFmtId="14" fontId="15" fillId="14" borderId="32" xfId="0" applyNumberFormat="1" applyFont="1" applyFill="1" applyBorder="1" applyAlignment="1">
      <alignment horizontal="center" vertical="center" wrapText="1"/>
    </xf>
    <xf numFmtId="14" fontId="15" fillId="14" borderId="20" xfId="0" applyNumberFormat="1" applyFont="1" applyFill="1" applyBorder="1" applyAlignment="1">
      <alignment horizontal="center" vertical="center"/>
    </xf>
    <xf numFmtId="0" fontId="15" fillId="14" borderId="21" xfId="0" applyFont="1" applyFill="1" applyBorder="1" applyAlignment="1"/>
    <xf numFmtId="0" fontId="15" fillId="14" borderId="9" xfId="0" applyFont="1" applyFill="1" applyBorder="1" applyAlignment="1">
      <alignment horizontal="center" vertical="center"/>
    </xf>
    <xf numFmtId="164" fontId="15" fillId="14" borderId="33" xfId="0" applyNumberFormat="1" applyFont="1" applyFill="1" applyBorder="1" applyAlignment="1">
      <alignment horizontal="center" vertical="center"/>
    </xf>
    <xf numFmtId="0" fontId="15" fillId="14" borderId="33" xfId="0" applyFont="1" applyFill="1" applyBorder="1" applyAlignment="1">
      <alignment horizontal="center" vertical="center" wrapText="1"/>
    </xf>
    <xf numFmtId="14" fontId="15" fillId="14" borderId="33" xfId="0" applyNumberFormat="1" applyFont="1" applyFill="1" applyBorder="1" applyAlignment="1">
      <alignment horizontal="center" vertical="center" wrapText="1"/>
    </xf>
    <xf numFmtId="0" fontId="15" fillId="14" borderId="33" xfId="0" applyFont="1" applyFill="1" applyBorder="1" applyAlignment="1"/>
    <xf numFmtId="14" fontId="15" fillId="14" borderId="33" xfId="0" applyNumberFormat="1" applyFont="1" applyFill="1" applyBorder="1" applyAlignment="1">
      <alignment horizontal="center" vertical="center"/>
    </xf>
    <xf numFmtId="0" fontId="0" fillId="15" borderId="0" xfId="0" applyFont="1" applyFill="1" applyAlignment="1"/>
    <xf numFmtId="0" fontId="0" fillId="15" borderId="0" xfId="0" applyFont="1" applyFill="1" applyBorder="1" applyAlignment="1">
      <alignment horizontal="center" vertical="center"/>
    </xf>
    <xf numFmtId="0" fontId="3" fillId="17" borderId="33" xfId="0" applyFont="1" applyFill="1" applyBorder="1" applyAlignment="1">
      <alignment horizontal="center" vertical="center"/>
    </xf>
    <xf numFmtId="0" fontId="3" fillId="17" borderId="33" xfId="0" applyFont="1" applyFill="1" applyBorder="1" applyAlignment="1">
      <alignment horizontal="center" vertical="center" wrapText="1"/>
    </xf>
    <xf numFmtId="0" fontId="11" fillId="14" borderId="35" xfId="0" applyFont="1" applyFill="1" applyBorder="1" applyAlignment="1">
      <alignment horizontal="left" vertical="center"/>
    </xf>
    <xf numFmtId="0" fontId="22" fillId="14" borderId="35" xfId="0" applyFont="1" applyFill="1" applyBorder="1" applyAlignment="1">
      <alignment horizontal="center" vertical="center" wrapText="1"/>
    </xf>
    <xf numFmtId="0" fontId="22" fillId="14" borderId="33" xfId="0" applyFont="1" applyFill="1" applyBorder="1" applyAlignment="1">
      <alignment horizontal="center" vertical="center" wrapText="1"/>
    </xf>
    <xf numFmtId="0" fontId="11" fillId="14" borderId="33" xfId="0" applyFont="1" applyFill="1" applyBorder="1" applyAlignment="1">
      <alignment horizontal="center" vertical="center"/>
    </xf>
    <xf numFmtId="0" fontId="22" fillId="10" borderId="0" xfId="0" applyFont="1" applyFill="1" applyAlignment="1"/>
    <xf numFmtId="0" fontId="6" fillId="13" borderId="21" xfId="0" applyFont="1" applyFill="1" applyBorder="1" applyAlignment="1">
      <alignment horizontal="center" vertical="center" wrapText="1"/>
    </xf>
    <xf numFmtId="0" fontId="6" fillId="13" borderId="68" xfId="0" applyFont="1" applyFill="1" applyBorder="1" applyAlignment="1">
      <alignment horizontal="center" vertical="center" wrapText="1"/>
    </xf>
    <xf numFmtId="0" fontId="6" fillId="13" borderId="73" xfId="0" applyFont="1" applyFill="1" applyBorder="1" applyAlignment="1">
      <alignment horizontal="center" vertical="center" wrapText="1"/>
    </xf>
    <xf numFmtId="0" fontId="6" fillId="13" borderId="74" xfId="0" applyFont="1" applyFill="1" applyBorder="1" applyAlignment="1">
      <alignment horizontal="center" vertical="center" wrapText="1"/>
    </xf>
    <xf numFmtId="0" fontId="22" fillId="14" borderId="0" xfId="0" applyFont="1" applyFill="1" applyAlignment="1">
      <alignment horizontal="center" vertical="center"/>
    </xf>
    <xf numFmtId="14" fontId="22" fillId="14" borderId="35" xfId="0" applyNumberFormat="1" applyFont="1" applyFill="1" applyBorder="1" applyAlignment="1">
      <alignment horizontal="center" vertical="center"/>
    </xf>
    <xf numFmtId="0" fontId="22" fillId="14" borderId="35" xfId="0" applyFont="1" applyFill="1" applyBorder="1" applyAlignment="1">
      <alignment horizontal="left" vertical="center"/>
    </xf>
    <xf numFmtId="0" fontId="22" fillId="14" borderId="0" xfId="0" applyFont="1" applyFill="1" applyAlignment="1">
      <alignment horizontal="left" vertical="center"/>
    </xf>
    <xf numFmtId="0" fontId="22" fillId="14" borderId="0" xfId="0" applyFont="1" applyFill="1" applyAlignment="1"/>
    <xf numFmtId="14" fontId="22" fillId="14" borderId="33" xfId="0" applyNumberFormat="1" applyFont="1" applyFill="1" applyBorder="1" applyAlignment="1">
      <alignment horizontal="center" vertical="center"/>
    </xf>
    <xf numFmtId="0" fontId="22" fillId="14" borderId="33" xfId="0" applyFont="1" applyFill="1" applyBorder="1" applyAlignment="1">
      <alignment horizontal="center" vertical="center"/>
    </xf>
    <xf numFmtId="0" fontId="22" fillId="14" borderId="33" xfId="0" applyFont="1" applyFill="1" applyBorder="1" applyAlignment="1">
      <alignment horizontal="left" vertical="center"/>
    </xf>
    <xf numFmtId="164" fontId="22" fillId="14" borderId="33" xfId="0" applyNumberFormat="1" applyFont="1" applyFill="1" applyBorder="1" applyAlignment="1">
      <alignment horizontal="center" vertical="center"/>
    </xf>
    <xf numFmtId="165" fontId="22" fillId="14" borderId="33" xfId="0" applyNumberFormat="1" applyFont="1" applyFill="1" applyBorder="1" applyAlignment="1">
      <alignment horizontal="center" vertical="center" wrapText="1"/>
    </xf>
    <xf numFmtId="0" fontId="22" fillId="14" borderId="33" xfId="0" applyFont="1" applyFill="1" applyBorder="1" applyAlignment="1"/>
    <xf numFmtId="0" fontId="11" fillId="14" borderId="33" xfId="0" applyFont="1" applyFill="1" applyBorder="1"/>
    <xf numFmtId="14" fontId="22" fillId="14" borderId="33" xfId="0" applyNumberFormat="1" applyFont="1" applyFill="1" applyBorder="1" applyAlignment="1">
      <alignment horizontal="center" vertical="center" wrapText="1"/>
    </xf>
    <xf numFmtId="0" fontId="11" fillId="14" borderId="33" xfId="0" applyFont="1" applyFill="1" applyBorder="1" applyAlignment="1" applyProtection="1">
      <alignment horizontal="center" vertical="center" wrapText="1"/>
    </xf>
    <xf numFmtId="0" fontId="22" fillId="14" borderId="0" xfId="0" applyFont="1" applyFill="1" applyBorder="1" applyAlignment="1">
      <alignment horizontal="center" vertical="center"/>
    </xf>
    <xf numFmtId="0" fontId="22" fillId="15" borderId="0" xfId="0" applyFont="1" applyFill="1" applyBorder="1" applyAlignment="1">
      <alignment horizontal="center" vertical="center"/>
    </xf>
    <xf numFmtId="0" fontId="22" fillId="10" borderId="0" xfId="0" applyFont="1" applyFill="1" applyAlignment="1">
      <alignment horizontal="center" vertical="center"/>
    </xf>
    <xf numFmtId="0" fontId="22" fillId="10" borderId="0" xfId="0" applyFont="1" applyFill="1" applyAlignment="1">
      <alignment vertical="center"/>
    </xf>
    <xf numFmtId="0" fontId="11" fillId="10" borderId="0" xfId="0" applyFont="1" applyFill="1" applyAlignment="1">
      <alignment vertical="center"/>
    </xf>
    <xf numFmtId="0" fontId="11" fillId="10" borderId="0" xfId="0" applyFont="1" applyFill="1" applyAlignment="1">
      <alignment horizontal="left" vertical="top" wrapText="1"/>
    </xf>
    <xf numFmtId="0" fontId="11" fillId="10" borderId="0" xfId="0" applyFont="1" applyFill="1" applyAlignment="1">
      <alignment horizontal="center" vertical="center"/>
    </xf>
    <xf numFmtId="0" fontId="11" fillId="10" borderId="0" xfId="0" applyFont="1" applyFill="1" applyAlignment="1">
      <alignment horizontal="center"/>
    </xf>
    <xf numFmtId="164" fontId="22" fillId="14" borderId="33" xfId="0" applyNumberFormat="1" applyFont="1" applyFill="1" applyBorder="1" applyAlignment="1">
      <alignment horizontal="center" vertical="center" wrapText="1"/>
    </xf>
    <xf numFmtId="0" fontId="22" fillId="10" borderId="0" xfId="0" applyFont="1" applyFill="1" applyAlignment="1">
      <alignment horizontal="center"/>
    </xf>
    <xf numFmtId="0" fontId="22" fillId="14" borderId="35" xfId="0" applyFont="1" applyFill="1" applyBorder="1" applyAlignment="1">
      <alignment horizontal="justify" vertical="top" wrapText="1"/>
    </xf>
    <xf numFmtId="0" fontId="22" fillId="14" borderId="33" xfId="0" applyFont="1" applyFill="1" applyBorder="1" applyAlignment="1">
      <alignment horizontal="justify" vertical="top" wrapText="1"/>
    </xf>
    <xf numFmtId="0" fontId="22" fillId="14" borderId="33" xfId="0" applyFont="1" applyFill="1" applyBorder="1" applyAlignment="1">
      <alignment horizontal="justify" vertical="top"/>
    </xf>
    <xf numFmtId="0" fontId="22" fillId="14" borderId="35" xfId="0" applyFont="1" applyFill="1" applyBorder="1" applyAlignment="1">
      <alignment horizontal="center" vertical="center"/>
    </xf>
    <xf numFmtId="0" fontId="44" fillId="10" borderId="0" xfId="0" applyFont="1" applyFill="1" applyAlignment="1">
      <alignment vertical="center"/>
    </xf>
    <xf numFmtId="0" fontId="0" fillId="0" borderId="33" xfId="0" applyFont="1" applyBorder="1" applyAlignment="1">
      <alignment horizontal="center" vertical="center"/>
    </xf>
    <xf numFmtId="14" fontId="11" fillId="6" borderId="33" xfId="0" applyNumberFormat="1" applyFont="1" applyFill="1" applyBorder="1" applyAlignment="1" applyProtection="1">
      <alignment horizontal="center" vertical="center" wrapText="1"/>
    </xf>
    <xf numFmtId="0" fontId="22" fillId="14" borderId="33" xfId="0" applyFont="1" applyFill="1" applyBorder="1" applyAlignment="1">
      <alignment horizontal="left" vertical="center" wrapText="1"/>
    </xf>
    <xf numFmtId="0" fontId="22" fillId="14" borderId="33" xfId="0" applyFont="1" applyFill="1" applyBorder="1" applyAlignment="1">
      <alignment horizontal="justify" vertical="center" wrapText="1"/>
    </xf>
    <xf numFmtId="0" fontId="22" fillId="19" borderId="33" xfId="0" applyFont="1" applyFill="1" applyBorder="1" applyAlignment="1">
      <alignment horizontal="center" vertical="center"/>
    </xf>
    <xf numFmtId="0" fontId="22" fillId="19" borderId="35" xfId="0" applyFont="1" applyFill="1" applyBorder="1" applyAlignment="1">
      <alignment horizontal="center" vertical="center" wrapText="1"/>
    </xf>
    <xf numFmtId="165" fontId="22" fillId="19" borderId="33" xfId="0" applyNumberFormat="1" applyFont="1" applyFill="1" applyBorder="1" applyAlignment="1">
      <alignment horizontal="center" vertical="center" wrapText="1"/>
    </xf>
    <xf numFmtId="0" fontId="22" fillId="19" borderId="33" xfId="0" applyFont="1" applyFill="1" applyBorder="1" applyAlignment="1"/>
    <xf numFmtId="0" fontId="0" fillId="0" borderId="0" xfId="0" applyFont="1" applyAlignment="1"/>
    <xf numFmtId="0" fontId="0" fillId="0" borderId="33" xfId="0" applyFont="1" applyBorder="1" applyAlignment="1">
      <alignment horizontal="center" vertical="center"/>
    </xf>
    <xf numFmtId="0" fontId="16" fillId="0" borderId="33" xfId="0" applyFont="1" applyBorder="1" applyAlignment="1">
      <alignment horizontal="center" vertical="center" wrapText="1"/>
    </xf>
    <xf numFmtId="0" fontId="0" fillId="0" borderId="33" xfId="0" applyFont="1" applyBorder="1" applyAlignment="1">
      <alignment horizontal="center" vertical="center" wrapText="1"/>
    </xf>
    <xf numFmtId="0" fontId="5" fillId="0" borderId="33" xfId="0" applyFont="1" applyBorder="1" applyAlignment="1">
      <alignment horizontal="center" vertical="top" wrapText="1"/>
    </xf>
    <xf numFmtId="0" fontId="22" fillId="19" borderId="33" xfId="0" applyFont="1" applyFill="1" applyBorder="1" applyAlignment="1">
      <alignment horizontal="center" vertical="center" wrapText="1"/>
    </xf>
    <xf numFmtId="14" fontId="22" fillId="19" borderId="33" xfId="0" applyNumberFormat="1" applyFont="1" applyFill="1" applyBorder="1" applyAlignment="1">
      <alignment horizontal="center" vertical="center" wrapText="1"/>
    </xf>
    <xf numFmtId="14" fontId="11" fillId="19" borderId="33" xfId="0" applyNumberFormat="1" applyFont="1" applyFill="1" applyBorder="1" applyAlignment="1" applyProtection="1">
      <alignment horizontal="center" vertical="center" wrapText="1"/>
    </xf>
    <xf numFmtId="14" fontId="11" fillId="19" borderId="51" xfId="0" applyNumberFormat="1" applyFont="1" applyFill="1" applyBorder="1" applyAlignment="1" applyProtection="1">
      <alignment horizontal="center" vertical="center" wrapText="1"/>
    </xf>
    <xf numFmtId="0" fontId="16" fillId="6" borderId="33" xfId="0" applyFont="1" applyFill="1" applyBorder="1" applyAlignment="1">
      <alignment vertical="center"/>
    </xf>
    <xf numFmtId="0" fontId="18" fillId="6" borderId="33" xfId="0" applyFont="1" applyFill="1" applyBorder="1" applyAlignment="1">
      <alignment horizontal="justify" vertical="center" wrapText="1"/>
    </xf>
    <xf numFmtId="14" fontId="5" fillId="0" borderId="33" xfId="0" applyNumberFormat="1" applyFont="1" applyBorder="1" applyAlignment="1">
      <alignment horizontal="center" vertical="center"/>
    </xf>
    <xf numFmtId="0" fontId="18" fillId="19" borderId="33" xfId="0" applyFont="1" applyFill="1" applyBorder="1" applyAlignment="1">
      <alignment horizontal="center" vertical="center"/>
    </xf>
    <xf numFmtId="14" fontId="18" fillId="19" borderId="33" xfId="0" applyNumberFormat="1" applyFont="1" applyFill="1" applyBorder="1" applyAlignment="1">
      <alignment horizontal="center" vertical="center"/>
    </xf>
    <xf numFmtId="0" fontId="11" fillId="19" borderId="33" xfId="0" applyFont="1" applyFill="1" applyBorder="1" applyAlignment="1" applyProtection="1">
      <alignment horizontal="center" vertical="center" wrapText="1"/>
    </xf>
    <xf numFmtId="0" fontId="0" fillId="20" borderId="33" xfId="0" applyFont="1" applyFill="1" applyBorder="1" applyAlignment="1">
      <alignment horizontal="center" vertical="center"/>
    </xf>
    <xf numFmtId="0" fontId="0" fillId="20" borderId="33" xfId="0" applyFont="1" applyFill="1" applyBorder="1" applyAlignment="1">
      <alignment vertical="center"/>
    </xf>
    <xf numFmtId="0" fontId="5" fillId="20" borderId="33" xfId="0" applyFont="1" applyFill="1" applyBorder="1" applyAlignment="1">
      <alignment vertical="center"/>
    </xf>
    <xf numFmtId="0" fontId="18" fillId="20" borderId="33" xfId="0" applyFont="1" applyFill="1" applyBorder="1" applyAlignment="1">
      <alignment vertical="center" wrapText="1"/>
    </xf>
    <xf numFmtId="14" fontId="11" fillId="20" borderId="33" xfId="0" applyNumberFormat="1" applyFont="1" applyFill="1" applyBorder="1" applyAlignment="1" applyProtection="1">
      <alignment horizontal="center" vertical="center" wrapText="1"/>
    </xf>
    <xf numFmtId="0" fontId="5" fillId="20" borderId="33" xfId="0" applyFont="1" applyFill="1" applyBorder="1" applyAlignment="1">
      <alignment horizontal="center"/>
    </xf>
    <xf numFmtId="0" fontId="0" fillId="20" borderId="33" xfId="0" applyFont="1" applyFill="1" applyBorder="1" applyAlignment="1"/>
    <xf numFmtId="14" fontId="18" fillId="20" borderId="33" xfId="0" applyNumberFormat="1" applyFont="1" applyFill="1" applyBorder="1" applyAlignment="1">
      <alignment horizontal="center" vertical="center"/>
    </xf>
    <xf numFmtId="0" fontId="5" fillId="6" borderId="35" xfId="0" applyFont="1" applyFill="1" applyBorder="1" applyAlignment="1">
      <alignment horizontal="center" vertical="center"/>
    </xf>
    <xf numFmtId="0" fontId="5" fillId="6" borderId="35" xfId="0" applyFont="1" applyFill="1" applyBorder="1" applyAlignment="1">
      <alignment horizontal="left" vertical="center" wrapText="1"/>
    </xf>
    <xf numFmtId="0" fontId="10" fillId="6" borderId="33" xfId="0" applyFont="1" applyFill="1" applyBorder="1" applyAlignment="1">
      <alignment horizontal="left" vertical="center" wrapText="1"/>
    </xf>
    <xf numFmtId="0" fontId="16" fillId="21" borderId="33" xfId="0" applyFont="1" applyFill="1" applyBorder="1" applyAlignment="1">
      <alignment horizontal="center" vertical="center" wrapText="1"/>
    </xf>
    <xf numFmtId="0" fontId="0" fillId="0" borderId="0" xfId="0" applyFont="1" applyBorder="1" applyAlignment="1">
      <alignment horizontal="center" vertical="center"/>
    </xf>
    <xf numFmtId="0" fontId="0" fillId="21" borderId="33" xfId="0" applyFont="1" applyFill="1" applyBorder="1" applyAlignment="1">
      <alignment horizontal="left" vertical="center" wrapText="1"/>
    </xf>
    <xf numFmtId="0" fontId="10" fillId="20" borderId="33" xfId="0" applyFont="1" applyFill="1" applyBorder="1" applyAlignment="1">
      <alignment horizontal="center" vertical="center" wrapText="1"/>
    </xf>
    <xf numFmtId="0" fontId="10" fillId="20" borderId="33" xfId="0" applyFont="1" applyFill="1" applyBorder="1" applyAlignment="1">
      <alignment horizontal="left" vertical="center" wrapText="1"/>
    </xf>
    <xf numFmtId="0" fontId="16" fillId="22" borderId="33" xfId="0" applyFont="1" applyFill="1" applyBorder="1" applyAlignment="1">
      <alignment horizontal="center" vertical="center" wrapText="1"/>
    </xf>
    <xf numFmtId="0" fontId="0" fillId="22" borderId="33" xfId="0" applyFont="1" applyFill="1" applyBorder="1" applyAlignment="1">
      <alignment horizontal="left" vertical="top" wrapText="1"/>
    </xf>
    <xf numFmtId="14" fontId="0" fillId="20" borderId="33" xfId="0" applyNumberFormat="1" applyFont="1" applyFill="1" applyBorder="1" applyAlignment="1">
      <alignment horizontal="center" vertical="center"/>
    </xf>
    <xf numFmtId="0" fontId="0" fillId="22" borderId="33" xfId="0" applyFont="1" applyFill="1" applyBorder="1" applyAlignment="1">
      <alignment horizontal="left" vertical="center" wrapText="1"/>
    </xf>
    <xf numFmtId="0" fontId="0" fillId="22" borderId="33" xfId="0" applyFont="1" applyFill="1" applyBorder="1" applyAlignment="1">
      <alignment horizontal="center" vertical="center" wrapText="1"/>
    </xf>
    <xf numFmtId="0" fontId="11" fillId="20" borderId="33" xfId="0" applyFont="1" applyFill="1" applyBorder="1" applyAlignment="1">
      <alignment horizontal="left" vertical="center"/>
    </xf>
    <xf numFmtId="0" fontId="0" fillId="20" borderId="0" xfId="0" applyFont="1" applyFill="1" applyAlignment="1">
      <alignment horizontal="center" vertical="center"/>
    </xf>
    <xf numFmtId="0" fontId="3" fillId="20" borderId="33" xfId="0" applyFont="1" applyFill="1" applyBorder="1" applyAlignment="1">
      <alignment horizontal="center" vertical="center"/>
    </xf>
    <xf numFmtId="0" fontId="0" fillId="20" borderId="0" xfId="0" applyFont="1" applyFill="1" applyBorder="1" applyAlignment="1">
      <alignment horizontal="center" vertical="center"/>
    </xf>
    <xf numFmtId="0" fontId="18" fillId="20" borderId="33" xfId="0" applyFont="1" applyFill="1" applyBorder="1" applyAlignment="1">
      <alignment vertical="center"/>
    </xf>
    <xf numFmtId="0" fontId="18" fillId="20" borderId="49" xfId="0" applyFont="1" applyFill="1" applyBorder="1" applyAlignment="1">
      <alignment vertical="center" wrapText="1"/>
    </xf>
    <xf numFmtId="14" fontId="11" fillId="20" borderId="49" xfId="0" applyNumberFormat="1" applyFont="1" applyFill="1" applyBorder="1" applyAlignment="1" applyProtection="1">
      <alignment horizontal="center" vertical="center" wrapText="1"/>
    </xf>
    <xf numFmtId="0" fontId="5" fillId="20" borderId="49" xfId="0" applyFont="1" applyFill="1" applyBorder="1" applyAlignment="1">
      <alignment horizontal="center"/>
    </xf>
    <xf numFmtId="0" fontId="0" fillId="20" borderId="49" xfId="0" applyFont="1" applyFill="1" applyBorder="1" applyAlignment="1"/>
    <xf numFmtId="0" fontId="18" fillId="20" borderId="33" xfId="0" applyFont="1" applyFill="1" applyBorder="1"/>
    <xf numFmtId="0" fontId="5" fillId="20" borderId="33" xfId="0" applyFont="1" applyFill="1" applyBorder="1" applyAlignment="1">
      <alignment horizontal="left" vertical="top" wrapText="1"/>
    </xf>
    <xf numFmtId="0" fontId="18" fillId="20" borderId="33" xfId="0" applyFont="1" applyFill="1" applyBorder="1" applyAlignment="1">
      <alignment wrapText="1"/>
    </xf>
    <xf numFmtId="0" fontId="5" fillId="20" borderId="49" xfId="0" applyFont="1" applyFill="1" applyBorder="1" applyAlignment="1">
      <alignment horizontal="left" vertical="top" wrapText="1"/>
    </xf>
    <xf numFmtId="0" fontId="18" fillId="20" borderId="33" xfId="0" applyFont="1" applyFill="1" applyBorder="1" applyAlignment="1">
      <alignment horizontal="center" vertical="center" wrapText="1"/>
    </xf>
    <xf numFmtId="0" fontId="18" fillId="20" borderId="33" xfId="0" applyFont="1" applyFill="1" applyBorder="1" applyAlignment="1">
      <alignment horizontal="center" vertical="center"/>
    </xf>
    <xf numFmtId="0" fontId="18" fillId="20" borderId="33" xfId="0" applyFont="1" applyFill="1" applyBorder="1" applyAlignment="1">
      <alignment horizontal="justify" vertical="center" wrapText="1"/>
    </xf>
    <xf numFmtId="0" fontId="10" fillId="6" borderId="33" xfId="0" applyFont="1" applyFill="1" applyBorder="1" applyAlignment="1">
      <alignment horizontal="center" vertical="center" wrapText="1"/>
    </xf>
    <xf numFmtId="0" fontId="0" fillId="21" borderId="33" xfId="0" applyFont="1" applyFill="1" applyBorder="1" applyAlignment="1">
      <alignment horizontal="left" vertical="top" wrapText="1"/>
    </xf>
    <xf numFmtId="164" fontId="0" fillId="21" borderId="33" xfId="0" applyNumberFormat="1" applyFont="1" applyFill="1" applyBorder="1" applyAlignment="1">
      <alignment horizontal="left" vertical="center" wrapText="1"/>
    </xf>
    <xf numFmtId="0" fontId="0" fillId="21" borderId="33" xfId="0" applyFont="1" applyFill="1" applyBorder="1" applyAlignment="1">
      <alignment horizontal="center" vertical="center" wrapText="1"/>
    </xf>
    <xf numFmtId="14" fontId="0" fillId="6" borderId="33" xfId="0" applyNumberFormat="1" applyFont="1" applyFill="1" applyBorder="1" applyAlignment="1">
      <alignment horizontal="center" vertical="center"/>
    </xf>
    <xf numFmtId="0" fontId="11" fillId="6" borderId="33" xfId="0" applyFont="1" applyFill="1" applyBorder="1" applyAlignment="1">
      <alignment horizontal="left" vertical="center"/>
    </xf>
    <xf numFmtId="0" fontId="0" fillId="6" borderId="33" xfId="0" applyFont="1" applyFill="1" applyBorder="1" applyAlignment="1">
      <alignment horizontal="left" vertical="top" wrapText="1"/>
    </xf>
    <xf numFmtId="164" fontId="0" fillId="21" borderId="33" xfId="0" applyNumberFormat="1" applyFont="1" applyFill="1" applyBorder="1" applyAlignment="1">
      <alignment horizontal="left" vertical="center"/>
    </xf>
    <xf numFmtId="164" fontId="0" fillId="22" borderId="33" xfId="0" applyNumberFormat="1" applyFont="1" applyFill="1" applyBorder="1" applyAlignment="1">
      <alignment horizontal="left" vertical="center"/>
    </xf>
    <xf numFmtId="0" fontId="0" fillId="20" borderId="33" xfId="0" applyFont="1" applyFill="1" applyBorder="1" applyAlignment="1">
      <alignment horizontal="left" vertical="top" wrapText="1"/>
    </xf>
    <xf numFmtId="164" fontId="0" fillId="22" borderId="33" xfId="0" applyNumberFormat="1" applyFont="1" applyFill="1" applyBorder="1" applyAlignment="1">
      <alignment horizontal="left" vertical="center" wrapText="1"/>
    </xf>
    <xf numFmtId="14" fontId="11" fillId="20" borderId="33" xfId="0" applyNumberFormat="1" applyFont="1" applyFill="1" applyBorder="1" applyAlignment="1">
      <alignment horizontal="center" vertical="center" wrapText="1"/>
    </xf>
    <xf numFmtId="0" fontId="16" fillId="0" borderId="49" xfId="0" applyFont="1" applyBorder="1" applyAlignment="1">
      <alignment vertical="center" wrapText="1"/>
    </xf>
    <xf numFmtId="0" fontId="0" fillId="6" borderId="33" xfId="0" applyFont="1" applyFill="1" applyBorder="1" applyAlignment="1">
      <alignment vertical="center" wrapText="1"/>
    </xf>
    <xf numFmtId="0" fontId="5" fillId="6" borderId="33" xfId="0" applyFont="1" applyFill="1" applyBorder="1" applyAlignment="1">
      <alignment vertical="center" wrapText="1"/>
    </xf>
    <xf numFmtId="0" fontId="18" fillId="6" borderId="76" xfId="0" applyFont="1" applyFill="1" applyBorder="1" applyAlignment="1">
      <alignment horizontal="justify" vertical="center" wrapText="1"/>
    </xf>
    <xf numFmtId="0" fontId="18" fillId="6" borderId="75" xfId="0" applyFont="1" applyFill="1" applyBorder="1" applyAlignment="1">
      <alignment horizontal="center" vertical="center" wrapText="1"/>
    </xf>
    <xf numFmtId="0" fontId="3" fillId="6" borderId="35" xfId="0" applyFont="1" applyFill="1" applyBorder="1" applyAlignment="1">
      <alignment horizontal="center" vertical="center"/>
    </xf>
    <xf numFmtId="0" fontId="3" fillId="6" borderId="53" xfId="0" applyFont="1" applyFill="1" applyBorder="1" applyAlignment="1">
      <alignment horizontal="center" vertical="center"/>
    </xf>
    <xf numFmtId="0" fontId="16" fillId="6" borderId="33" xfId="0" applyFont="1" applyFill="1" applyBorder="1" applyAlignment="1">
      <alignment horizontal="center" vertical="center" wrapText="1"/>
    </xf>
    <xf numFmtId="0" fontId="5" fillId="6" borderId="33" xfId="0" applyFont="1" applyFill="1" applyBorder="1" applyAlignment="1">
      <alignment horizontal="center" vertical="center" wrapText="1"/>
    </xf>
    <xf numFmtId="14" fontId="0" fillId="6" borderId="77" xfId="0" applyNumberFormat="1" applyFont="1" applyFill="1" applyBorder="1" applyAlignment="1">
      <alignment horizontal="center" vertical="center"/>
    </xf>
    <xf numFmtId="0" fontId="18" fillId="6" borderId="78" xfId="0" applyFont="1" applyFill="1" applyBorder="1" applyAlignment="1">
      <alignment horizontal="justify" vertical="center" wrapText="1"/>
    </xf>
    <xf numFmtId="14" fontId="18" fillId="6" borderId="78" xfId="0" applyNumberFormat="1" applyFont="1" applyFill="1" applyBorder="1" applyAlignment="1">
      <alignment horizontal="center" vertical="center" wrapText="1"/>
    </xf>
    <xf numFmtId="0" fontId="5" fillId="6" borderId="53" xfId="0" applyFont="1" applyFill="1" applyBorder="1" applyAlignment="1">
      <alignment vertical="center"/>
    </xf>
    <xf numFmtId="0" fontId="0" fillId="6" borderId="53" xfId="0" applyFont="1" applyFill="1" applyBorder="1" applyAlignment="1">
      <alignment vertical="center"/>
    </xf>
    <xf numFmtId="0" fontId="5" fillId="6" borderId="53" xfId="0" applyFont="1" applyFill="1" applyBorder="1" applyAlignment="1">
      <alignment horizontal="center" vertical="center"/>
    </xf>
    <xf numFmtId="0" fontId="5" fillId="6" borderId="53" xfId="0" applyFont="1" applyFill="1" applyBorder="1" applyAlignment="1">
      <alignment horizontal="left" vertical="center" wrapText="1"/>
    </xf>
    <xf numFmtId="0" fontId="0" fillId="6" borderId="33" xfId="0" applyFont="1" applyFill="1" applyBorder="1" applyAlignment="1">
      <alignment vertical="center"/>
    </xf>
    <xf numFmtId="0" fontId="5" fillId="6" borderId="33" xfId="0" applyFont="1" applyFill="1" applyBorder="1" applyAlignment="1">
      <alignment horizontal="left" vertical="center" wrapText="1"/>
    </xf>
    <xf numFmtId="14" fontId="0" fillId="6" borderId="33" xfId="0" applyNumberFormat="1" applyFont="1" applyFill="1" applyBorder="1" applyAlignment="1">
      <alignment vertical="center"/>
    </xf>
    <xf numFmtId="0" fontId="0" fillId="6" borderId="35" xfId="0" applyFont="1" applyFill="1" applyBorder="1" applyAlignment="1">
      <alignment vertical="center"/>
    </xf>
    <xf numFmtId="0" fontId="5" fillId="0" borderId="33" xfId="0" applyFont="1" applyBorder="1" applyAlignment="1">
      <alignment horizontal="center" vertical="center" wrapText="1"/>
    </xf>
    <xf numFmtId="14" fontId="0" fillId="0" borderId="77" xfId="0" applyNumberFormat="1" applyFont="1" applyBorder="1" applyAlignment="1">
      <alignment horizontal="center" vertical="center"/>
    </xf>
    <xf numFmtId="0" fontId="0" fillId="0" borderId="53" xfId="0" applyFont="1" applyBorder="1" applyAlignment="1"/>
    <xf numFmtId="0" fontId="5" fillId="0" borderId="53" xfId="0" applyFont="1" applyBorder="1" applyAlignment="1">
      <alignment horizontal="center"/>
    </xf>
    <xf numFmtId="0" fontId="5" fillId="0" borderId="53" xfId="0" applyFont="1" applyBorder="1" applyAlignment="1">
      <alignment horizontal="left" vertical="top" wrapText="1"/>
    </xf>
    <xf numFmtId="0" fontId="5" fillId="0" borderId="53" xfId="0" applyFont="1" applyBorder="1" applyAlignment="1">
      <alignment vertical="center"/>
    </xf>
    <xf numFmtId="0" fontId="16" fillId="20" borderId="33" xfId="0" applyFont="1" applyFill="1" applyBorder="1" applyAlignment="1">
      <alignment vertical="center" wrapText="1"/>
    </xf>
    <xf numFmtId="0" fontId="16" fillId="20" borderId="49" xfId="0" applyFont="1" applyFill="1" applyBorder="1" applyAlignment="1">
      <alignment vertical="center" wrapText="1"/>
    </xf>
    <xf numFmtId="0" fontId="11" fillId="20" borderId="33" xfId="0" applyNumberFormat="1" applyFont="1" applyFill="1" applyBorder="1" applyAlignment="1" applyProtection="1">
      <alignment horizontal="center" vertical="center" wrapText="1"/>
    </xf>
    <xf numFmtId="0" fontId="11" fillId="20" borderId="33" xfId="0" applyFont="1" applyFill="1" applyBorder="1" applyAlignment="1">
      <alignment vertical="center" wrapText="1"/>
    </xf>
    <xf numFmtId="0" fontId="18" fillId="20" borderId="33" xfId="0" applyFont="1" applyFill="1" applyBorder="1" applyAlignment="1">
      <alignment horizontal="left" wrapText="1"/>
    </xf>
    <xf numFmtId="0" fontId="0" fillId="20" borderId="49" xfId="0" applyFont="1" applyFill="1" applyBorder="1" applyAlignment="1">
      <alignment horizontal="center" vertical="center"/>
    </xf>
    <xf numFmtId="0" fontId="11" fillId="20" borderId="49" xfId="0" applyNumberFormat="1" applyFont="1" applyFill="1" applyBorder="1" applyAlignment="1" applyProtection="1">
      <alignment horizontal="center" vertical="center" wrapText="1"/>
    </xf>
    <xf numFmtId="14" fontId="18" fillId="20" borderId="49" xfId="0" applyNumberFormat="1" applyFont="1" applyFill="1" applyBorder="1" applyAlignment="1">
      <alignment horizontal="center" vertical="center"/>
    </xf>
    <xf numFmtId="0" fontId="18" fillId="20" borderId="49" xfId="0" applyFont="1" applyFill="1" applyBorder="1" applyAlignment="1">
      <alignment horizontal="left" wrapText="1"/>
    </xf>
    <xf numFmtId="0" fontId="0" fillId="14" borderId="33" xfId="0" applyNumberFormat="1" applyFont="1" applyFill="1" applyBorder="1" applyAlignment="1">
      <alignment horizontal="center" vertical="center"/>
    </xf>
    <xf numFmtId="0" fontId="0" fillId="10" borderId="33" xfId="0" applyNumberFormat="1" applyFont="1" applyFill="1" applyBorder="1" applyAlignment="1">
      <alignment horizontal="center" vertical="center"/>
    </xf>
    <xf numFmtId="0" fontId="15" fillId="14" borderId="21" xfId="0" applyNumberFormat="1" applyFont="1" applyFill="1" applyBorder="1" applyAlignment="1">
      <alignment horizontal="center" vertical="center"/>
    </xf>
    <xf numFmtId="0" fontId="5" fillId="10" borderId="0" xfId="0" applyNumberFormat="1" applyFont="1" applyFill="1" applyAlignment="1">
      <alignment horizontal="center"/>
    </xf>
    <xf numFmtId="0" fontId="0" fillId="10" borderId="0" xfId="0" applyNumberFormat="1" applyFont="1" applyFill="1" applyAlignment="1"/>
    <xf numFmtId="0" fontId="0" fillId="0" borderId="33" xfId="0" applyFont="1" applyFill="1" applyBorder="1" applyAlignment="1">
      <alignment horizontal="center" vertical="center" wrapText="1"/>
    </xf>
    <xf numFmtId="14" fontId="0" fillId="0" borderId="33" xfId="0" applyNumberFormat="1" applyFont="1" applyFill="1" applyBorder="1" applyAlignment="1">
      <alignment horizontal="center" vertical="center"/>
    </xf>
    <xf numFmtId="0" fontId="0" fillId="6" borderId="33" xfId="0" applyFont="1" applyFill="1" applyBorder="1" applyAlignment="1">
      <alignment horizontal="center" vertical="center" wrapText="1"/>
    </xf>
    <xf numFmtId="0" fontId="5" fillId="16" borderId="33" xfId="0" applyFont="1" applyFill="1" applyBorder="1" applyAlignment="1">
      <alignment horizontal="center" vertical="center" wrapText="1"/>
    </xf>
    <xf numFmtId="0" fontId="0" fillId="16" borderId="33" xfId="0" applyFont="1" applyFill="1" applyBorder="1" applyAlignment="1">
      <alignment horizontal="center" vertical="center" wrapText="1"/>
    </xf>
    <xf numFmtId="0" fontId="5" fillId="6" borderId="21" xfId="0" applyFont="1" applyFill="1" applyBorder="1" applyAlignment="1">
      <alignment horizontal="center" vertical="center" wrapText="1"/>
    </xf>
    <xf numFmtId="14" fontId="5" fillId="16" borderId="21" xfId="0" applyNumberFormat="1"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1" xfId="0" applyFont="1" applyFill="1" applyBorder="1" applyAlignment="1">
      <alignment horizontal="center" vertical="center"/>
    </xf>
    <xf numFmtId="164" fontId="5" fillId="6" borderId="21" xfId="0" applyNumberFormat="1" applyFont="1" applyFill="1" applyBorder="1" applyAlignment="1">
      <alignment horizontal="center" vertical="center"/>
    </xf>
    <xf numFmtId="14" fontId="5" fillId="6" borderId="21" xfId="0" applyNumberFormat="1" applyFont="1" applyFill="1" applyBorder="1" applyAlignment="1">
      <alignment horizontal="center" vertical="center" wrapText="1"/>
    </xf>
    <xf numFmtId="0" fontId="5" fillId="17" borderId="33" xfId="0" applyFont="1" applyFill="1" applyBorder="1" applyAlignment="1">
      <alignment horizontal="center" vertical="center"/>
    </xf>
    <xf numFmtId="0" fontId="5" fillId="17" borderId="33" xfId="0" applyFont="1" applyFill="1" applyBorder="1" applyAlignment="1">
      <alignment horizontal="center" vertical="center" wrapText="1"/>
    </xf>
    <xf numFmtId="0" fontId="0" fillId="17" borderId="33" xfId="0" applyFont="1" applyFill="1" applyBorder="1" applyAlignment="1">
      <alignment horizontal="center" vertical="center"/>
    </xf>
    <xf numFmtId="0" fontId="15" fillId="17" borderId="33" xfId="0" applyFont="1" applyFill="1" applyBorder="1" applyAlignment="1">
      <alignment horizontal="center" vertical="center"/>
    </xf>
    <xf numFmtId="14" fontId="11" fillId="17" borderId="33" xfId="0" applyNumberFormat="1" applyFont="1" applyFill="1" applyBorder="1" applyAlignment="1" applyProtection="1">
      <alignment horizontal="center" vertical="center" wrapText="1"/>
    </xf>
    <xf numFmtId="0" fontId="5" fillId="16" borderId="21" xfId="0" applyFont="1" applyFill="1" applyBorder="1" applyAlignment="1">
      <alignment horizontal="center" vertical="center" wrapText="1"/>
    </xf>
    <xf numFmtId="0" fontId="5" fillId="16" borderId="21" xfId="0" applyFont="1" applyFill="1" applyBorder="1" applyAlignment="1">
      <alignment horizontal="center" vertical="center"/>
    </xf>
    <xf numFmtId="164" fontId="5" fillId="16" borderId="21" xfId="0" applyNumberFormat="1" applyFont="1" applyFill="1" applyBorder="1" applyAlignment="1">
      <alignment horizontal="center" vertical="center"/>
    </xf>
    <xf numFmtId="0" fontId="0" fillId="17" borderId="33" xfId="0" applyFont="1" applyFill="1" applyBorder="1" applyAlignment="1"/>
    <xf numFmtId="14" fontId="18" fillId="17" borderId="33" xfId="0" applyNumberFormat="1" applyFont="1" applyFill="1" applyBorder="1" applyAlignment="1">
      <alignment horizontal="center" vertical="center"/>
    </xf>
    <xf numFmtId="0" fontId="18" fillId="17" borderId="33" xfId="0" applyFont="1" applyFill="1" applyBorder="1" applyAlignment="1">
      <alignment vertical="center" wrapText="1"/>
    </xf>
    <xf numFmtId="0" fontId="0" fillId="17" borderId="0" xfId="0" applyFont="1" applyFill="1" applyBorder="1" applyAlignment="1">
      <alignment horizontal="center" vertical="center"/>
    </xf>
    <xf numFmtId="0" fontId="5" fillId="16" borderId="20" xfId="0" applyFont="1" applyFill="1" applyBorder="1" applyAlignment="1">
      <alignment horizontal="center" vertical="center" wrapText="1"/>
    </xf>
    <xf numFmtId="0" fontId="5" fillId="16" borderId="20" xfId="0" applyFont="1" applyFill="1" applyBorder="1" applyAlignment="1">
      <alignment horizontal="center" vertical="center"/>
    </xf>
    <xf numFmtId="164" fontId="5" fillId="16" borderId="20" xfId="0" applyNumberFormat="1" applyFont="1" applyFill="1" applyBorder="1" applyAlignment="1">
      <alignment horizontal="center" vertical="center"/>
    </xf>
    <xf numFmtId="14" fontId="18" fillId="17" borderId="49" xfId="0" applyNumberFormat="1" applyFont="1" applyFill="1" applyBorder="1" applyAlignment="1">
      <alignment horizontal="center" vertical="center"/>
    </xf>
    <xf numFmtId="0" fontId="0" fillId="17" borderId="0" xfId="0" applyFont="1" applyFill="1" applyAlignment="1"/>
    <xf numFmtId="0" fontId="0" fillId="18" borderId="0" xfId="0" applyFont="1" applyFill="1" applyAlignment="1"/>
    <xf numFmtId="0" fontId="0" fillId="17" borderId="0" xfId="0" applyFont="1" applyFill="1" applyAlignment="1">
      <alignment horizontal="center" vertical="center"/>
    </xf>
    <xf numFmtId="14" fontId="0" fillId="16" borderId="33" xfId="0" applyNumberFormat="1" applyFont="1" applyFill="1" applyBorder="1" applyAlignment="1">
      <alignment horizontal="center" vertical="center"/>
    </xf>
    <xf numFmtId="14" fontId="11" fillId="14" borderId="33" xfId="0" applyNumberFormat="1" applyFont="1" applyFill="1" applyBorder="1" applyAlignment="1" applyProtection="1">
      <alignment horizontal="center" vertical="center" wrapText="1"/>
    </xf>
    <xf numFmtId="0" fontId="22" fillId="14" borderId="49" xfId="0" applyFont="1" applyFill="1" applyBorder="1" applyAlignment="1">
      <alignment horizontal="center" vertical="center"/>
    </xf>
    <xf numFmtId="0" fontId="22" fillId="14" borderId="33" xfId="0" applyFont="1" applyFill="1" applyBorder="1" applyAlignment="1">
      <alignment horizontal="center" vertical="center"/>
    </xf>
    <xf numFmtId="0" fontId="0" fillId="10" borderId="0" xfId="0" applyFont="1" applyFill="1" applyAlignment="1">
      <alignment horizontal="center" vertical="center"/>
    </xf>
    <xf numFmtId="0" fontId="0" fillId="8" borderId="53" xfId="0" applyFont="1" applyFill="1" applyBorder="1" applyAlignment="1">
      <alignment horizontal="center" vertical="center" wrapText="1"/>
    </xf>
    <xf numFmtId="0" fontId="5" fillId="6" borderId="33" xfId="0" applyFont="1" applyFill="1" applyBorder="1" applyAlignment="1">
      <alignment horizontal="center" vertical="center" wrapText="1"/>
    </xf>
    <xf numFmtId="14" fontId="0" fillId="6" borderId="33" xfId="0" applyNumberFormat="1" applyFont="1" applyFill="1" applyBorder="1" applyAlignment="1">
      <alignment horizontal="center" vertical="center"/>
    </xf>
    <xf numFmtId="0" fontId="5" fillId="10" borderId="33" xfId="0" applyNumberFormat="1" applyFont="1" applyFill="1" applyBorder="1" applyAlignment="1">
      <alignment horizontal="center" vertical="center"/>
    </xf>
    <xf numFmtId="0" fontId="5" fillId="17" borderId="33" xfId="0" applyNumberFormat="1" applyFont="1" applyFill="1" applyBorder="1" applyAlignment="1">
      <alignment horizontal="center" vertical="center"/>
    </xf>
    <xf numFmtId="14" fontId="5" fillId="10" borderId="33" xfId="0" applyNumberFormat="1" applyFont="1" applyFill="1" applyBorder="1" applyAlignment="1">
      <alignment horizontal="center" vertical="center"/>
    </xf>
    <xf numFmtId="17" fontId="5" fillId="10" borderId="33" xfId="0" applyNumberFormat="1" applyFont="1" applyFill="1" applyBorder="1" applyAlignment="1">
      <alignment horizontal="center" vertical="center"/>
    </xf>
    <xf numFmtId="14" fontId="11" fillId="14" borderId="33" xfId="0" applyNumberFormat="1" applyFont="1" applyFill="1" applyBorder="1" applyAlignment="1" applyProtection="1">
      <alignment horizontal="center" vertical="center" wrapText="1"/>
    </xf>
    <xf numFmtId="0" fontId="0" fillId="10" borderId="0" xfId="0" applyFont="1" applyFill="1" applyAlignment="1">
      <alignment horizontal="center" vertical="center"/>
    </xf>
    <xf numFmtId="0" fontId="0" fillId="10" borderId="0" xfId="0" applyFont="1" applyFill="1" applyAlignment="1"/>
    <xf numFmtId="0" fontId="9" fillId="13" borderId="20" xfId="0" applyFont="1" applyFill="1" applyBorder="1" applyAlignment="1">
      <alignment horizontal="center" vertical="center" wrapText="1"/>
    </xf>
    <xf numFmtId="0" fontId="16" fillId="6" borderId="33" xfId="0" applyFont="1" applyFill="1" applyBorder="1" applyAlignment="1">
      <alignment horizontal="center" vertical="center" wrapText="1"/>
    </xf>
    <xf numFmtId="0" fontId="5" fillId="19" borderId="33" xfId="0" applyFont="1" applyFill="1" applyBorder="1" applyAlignment="1">
      <alignment horizontal="center" vertical="center"/>
    </xf>
    <xf numFmtId="0" fontId="5" fillId="19" borderId="33" xfId="0" applyFont="1" applyFill="1" applyBorder="1" applyAlignment="1">
      <alignment horizontal="center" vertical="center" wrapText="1"/>
    </xf>
    <xf numFmtId="0" fontId="11" fillId="19" borderId="33" xfId="0" applyFont="1" applyFill="1" applyBorder="1" applyAlignment="1">
      <alignment horizontal="center" vertical="center"/>
    </xf>
    <xf numFmtId="0" fontId="41" fillId="19" borderId="33" xfId="0" applyFont="1" applyFill="1" applyBorder="1" applyAlignment="1">
      <alignment horizontal="center" vertical="center"/>
    </xf>
    <xf numFmtId="0" fontId="0" fillId="19" borderId="33" xfId="0" applyFont="1" applyFill="1" applyBorder="1" applyAlignment="1">
      <alignment horizontal="center" vertical="center"/>
    </xf>
    <xf numFmtId="0" fontId="15" fillId="19" borderId="33" xfId="0" applyFont="1" applyFill="1" applyBorder="1" applyAlignment="1">
      <alignment horizontal="center" vertical="center"/>
    </xf>
    <xf numFmtId="0" fontId="0" fillId="19" borderId="33" xfId="0" applyFont="1" applyFill="1" applyBorder="1" applyAlignment="1"/>
    <xf numFmtId="0" fontId="0" fillId="19" borderId="0" xfId="0" applyFont="1" applyFill="1" applyAlignment="1">
      <alignment horizontal="center" vertical="center"/>
    </xf>
    <xf numFmtId="14" fontId="11" fillId="19" borderId="33" xfId="0" applyNumberFormat="1" applyFont="1" applyFill="1" applyBorder="1" applyAlignment="1">
      <alignment horizontal="center" vertical="center" wrapText="1"/>
    </xf>
    <xf numFmtId="0" fontId="0" fillId="19" borderId="49" xfId="0" applyFont="1" applyFill="1" applyBorder="1" applyAlignment="1">
      <alignment horizontal="center" vertical="center"/>
    </xf>
    <xf numFmtId="0" fontId="5" fillId="19" borderId="49" xfId="0" applyFont="1" applyFill="1" applyBorder="1" applyAlignment="1">
      <alignment horizontal="center" vertical="center" wrapText="1"/>
    </xf>
    <xf numFmtId="14" fontId="18" fillId="19" borderId="33" xfId="0" applyNumberFormat="1" applyFont="1" applyFill="1" applyBorder="1" applyAlignment="1">
      <alignment horizontal="center" vertical="center" wrapText="1"/>
    </xf>
    <xf numFmtId="0" fontId="18" fillId="19" borderId="33" xfId="0" applyFont="1" applyFill="1" applyBorder="1" applyAlignment="1">
      <alignment horizontal="center" vertical="center" wrapText="1"/>
    </xf>
    <xf numFmtId="164" fontId="22" fillId="19" borderId="33" xfId="0" applyNumberFormat="1" applyFont="1" applyFill="1" applyBorder="1" applyAlignment="1">
      <alignment horizontal="center" vertical="center"/>
    </xf>
    <xf numFmtId="0" fontId="11" fillId="14" borderId="51" xfId="0" applyFont="1" applyFill="1" applyBorder="1" applyAlignment="1">
      <alignment horizontal="center" vertical="center"/>
    </xf>
    <xf numFmtId="0" fontId="11" fillId="14" borderId="33"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11" fillId="19" borderId="33" xfId="0" applyNumberFormat="1" applyFont="1" applyFill="1" applyBorder="1" applyAlignment="1" applyProtection="1">
      <alignment horizontal="center" vertical="center" wrapText="1"/>
    </xf>
    <xf numFmtId="0" fontId="18" fillId="19" borderId="49" xfId="0" applyFont="1" applyFill="1" applyBorder="1" applyAlignment="1">
      <alignment horizontal="center" vertical="center" wrapText="1"/>
    </xf>
    <xf numFmtId="0" fontId="11" fillId="14" borderId="49" xfId="0" applyFont="1" applyFill="1" applyBorder="1" applyAlignment="1">
      <alignment horizontal="center" vertical="center" wrapText="1"/>
    </xf>
    <xf numFmtId="14" fontId="18" fillId="14" borderId="49" xfId="0" applyNumberFormat="1" applyFont="1" applyFill="1" applyBorder="1" applyAlignment="1">
      <alignment horizontal="center" vertical="center" wrapText="1"/>
    </xf>
    <xf numFmtId="0" fontId="3" fillId="19" borderId="33" xfId="0" applyFont="1" applyFill="1" applyBorder="1" applyAlignment="1">
      <alignment horizontal="center" vertical="center" wrapText="1"/>
    </xf>
    <xf numFmtId="0" fontId="3" fillId="19" borderId="33" xfId="0" applyFont="1" applyFill="1" applyBorder="1" applyAlignment="1">
      <alignment horizontal="center" vertical="center"/>
    </xf>
    <xf numFmtId="0" fontId="5" fillId="19" borderId="33" xfId="0" applyNumberFormat="1" applyFont="1" applyFill="1" applyBorder="1" applyAlignment="1">
      <alignment horizontal="center" vertical="center"/>
    </xf>
    <xf numFmtId="0" fontId="11" fillId="10" borderId="35" xfId="0" applyFont="1" applyFill="1" applyBorder="1" applyAlignment="1">
      <alignment horizontal="center" vertical="center"/>
    </xf>
    <xf numFmtId="0" fontId="11" fillId="10" borderId="33" xfId="0" applyFont="1" applyFill="1" applyBorder="1" applyAlignment="1">
      <alignment horizontal="center" vertical="center"/>
    </xf>
    <xf numFmtId="0" fontId="5" fillId="0" borderId="33" xfId="0" applyFont="1" applyFill="1" applyBorder="1" applyAlignment="1">
      <alignment horizontal="center" vertical="center" wrapText="1"/>
    </xf>
    <xf numFmtId="0" fontId="15" fillId="14" borderId="20" xfId="0" applyFont="1" applyFill="1" applyBorder="1" applyAlignment="1">
      <alignment horizontal="center" vertical="center"/>
    </xf>
    <xf numFmtId="0" fontId="11" fillId="19" borderId="33" xfId="0" applyFont="1" applyFill="1" applyBorder="1" applyAlignment="1">
      <alignment horizontal="center" vertical="center" wrapText="1"/>
    </xf>
    <xf numFmtId="14" fontId="11" fillId="19" borderId="33" xfId="0" applyNumberFormat="1" applyFont="1" applyFill="1" applyBorder="1" applyAlignment="1">
      <alignment horizontal="center" vertical="center"/>
    </xf>
    <xf numFmtId="0" fontId="22" fillId="10" borderId="33" xfId="0" applyFont="1" applyFill="1" applyBorder="1" applyAlignment="1">
      <alignment horizontal="center" vertical="center" wrapText="1"/>
    </xf>
    <xf numFmtId="0" fontId="18" fillId="17" borderId="33" xfId="0" applyFont="1" applyFill="1" applyBorder="1" applyAlignment="1">
      <alignment horizontal="center" vertical="center" wrapText="1"/>
    </xf>
    <xf numFmtId="0" fontId="18" fillId="17" borderId="33" xfId="0" applyFont="1" applyFill="1" applyBorder="1" applyAlignment="1">
      <alignment horizontal="center" vertical="center"/>
    </xf>
    <xf numFmtId="0" fontId="18" fillId="10" borderId="35" xfId="0" applyFont="1" applyFill="1" applyBorder="1" applyAlignment="1">
      <alignment horizontal="center" vertical="center" wrapText="1"/>
    </xf>
    <xf numFmtId="0" fontId="11" fillId="17" borderId="33" xfId="0" applyFont="1" applyFill="1" applyBorder="1" applyAlignment="1">
      <alignment horizontal="center" vertical="center" wrapText="1"/>
    </xf>
    <xf numFmtId="0" fontId="0" fillId="17" borderId="49" xfId="0" applyFont="1" applyFill="1" applyBorder="1" applyAlignment="1">
      <alignment horizontal="center" vertical="center"/>
    </xf>
    <xf numFmtId="14" fontId="11" fillId="17" borderId="33" xfId="0" applyNumberFormat="1" applyFont="1" applyFill="1" applyBorder="1" applyAlignment="1">
      <alignment horizontal="center" vertical="center"/>
    </xf>
    <xf numFmtId="0" fontId="11" fillId="17" borderId="33" xfId="0" applyNumberFormat="1" applyFont="1" applyFill="1" applyBorder="1" applyAlignment="1" applyProtection="1">
      <alignment horizontal="center" vertical="center" wrapText="1"/>
    </xf>
    <xf numFmtId="0" fontId="11" fillId="17" borderId="33" xfId="0" applyFont="1" applyFill="1" applyBorder="1" applyAlignment="1" applyProtection="1">
      <alignment horizontal="center" vertical="center" wrapText="1"/>
    </xf>
    <xf numFmtId="14" fontId="11" fillId="10" borderId="33" xfId="0" applyNumberFormat="1" applyFont="1" applyFill="1" applyBorder="1" applyAlignment="1">
      <alignment horizontal="center" vertical="center"/>
    </xf>
    <xf numFmtId="0" fontId="16" fillId="19" borderId="33" xfId="0" applyFont="1" applyFill="1" applyBorder="1" applyAlignment="1">
      <alignment horizontal="center" vertical="center" wrapText="1"/>
    </xf>
    <xf numFmtId="0" fontId="0" fillId="14" borderId="33" xfId="0" applyFill="1" applyBorder="1" applyAlignment="1">
      <alignment horizontal="center" vertical="center" wrapText="1"/>
    </xf>
    <xf numFmtId="0" fontId="0" fillId="19" borderId="33" xfId="0" applyFill="1" applyBorder="1" applyAlignment="1">
      <alignment horizontal="center" vertical="center" wrapText="1"/>
    </xf>
    <xf numFmtId="0" fontId="11" fillId="19" borderId="51" xfId="0" applyNumberFormat="1" applyFont="1" applyFill="1" applyBorder="1" applyAlignment="1" applyProtection="1">
      <alignment horizontal="center" vertical="center" wrapText="1"/>
    </xf>
    <xf numFmtId="0" fontId="5" fillId="10" borderId="0" xfId="0" applyFont="1" applyFill="1" applyAlignment="1">
      <alignment horizontal="center" vertical="center" wrapText="1"/>
    </xf>
    <xf numFmtId="14" fontId="5" fillId="14" borderId="33" xfId="0" applyNumberFormat="1" applyFont="1" applyFill="1" applyBorder="1" applyAlignment="1">
      <alignment horizontal="center" vertical="center"/>
    </xf>
    <xf numFmtId="0" fontId="5" fillId="14" borderId="33" xfId="0" applyNumberFormat="1" applyFont="1" applyFill="1" applyBorder="1" applyAlignment="1">
      <alignment horizontal="center" vertical="center"/>
    </xf>
    <xf numFmtId="14" fontId="0" fillId="14" borderId="33" xfId="0" applyNumberFormat="1" applyFill="1" applyBorder="1" applyAlignment="1">
      <alignment horizontal="center" vertical="center"/>
    </xf>
    <xf numFmtId="0" fontId="0" fillId="14" borderId="0" xfId="0" applyFont="1" applyFill="1" applyBorder="1" applyAlignment="1">
      <alignment horizontal="center" vertical="center"/>
    </xf>
    <xf numFmtId="0" fontId="0" fillId="14" borderId="49" xfId="0" applyFont="1" applyFill="1" applyBorder="1" applyAlignment="1">
      <alignment horizontal="center" vertical="center"/>
    </xf>
    <xf numFmtId="0" fontId="15" fillId="14" borderId="49" xfId="0" applyFont="1" applyFill="1" applyBorder="1" applyAlignment="1">
      <alignment horizontal="center" vertical="center"/>
    </xf>
    <xf numFmtId="0" fontId="5" fillId="14" borderId="49" xfId="0" applyFont="1" applyFill="1" applyBorder="1" applyAlignment="1">
      <alignment horizontal="center" vertical="center" wrapText="1"/>
    </xf>
    <xf numFmtId="0" fontId="5" fillId="0" borderId="20" xfId="0" applyFont="1" applyFill="1" applyBorder="1" applyAlignment="1">
      <alignment horizontal="center" vertical="center" wrapText="1"/>
    </xf>
    <xf numFmtId="14" fontId="18" fillId="14" borderId="49" xfId="0" applyNumberFormat="1" applyFont="1" applyFill="1" applyBorder="1" applyAlignment="1">
      <alignment horizontal="center" vertical="center"/>
    </xf>
    <xf numFmtId="0" fontId="18" fillId="14" borderId="49" xfId="0" applyFont="1" applyFill="1" applyBorder="1" applyAlignment="1">
      <alignment horizontal="center" vertical="center" wrapText="1"/>
    </xf>
    <xf numFmtId="0" fontId="3" fillId="14" borderId="49" xfId="0" applyFont="1" applyFill="1" applyBorder="1" applyAlignment="1">
      <alignment horizontal="center" vertical="center" wrapText="1"/>
    </xf>
    <xf numFmtId="0" fontId="15" fillId="10" borderId="35" xfId="0" applyFont="1" applyFill="1" applyBorder="1" applyAlignment="1">
      <alignment horizontal="center" vertical="center"/>
    </xf>
    <xf numFmtId="0" fontId="5" fillId="10" borderId="35" xfId="0" applyFont="1" applyFill="1" applyBorder="1" applyAlignment="1">
      <alignment horizontal="center" vertical="center" wrapText="1"/>
    </xf>
    <xf numFmtId="0" fontId="11" fillId="14" borderId="35" xfId="0" applyFont="1" applyFill="1" applyBorder="1" applyAlignment="1">
      <alignment horizontal="center" vertical="center" wrapText="1"/>
    </xf>
    <xf numFmtId="0" fontId="5" fillId="0" borderId="29" xfId="0" applyFont="1" applyFill="1" applyBorder="1" applyAlignment="1">
      <alignment horizontal="center" vertical="center" wrapText="1"/>
    </xf>
    <xf numFmtId="14" fontId="5" fillId="6" borderId="29" xfId="0" applyNumberFormat="1" applyFont="1" applyFill="1" applyBorder="1" applyAlignment="1">
      <alignment horizontal="center" vertical="center" wrapText="1"/>
    </xf>
    <xf numFmtId="14" fontId="18" fillId="14" borderId="35" xfId="0" applyNumberFormat="1" applyFont="1" applyFill="1" applyBorder="1" applyAlignment="1">
      <alignment horizontal="center" vertical="center"/>
    </xf>
    <xf numFmtId="0" fontId="18" fillId="14" borderId="35" xfId="0" applyFont="1" applyFill="1" applyBorder="1" applyAlignment="1">
      <alignment horizontal="center" vertical="center" wrapText="1"/>
    </xf>
    <xf numFmtId="0" fontId="3" fillId="14" borderId="35" xfId="0" applyFont="1" applyFill="1" applyBorder="1" applyAlignment="1">
      <alignment horizontal="center" vertical="center" wrapText="1"/>
    </xf>
    <xf numFmtId="0" fontId="15" fillId="17" borderId="21" xfId="0" applyFont="1" applyFill="1" applyBorder="1" applyAlignment="1">
      <alignment horizontal="center" vertical="center"/>
    </xf>
    <xf numFmtId="0" fontId="15" fillId="17" borderId="21" xfId="0" applyFont="1" applyFill="1" applyBorder="1" applyAlignment="1">
      <alignment horizontal="center" vertical="center" wrapText="1"/>
    </xf>
    <xf numFmtId="14" fontId="15" fillId="17" borderId="21" xfId="0" applyNumberFormat="1" applyFont="1" applyFill="1" applyBorder="1" applyAlignment="1">
      <alignment horizontal="center" vertical="center" wrapText="1"/>
    </xf>
    <xf numFmtId="0" fontId="18" fillId="17" borderId="51" xfId="0" applyFont="1" applyFill="1" applyBorder="1" applyAlignment="1">
      <alignment vertical="center"/>
    </xf>
    <xf numFmtId="14" fontId="5" fillId="16" borderId="33" xfId="0" applyNumberFormat="1" applyFont="1" applyFill="1" applyBorder="1" applyAlignment="1">
      <alignment horizontal="center" vertical="center" wrapText="1"/>
    </xf>
    <xf numFmtId="49" fontId="11" fillId="17" borderId="33" xfId="0" applyNumberFormat="1" applyFont="1" applyFill="1" applyBorder="1" applyAlignment="1" applyProtection="1">
      <alignment horizontal="center" vertical="center" wrapText="1"/>
    </xf>
    <xf numFmtId="0" fontId="18" fillId="17" borderId="33" xfId="0" applyFont="1" applyFill="1" applyBorder="1" applyAlignment="1">
      <alignment vertical="center"/>
    </xf>
    <xf numFmtId="0" fontId="15" fillId="17" borderId="21" xfId="0" applyFont="1" applyFill="1" applyBorder="1"/>
    <xf numFmtId="14" fontId="11" fillId="17" borderId="41" xfId="0" applyNumberFormat="1" applyFont="1" applyFill="1" applyBorder="1" applyAlignment="1" applyProtection="1">
      <alignment horizontal="center" vertical="center" wrapText="1"/>
    </xf>
    <xf numFmtId="14" fontId="18" fillId="17" borderId="33" xfId="0" applyNumberFormat="1" applyFont="1" applyFill="1" applyBorder="1" applyAlignment="1">
      <alignment horizontal="center" vertical="center" wrapText="1"/>
    </xf>
    <xf numFmtId="0" fontId="5" fillId="17" borderId="51" xfId="0" applyFont="1" applyFill="1" applyBorder="1" applyAlignment="1">
      <alignment horizontal="center" vertical="center"/>
    </xf>
    <xf numFmtId="0" fontId="15" fillId="17" borderId="49" xfId="0" applyFont="1" applyFill="1" applyBorder="1" applyAlignment="1">
      <alignment horizontal="center" vertical="center"/>
    </xf>
    <xf numFmtId="0" fontId="5" fillId="17" borderId="49" xfId="0" applyFont="1" applyFill="1" applyBorder="1" applyAlignment="1">
      <alignment horizontal="center" vertical="center" wrapText="1"/>
    </xf>
    <xf numFmtId="0" fontId="18" fillId="17" borderId="49" xfId="0" applyFont="1" applyFill="1" applyBorder="1" applyAlignment="1">
      <alignment horizontal="center" vertical="center" wrapText="1"/>
    </xf>
    <xf numFmtId="14" fontId="11" fillId="17" borderId="49" xfId="0" applyNumberFormat="1" applyFont="1" applyFill="1" applyBorder="1" applyAlignment="1" applyProtection="1">
      <alignment horizontal="center" vertical="center" wrapText="1"/>
    </xf>
    <xf numFmtId="14" fontId="11" fillId="17" borderId="35" xfId="0" applyNumberFormat="1" applyFont="1" applyFill="1" applyBorder="1" applyAlignment="1" applyProtection="1">
      <alignment horizontal="center" vertical="center" wrapText="1"/>
    </xf>
    <xf numFmtId="0" fontId="18" fillId="17" borderId="35" xfId="0" applyFont="1" applyFill="1" applyBorder="1" applyAlignment="1">
      <alignment horizontal="center" vertical="center" wrapText="1"/>
    </xf>
    <xf numFmtId="0" fontId="16" fillId="19" borderId="33" xfId="0" applyFont="1" applyFill="1" applyBorder="1" applyAlignment="1">
      <alignment wrapText="1"/>
    </xf>
    <xf numFmtId="0" fontId="0" fillId="16" borderId="0" xfId="0" applyFont="1" applyFill="1" applyAlignment="1">
      <alignment horizontal="center" vertical="center"/>
    </xf>
    <xf numFmtId="0" fontId="0" fillId="16" borderId="33" xfId="0" applyFont="1" applyFill="1" applyBorder="1" applyAlignment="1">
      <alignment horizontal="center" vertical="center"/>
    </xf>
    <xf numFmtId="0" fontId="16" fillId="16" borderId="33" xfId="0" applyFont="1" applyFill="1" applyBorder="1" applyAlignment="1">
      <alignment vertical="center"/>
    </xf>
    <xf numFmtId="14" fontId="11" fillId="16" borderId="33" xfId="0" applyNumberFormat="1" applyFont="1" applyFill="1" applyBorder="1" applyAlignment="1" applyProtection="1">
      <alignment horizontal="center" vertical="center" wrapText="1"/>
    </xf>
    <xf numFmtId="0" fontId="11" fillId="16" borderId="33" xfId="0" applyNumberFormat="1" applyFont="1" applyFill="1" applyBorder="1" applyAlignment="1" applyProtection="1">
      <alignment vertical="center" wrapText="1"/>
    </xf>
    <xf numFmtId="14" fontId="11" fillId="16" borderId="51" xfId="0" applyNumberFormat="1" applyFont="1" applyFill="1" applyBorder="1" applyAlignment="1" applyProtection="1">
      <alignment horizontal="center" vertical="center" wrapText="1"/>
    </xf>
    <xf numFmtId="0" fontId="0" fillId="16" borderId="31" xfId="0" applyFont="1" applyFill="1" applyBorder="1" applyAlignment="1">
      <alignment horizontal="center" vertical="center" wrapText="1"/>
    </xf>
    <xf numFmtId="0" fontId="0" fillId="16" borderId="21" xfId="0" applyFont="1" applyFill="1" applyBorder="1" applyAlignment="1">
      <alignment horizontal="center" vertical="center"/>
    </xf>
    <xf numFmtId="164" fontId="0" fillId="16" borderId="29" xfId="0" applyNumberFormat="1" applyFont="1" applyFill="1" applyBorder="1" applyAlignment="1">
      <alignment horizontal="center" vertical="center"/>
    </xf>
    <xf numFmtId="0" fontId="0" fillId="16" borderId="33" xfId="0" applyFont="1" applyFill="1" applyBorder="1" applyAlignment="1"/>
    <xf numFmtId="14" fontId="18" fillId="16" borderId="33" xfId="0" applyNumberFormat="1" applyFont="1" applyFill="1" applyBorder="1" applyAlignment="1">
      <alignment horizontal="center" vertical="center"/>
    </xf>
    <xf numFmtId="0" fontId="18" fillId="16" borderId="33" xfId="0" applyFont="1" applyFill="1" applyBorder="1" applyAlignment="1">
      <alignment vertical="center" wrapText="1"/>
    </xf>
    <xf numFmtId="0" fontId="42" fillId="16" borderId="33" xfId="0" applyFont="1" applyFill="1" applyBorder="1" applyAlignment="1">
      <alignment horizontal="center" vertical="center"/>
    </xf>
    <xf numFmtId="0" fontId="18" fillId="16" borderId="33" xfId="0" applyFont="1" applyFill="1" applyBorder="1" applyAlignment="1">
      <alignment horizontal="justify" vertical="center" wrapText="1"/>
    </xf>
    <xf numFmtId="14" fontId="5" fillId="16" borderId="33" xfId="0" applyNumberFormat="1" applyFont="1" applyFill="1" applyBorder="1" applyAlignment="1">
      <alignment horizontal="center" vertical="center"/>
    </xf>
    <xf numFmtId="0" fontId="16" fillId="16" borderId="33" xfId="0" applyFont="1" applyFill="1" applyBorder="1" applyAlignment="1">
      <alignment vertical="center" wrapText="1"/>
    </xf>
    <xf numFmtId="0" fontId="16" fillId="16" borderId="49" xfId="0" applyFont="1" applyFill="1" applyBorder="1" applyAlignment="1">
      <alignment vertical="center" wrapText="1"/>
    </xf>
    <xf numFmtId="14" fontId="22" fillId="16" borderId="49" xfId="0" applyNumberFormat="1" applyFont="1" applyFill="1" applyBorder="1" applyAlignment="1">
      <alignment horizontal="center" vertical="center" wrapText="1"/>
    </xf>
    <xf numFmtId="0" fontId="11" fillId="16" borderId="33" xfId="0" applyNumberFormat="1" applyFont="1" applyFill="1" applyBorder="1" applyAlignment="1" applyProtection="1">
      <alignment horizontal="center" vertical="center" wrapText="1"/>
    </xf>
    <xf numFmtId="0" fontId="5" fillId="16" borderId="33" xfId="0" applyFont="1" applyFill="1" applyBorder="1" applyAlignment="1">
      <alignment horizontal="center"/>
    </xf>
    <xf numFmtId="0" fontId="18" fillId="16" borderId="33" xfId="0" applyFont="1" applyFill="1" applyBorder="1" applyAlignment="1">
      <alignment wrapText="1"/>
    </xf>
    <xf numFmtId="14" fontId="11" fillId="0" borderId="49" xfId="0" applyNumberFormat="1" applyFont="1" applyBorder="1" applyAlignment="1">
      <alignment horizontal="left" vertical="center" wrapText="1"/>
    </xf>
    <xf numFmtId="0" fontId="0" fillId="0" borderId="49" xfId="0" applyFont="1" applyBorder="1" applyAlignment="1">
      <alignment horizontal="left" vertical="center"/>
    </xf>
    <xf numFmtId="0" fontId="0" fillId="20" borderId="33" xfId="0" applyFont="1" applyFill="1" applyBorder="1" applyAlignment="1">
      <alignment horizontal="left" vertical="center"/>
    </xf>
    <xf numFmtId="14" fontId="11" fillId="20" borderId="33" xfId="0" applyNumberFormat="1" applyFont="1" applyFill="1" applyBorder="1" applyAlignment="1">
      <alignment horizontal="left" vertical="center" wrapText="1"/>
    </xf>
    <xf numFmtId="0" fontId="11" fillId="19" borderId="33" xfId="0" applyFont="1" applyFill="1" applyBorder="1"/>
    <xf numFmtId="0" fontId="22" fillId="10" borderId="33" xfId="0" applyFont="1" applyFill="1" applyBorder="1" applyAlignment="1">
      <alignment vertical="center"/>
    </xf>
    <xf numFmtId="0" fontId="11" fillId="10" borderId="33" xfId="0" applyFont="1" applyFill="1" applyBorder="1" applyAlignment="1">
      <alignment vertical="center"/>
    </xf>
    <xf numFmtId="0" fontId="22" fillId="17" borderId="33" xfId="0" applyFont="1" applyFill="1" applyBorder="1" applyAlignment="1">
      <alignment horizontal="center" vertical="center"/>
    </xf>
    <xf numFmtId="0" fontId="22" fillId="19" borderId="33" xfId="0" applyFont="1" applyFill="1" applyBorder="1" applyAlignment="1">
      <alignment horizontal="justify" vertical="top" wrapText="1"/>
    </xf>
    <xf numFmtId="0" fontId="18" fillId="14" borderId="33" xfId="0" applyFont="1" applyFill="1" applyBorder="1" applyAlignment="1">
      <alignment horizontal="justify" vertical="top" wrapText="1"/>
    </xf>
    <xf numFmtId="0" fontId="18" fillId="19" borderId="33" xfId="0" applyFont="1" applyFill="1" applyBorder="1" applyAlignment="1">
      <alignment horizontal="justify" vertical="top" wrapText="1"/>
    </xf>
    <xf numFmtId="0" fontId="11" fillId="19" borderId="33" xfId="0" applyNumberFormat="1" applyFont="1" applyFill="1" applyBorder="1" applyAlignment="1" applyProtection="1">
      <alignment horizontal="justify" vertical="top" wrapText="1"/>
    </xf>
    <xf numFmtId="0" fontId="11" fillId="14" borderId="49" xfId="0" applyFont="1" applyFill="1" applyBorder="1" applyAlignment="1">
      <alignment horizontal="justify" vertical="top" wrapText="1"/>
    </xf>
    <xf numFmtId="0" fontId="11" fillId="14" borderId="33" xfId="0" applyFont="1" applyFill="1" applyBorder="1" applyAlignment="1">
      <alignment horizontal="justify" vertical="top" wrapText="1"/>
    </xf>
    <xf numFmtId="0" fontId="11" fillId="14" borderId="33" xfId="0" applyNumberFormat="1" applyFont="1" applyFill="1" applyBorder="1" applyAlignment="1" applyProtection="1">
      <alignment horizontal="justify" vertical="top" wrapText="1"/>
    </xf>
    <xf numFmtId="0" fontId="18" fillId="14" borderId="33" xfId="0" applyFont="1" applyFill="1" applyBorder="1" applyAlignment="1" applyProtection="1">
      <alignment horizontal="justify" vertical="top" wrapText="1"/>
      <protection locked="0"/>
    </xf>
    <xf numFmtId="14" fontId="18" fillId="14" borderId="54" xfId="0" applyNumberFormat="1" applyFont="1" applyFill="1" applyBorder="1" applyAlignment="1">
      <alignment horizontal="center" vertical="center" wrapText="1"/>
    </xf>
    <xf numFmtId="0" fontId="18" fillId="14" borderId="0" xfId="0" applyFont="1" applyFill="1" applyBorder="1" applyAlignment="1">
      <alignment horizontal="justify" vertical="top" wrapText="1"/>
    </xf>
    <xf numFmtId="0" fontId="22" fillId="17" borderId="0" xfId="0" applyFont="1" applyFill="1" applyBorder="1" applyAlignment="1">
      <alignment horizontal="center" vertical="center"/>
    </xf>
    <xf numFmtId="0" fontId="22" fillId="17" borderId="35" xfId="0" applyFont="1" applyFill="1" applyBorder="1" applyAlignment="1">
      <alignment horizontal="center" vertical="center" wrapText="1"/>
    </xf>
    <xf numFmtId="0" fontId="11" fillId="17" borderId="33" xfId="0" applyNumberFormat="1" applyFont="1" applyFill="1" applyBorder="1" applyAlignment="1" applyProtection="1">
      <alignment horizontal="justify" vertical="top" wrapText="1"/>
    </xf>
    <xf numFmtId="14" fontId="11" fillId="17" borderId="51" xfId="0" applyNumberFormat="1" applyFont="1" applyFill="1" applyBorder="1" applyAlignment="1" applyProtection="1">
      <alignment horizontal="center" vertical="center" wrapText="1"/>
    </xf>
    <xf numFmtId="0" fontId="11" fillId="17" borderId="33" xfId="0" applyFont="1" applyFill="1" applyBorder="1" applyAlignment="1">
      <alignment horizontal="center" vertical="center"/>
    </xf>
    <xf numFmtId="164" fontId="22" fillId="17" borderId="33" xfId="0" applyNumberFormat="1" applyFont="1" applyFill="1" applyBorder="1" applyAlignment="1">
      <alignment horizontal="center" vertical="center" wrapText="1"/>
    </xf>
    <xf numFmtId="0" fontId="18" fillId="17" borderId="33" xfId="0" applyFont="1" applyFill="1" applyBorder="1" applyAlignment="1">
      <alignment horizontal="justify" vertical="top" wrapText="1"/>
    </xf>
    <xf numFmtId="0" fontId="22" fillId="17" borderId="33" xfId="0" applyFont="1" applyFill="1" applyBorder="1" applyAlignment="1"/>
    <xf numFmtId="0" fontId="22" fillId="17" borderId="0" xfId="0" applyFont="1" applyFill="1" applyAlignment="1"/>
    <xf numFmtId="0" fontId="22" fillId="17" borderId="49" xfId="0" applyFont="1" applyFill="1" applyBorder="1" applyAlignment="1">
      <alignment horizontal="center" vertical="center"/>
    </xf>
    <xf numFmtId="0" fontId="18" fillId="17" borderId="49" xfId="0" applyFont="1" applyFill="1" applyBorder="1" applyAlignment="1">
      <alignment horizontal="justify" vertical="top" wrapText="1"/>
    </xf>
    <xf numFmtId="0" fontId="11" fillId="17" borderId="49" xfId="0" applyNumberFormat="1" applyFont="1" applyFill="1" applyBorder="1" applyAlignment="1" applyProtection="1">
      <alignment horizontal="justify" vertical="top" wrapText="1"/>
    </xf>
    <xf numFmtId="14" fontId="11" fillId="17" borderId="55" xfId="0" applyNumberFormat="1" applyFont="1" applyFill="1" applyBorder="1" applyAlignment="1" applyProtection="1">
      <alignment horizontal="center" vertical="center" wrapText="1"/>
    </xf>
    <xf numFmtId="0" fontId="22" fillId="17" borderId="33" xfId="0" applyFont="1" applyFill="1" applyBorder="1" applyAlignment="1">
      <alignment horizontal="center" vertical="center" wrapText="1"/>
    </xf>
    <xf numFmtId="0" fontId="11" fillId="17" borderId="51" xfId="0" applyFont="1" applyFill="1" applyBorder="1" applyAlignment="1">
      <alignment horizontal="center" vertical="center"/>
    </xf>
    <xf numFmtId="0" fontId="22" fillId="17" borderId="33" xfId="0" applyFont="1" applyFill="1" applyBorder="1" applyAlignment="1">
      <alignment horizontal="justify" vertical="top" wrapText="1"/>
    </xf>
    <xf numFmtId="14" fontId="22" fillId="17" borderId="33" xfId="0" applyNumberFormat="1" applyFont="1" applyFill="1" applyBorder="1" applyAlignment="1">
      <alignment horizontal="center" vertical="center"/>
    </xf>
    <xf numFmtId="0" fontId="18" fillId="17" borderId="33" xfId="0" applyFont="1" applyFill="1" applyBorder="1" applyAlignment="1">
      <alignment horizontal="justify" vertical="top"/>
    </xf>
    <xf numFmtId="14" fontId="18" fillId="17" borderId="51" xfId="0" applyNumberFormat="1" applyFont="1" applyFill="1" applyBorder="1" applyAlignment="1">
      <alignment horizontal="center" vertical="center" wrapText="1"/>
    </xf>
    <xf numFmtId="0" fontId="6" fillId="11" borderId="59" xfId="0" applyFont="1" applyFill="1" applyBorder="1" applyAlignment="1">
      <alignment vertical="center" wrapText="1"/>
    </xf>
    <xf numFmtId="0" fontId="6" fillId="11" borderId="60" xfId="0" applyFont="1" applyFill="1" applyBorder="1" applyAlignment="1">
      <alignment vertical="center" wrapText="1"/>
    </xf>
    <xf numFmtId="0" fontId="6" fillId="11" borderId="61" xfId="0" applyFont="1" applyFill="1" applyBorder="1" applyAlignment="1">
      <alignment vertical="center" wrapText="1"/>
    </xf>
    <xf numFmtId="0" fontId="6" fillId="11" borderId="62" xfId="0" applyFont="1" applyFill="1" applyBorder="1" applyAlignment="1">
      <alignment vertical="center" wrapText="1"/>
    </xf>
    <xf numFmtId="0" fontId="11" fillId="10" borderId="66" xfId="0" applyFont="1" applyFill="1" applyBorder="1" applyAlignment="1"/>
    <xf numFmtId="0" fontId="11" fillId="10" borderId="12" xfId="0" applyFont="1" applyFill="1" applyBorder="1" applyAlignment="1"/>
    <xf numFmtId="0" fontId="11" fillId="10" borderId="11" xfId="0" applyFont="1" applyFill="1" applyBorder="1" applyAlignment="1"/>
    <xf numFmtId="0" fontId="11" fillId="10" borderId="13" xfId="0" applyFont="1" applyFill="1" applyBorder="1" applyAlignment="1">
      <alignment vertical="center"/>
    </xf>
    <xf numFmtId="0" fontId="11" fillId="10" borderId="13" xfId="0" applyFont="1" applyFill="1" applyBorder="1" applyAlignment="1"/>
    <xf numFmtId="0" fontId="6" fillId="13" borderId="19" xfId="0" applyFont="1" applyFill="1" applyBorder="1" applyAlignment="1">
      <alignment vertical="center" wrapText="1"/>
    </xf>
    <xf numFmtId="0" fontId="6" fillId="13" borderId="20" xfId="0" applyFont="1" applyFill="1" applyBorder="1" applyAlignment="1">
      <alignment vertical="center" wrapText="1"/>
    </xf>
    <xf numFmtId="0" fontId="22" fillId="18" borderId="0" xfId="0" applyFont="1" applyFill="1" applyAlignment="1">
      <alignment horizontal="center" vertical="center"/>
    </xf>
    <xf numFmtId="0" fontId="22" fillId="18" borderId="33" xfId="0" applyFont="1" applyFill="1" applyBorder="1" applyAlignment="1">
      <alignment horizontal="center" vertical="center"/>
    </xf>
    <xf numFmtId="0" fontId="22" fillId="18" borderId="35" xfId="0" applyFont="1" applyFill="1" applyBorder="1" applyAlignment="1">
      <alignment horizontal="center" vertical="center" wrapText="1"/>
    </xf>
    <xf numFmtId="0" fontId="22" fillId="18" borderId="33" xfId="0" applyFont="1" applyFill="1" applyBorder="1" applyAlignment="1">
      <alignment horizontal="justify" vertical="top" wrapText="1"/>
    </xf>
    <xf numFmtId="165" fontId="22" fillId="18" borderId="33" xfId="0" applyNumberFormat="1" applyFont="1" applyFill="1" applyBorder="1" applyAlignment="1">
      <alignment horizontal="center" vertical="center" wrapText="1"/>
    </xf>
    <xf numFmtId="0" fontId="22" fillId="18" borderId="33" xfId="0" applyFont="1" applyFill="1" applyBorder="1" applyAlignment="1">
      <alignment horizontal="center" vertical="center" wrapText="1"/>
    </xf>
    <xf numFmtId="14" fontId="22" fillId="18" borderId="33" xfId="0" applyNumberFormat="1" applyFont="1" applyFill="1" applyBorder="1" applyAlignment="1">
      <alignment horizontal="center" vertical="center" wrapText="1"/>
    </xf>
    <xf numFmtId="164" fontId="22" fillId="18" borderId="33" xfId="0" applyNumberFormat="1" applyFont="1" applyFill="1" applyBorder="1" applyAlignment="1">
      <alignment horizontal="center" vertical="center" wrapText="1"/>
    </xf>
    <xf numFmtId="0" fontId="22" fillId="18" borderId="33" xfId="0" applyFont="1" applyFill="1" applyBorder="1" applyAlignment="1">
      <alignment horizontal="left" vertical="center"/>
    </xf>
    <xf numFmtId="0" fontId="22" fillId="18" borderId="0" xfId="0" applyFont="1" applyFill="1" applyAlignment="1">
      <alignment horizontal="left" vertical="center"/>
    </xf>
    <xf numFmtId="0" fontId="22" fillId="18" borderId="0" xfId="0" applyFont="1" applyFill="1" applyAlignment="1"/>
    <xf numFmtId="0" fontId="22" fillId="10" borderId="0" xfId="0" applyFont="1" applyFill="1" applyAlignment="1">
      <alignment horizontal="left" vertical="center"/>
    </xf>
    <xf numFmtId="166" fontId="11" fillId="14" borderId="33" xfId="0" applyNumberFormat="1" applyFont="1" applyFill="1" applyBorder="1" applyAlignment="1">
      <alignment horizontal="center" vertical="center" wrapText="1"/>
    </xf>
    <xf numFmtId="166" fontId="11" fillId="14" borderId="33" xfId="0" applyNumberFormat="1" applyFont="1" applyFill="1" applyBorder="1" applyAlignment="1">
      <alignment horizontal="center" vertical="center"/>
    </xf>
    <xf numFmtId="0" fontId="9" fillId="13" borderId="22" xfId="0" applyFont="1" applyFill="1" applyBorder="1" applyAlignment="1">
      <alignment horizontal="center" vertical="center" wrapText="1"/>
    </xf>
    <xf numFmtId="0" fontId="9" fillId="13" borderId="34" xfId="0" applyFont="1" applyFill="1" applyBorder="1" applyAlignment="1">
      <alignment horizontal="center" vertical="center" wrapText="1"/>
    </xf>
    <xf numFmtId="0" fontId="10" fillId="10" borderId="33" xfId="0" applyFont="1" applyFill="1" applyBorder="1" applyAlignment="1">
      <alignment horizontal="left" vertical="center" wrapText="1"/>
    </xf>
    <xf numFmtId="0" fontId="0" fillId="24" borderId="33" xfId="0" applyFont="1" applyFill="1" applyBorder="1" applyAlignment="1">
      <alignment horizontal="left" vertical="top" wrapText="1"/>
    </xf>
    <xf numFmtId="0" fontId="0" fillId="24" borderId="33" xfId="0" applyFont="1" applyFill="1" applyBorder="1" applyAlignment="1">
      <alignment horizontal="left" vertical="center" wrapText="1"/>
    </xf>
    <xf numFmtId="0" fontId="16" fillId="24" borderId="33" xfId="0" applyFont="1" applyFill="1" applyBorder="1" applyAlignment="1">
      <alignment horizontal="center" vertical="center" wrapText="1"/>
    </xf>
    <xf numFmtId="0" fontId="11" fillId="10" borderId="33" xfId="0" applyFont="1" applyFill="1" applyBorder="1" applyAlignment="1">
      <alignment horizontal="left" vertical="center"/>
    </xf>
    <xf numFmtId="0" fontId="17" fillId="10" borderId="33" xfId="0" applyFont="1" applyFill="1" applyBorder="1" applyAlignment="1" applyProtection="1">
      <alignment horizontal="center" vertical="center" wrapText="1"/>
      <protection locked="0"/>
    </xf>
    <xf numFmtId="0" fontId="18" fillId="10" borderId="33" xfId="0" applyFont="1" applyFill="1" applyBorder="1" applyAlignment="1">
      <alignment vertical="center" wrapText="1"/>
    </xf>
    <xf numFmtId="164" fontId="0" fillId="10" borderId="33" xfId="0" applyNumberFormat="1" applyFill="1" applyBorder="1" applyAlignment="1" applyProtection="1">
      <alignment horizontal="left" vertical="center"/>
      <protection locked="0"/>
    </xf>
    <xf numFmtId="0" fontId="0" fillId="10" borderId="33" xfId="0" applyFill="1" applyBorder="1" applyAlignment="1" applyProtection="1">
      <alignment horizontal="left" vertical="center" wrapText="1"/>
      <protection locked="0"/>
    </xf>
    <xf numFmtId="0" fontId="14" fillId="10" borderId="33" xfId="0" applyFont="1" applyFill="1" applyBorder="1" applyAlignment="1">
      <alignment horizontal="left" vertical="center"/>
    </xf>
    <xf numFmtId="14" fontId="0" fillId="10" borderId="33" xfId="0" applyNumberFormat="1" applyFill="1" applyBorder="1" applyAlignment="1">
      <alignment horizontal="center" vertical="center"/>
    </xf>
    <xf numFmtId="0" fontId="0" fillId="10" borderId="33" xfId="0" applyFill="1" applyBorder="1" applyAlignment="1">
      <alignment horizontal="left" vertical="center" wrapText="1"/>
    </xf>
    <xf numFmtId="0" fontId="3" fillId="10" borderId="33" xfId="0" applyFont="1" applyFill="1" applyBorder="1" applyAlignment="1">
      <alignment horizontal="center" vertical="center"/>
    </xf>
    <xf numFmtId="0" fontId="0" fillId="10" borderId="33" xfId="0" applyFill="1" applyBorder="1" applyAlignment="1">
      <alignment horizontal="left" vertical="center"/>
    </xf>
    <xf numFmtId="0" fontId="17" fillId="14" borderId="33" xfId="0" applyFont="1" applyFill="1" applyBorder="1" applyAlignment="1">
      <alignment horizontal="center" vertical="center" wrapText="1"/>
    </xf>
    <xf numFmtId="0" fontId="10" fillId="14" borderId="33" xfId="0" applyFont="1" applyFill="1" applyBorder="1" applyAlignment="1">
      <alignment horizontal="left" vertical="center" wrapText="1"/>
    </xf>
    <xf numFmtId="0" fontId="18" fillId="14" borderId="33" xfId="0" applyFont="1" applyFill="1" applyBorder="1" applyAlignment="1">
      <alignment vertical="center" wrapText="1"/>
    </xf>
    <xf numFmtId="164" fontId="0" fillId="14" borderId="33" xfId="0" applyNumberFormat="1" applyFill="1" applyBorder="1" applyAlignment="1" applyProtection="1">
      <alignment horizontal="left" vertical="center" wrapText="1"/>
      <protection locked="0"/>
    </xf>
    <xf numFmtId="0" fontId="0" fillId="14" borderId="33" xfId="0" applyFill="1" applyBorder="1" applyAlignment="1" applyProtection="1">
      <alignment horizontal="left" vertical="center" wrapText="1"/>
      <protection locked="0"/>
    </xf>
    <xf numFmtId="164" fontId="0" fillId="14" borderId="33" xfId="0" applyNumberFormat="1" applyFill="1" applyBorder="1" applyAlignment="1" applyProtection="1">
      <alignment horizontal="left" vertical="center"/>
      <protection locked="0"/>
    </xf>
    <xf numFmtId="0" fontId="14" fillId="14" borderId="33" xfId="0" applyFont="1" applyFill="1" applyBorder="1" applyAlignment="1">
      <alignment horizontal="left" vertical="center"/>
    </xf>
    <xf numFmtId="0" fontId="0" fillId="14" borderId="33" xfId="0" applyFill="1" applyBorder="1" applyAlignment="1">
      <alignment horizontal="left" vertical="center" wrapText="1"/>
    </xf>
    <xf numFmtId="0" fontId="17" fillId="10" borderId="33" xfId="0" applyFont="1" applyFill="1" applyBorder="1" applyAlignment="1">
      <alignment horizontal="center" vertical="center" wrapText="1"/>
    </xf>
    <xf numFmtId="164" fontId="0" fillId="10" borderId="33" xfId="0" applyNumberFormat="1" applyFill="1" applyBorder="1" applyAlignment="1" applyProtection="1">
      <alignment horizontal="left" vertical="center" wrapText="1"/>
      <protection locked="0"/>
    </xf>
    <xf numFmtId="14" fontId="14" fillId="10" borderId="33" xfId="0" applyNumberFormat="1" applyFont="1" applyFill="1" applyBorder="1" applyAlignment="1">
      <alignment horizontal="left" vertical="center" wrapText="1"/>
    </xf>
    <xf numFmtId="0" fontId="20" fillId="10" borderId="33" xfId="0" applyFont="1" applyFill="1" applyBorder="1" applyAlignment="1">
      <alignment horizontal="center" vertical="center" wrapText="1"/>
    </xf>
    <xf numFmtId="0" fontId="5" fillId="10" borderId="33" xfId="0" applyFont="1" applyFill="1" applyBorder="1" applyAlignment="1">
      <alignment vertical="center"/>
    </xf>
    <xf numFmtId="0" fontId="0" fillId="10" borderId="33" xfId="0" applyFont="1" applyFill="1" applyBorder="1" applyAlignment="1">
      <alignment vertical="center"/>
    </xf>
    <xf numFmtId="0" fontId="18" fillId="10" borderId="33" xfId="0" applyFont="1" applyFill="1" applyBorder="1" applyAlignment="1">
      <alignment horizontal="left" vertical="center" wrapText="1"/>
    </xf>
    <xf numFmtId="14" fontId="14" fillId="14" borderId="33" xfId="0" applyNumberFormat="1" applyFont="1" applyFill="1" applyBorder="1" applyAlignment="1" applyProtection="1">
      <alignment horizontal="center" vertical="center" wrapText="1"/>
    </xf>
    <xf numFmtId="0" fontId="5" fillId="10" borderId="33" xfId="0" applyFont="1" applyFill="1" applyBorder="1" applyAlignment="1">
      <alignment horizontal="center"/>
    </xf>
    <xf numFmtId="0" fontId="41" fillId="14" borderId="41" xfId="0" applyFont="1" applyFill="1" applyBorder="1" applyAlignment="1" applyProtection="1">
      <alignment horizontal="center" vertical="center" wrapText="1"/>
    </xf>
    <xf numFmtId="0" fontId="16" fillId="14" borderId="33" xfId="0" applyFont="1" applyFill="1" applyBorder="1" applyAlignment="1">
      <alignment vertical="center" wrapText="1"/>
    </xf>
    <xf numFmtId="0" fontId="0" fillId="14" borderId="33" xfId="0" applyFont="1" applyFill="1" applyBorder="1" applyAlignment="1">
      <alignment vertical="center" wrapText="1"/>
    </xf>
    <xf numFmtId="0" fontId="0" fillId="10" borderId="54" xfId="0" applyFont="1" applyFill="1" applyBorder="1" applyAlignment="1">
      <alignment horizontal="center" vertical="center"/>
    </xf>
    <xf numFmtId="0" fontId="0" fillId="14" borderId="35" xfId="0" applyFont="1" applyFill="1" applyBorder="1" applyAlignment="1">
      <alignment horizontal="center" vertical="center"/>
    </xf>
    <xf numFmtId="0" fontId="5" fillId="14" borderId="35" xfId="0" applyFont="1" applyFill="1" applyBorder="1" applyAlignment="1">
      <alignment horizontal="center" vertical="center"/>
    </xf>
    <xf numFmtId="0" fontId="5" fillId="14" borderId="35" xfId="0" applyFont="1" applyFill="1" applyBorder="1" applyAlignment="1">
      <alignment horizontal="left" vertical="center" wrapText="1"/>
    </xf>
    <xf numFmtId="0" fontId="5" fillId="14" borderId="33" xfId="0" applyFont="1" applyFill="1" applyBorder="1" applyAlignment="1">
      <alignment horizontal="center"/>
    </xf>
    <xf numFmtId="14" fontId="14" fillId="14" borderId="35" xfId="0" applyNumberFormat="1" applyFont="1" applyFill="1" applyBorder="1" applyAlignment="1" applyProtection="1">
      <alignment horizontal="center" vertical="center" wrapText="1"/>
    </xf>
    <xf numFmtId="0" fontId="18" fillId="14" borderId="35" xfId="0" applyFont="1" applyFill="1" applyBorder="1" applyAlignment="1">
      <alignment vertical="center" wrapText="1"/>
    </xf>
    <xf numFmtId="0" fontId="41" fillId="14" borderId="38" xfId="0" applyFont="1" applyFill="1" applyBorder="1" applyAlignment="1" applyProtection="1">
      <alignment horizontal="center" vertical="center" wrapText="1"/>
    </xf>
    <xf numFmtId="0" fontId="0" fillId="19" borderId="33" xfId="0" applyFont="1" applyFill="1" applyBorder="1" applyAlignment="1">
      <alignment vertical="center"/>
    </xf>
    <xf numFmtId="0" fontId="5" fillId="19" borderId="33" xfId="0" applyFont="1" applyFill="1" applyBorder="1" applyAlignment="1">
      <alignment vertical="center"/>
    </xf>
    <xf numFmtId="0" fontId="18" fillId="19" borderId="33" xfId="0" applyFont="1" applyFill="1" applyBorder="1" applyAlignment="1">
      <alignment horizontal="left" vertical="center" wrapText="1"/>
    </xf>
    <xf numFmtId="14" fontId="14" fillId="19" borderId="33" xfId="0" applyNumberFormat="1" applyFont="1" applyFill="1" applyBorder="1" applyAlignment="1" applyProtection="1">
      <alignment horizontal="center" vertical="center" wrapText="1"/>
    </xf>
    <xf numFmtId="0" fontId="18" fillId="19" borderId="33" xfId="0" applyFont="1" applyFill="1" applyBorder="1" applyAlignment="1">
      <alignment vertical="center" wrapText="1"/>
    </xf>
    <xf numFmtId="0" fontId="5" fillId="19" borderId="33" xfId="0" applyFont="1" applyFill="1" applyBorder="1" applyAlignment="1">
      <alignment horizontal="center"/>
    </xf>
    <xf numFmtId="0" fontId="14" fillId="19" borderId="35" xfId="0" applyFont="1" applyFill="1" applyBorder="1" applyAlignment="1">
      <alignment vertical="center" wrapText="1"/>
    </xf>
    <xf numFmtId="0" fontId="41" fillId="19" borderId="38" xfId="0" applyFont="1" applyFill="1" applyBorder="1" applyAlignment="1" applyProtection="1">
      <alignment horizontal="center" vertical="center" wrapText="1"/>
    </xf>
    <xf numFmtId="0" fontId="0" fillId="19" borderId="33" xfId="0" applyFont="1" applyFill="1" applyBorder="1" applyAlignment="1">
      <alignment vertical="center" wrapText="1"/>
    </xf>
    <xf numFmtId="0" fontId="0" fillId="10" borderId="53"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35" xfId="0" applyFont="1" applyFill="1" applyBorder="1" applyAlignment="1">
      <alignment horizontal="left" vertical="center" wrapText="1"/>
    </xf>
    <xf numFmtId="0" fontId="18" fillId="10" borderId="35" xfId="0" applyFont="1" applyFill="1" applyBorder="1" applyAlignment="1">
      <alignment vertical="center" wrapText="1"/>
    </xf>
    <xf numFmtId="14" fontId="11" fillId="14" borderId="35" xfId="0" applyNumberFormat="1" applyFont="1" applyFill="1" applyBorder="1" applyAlignment="1" applyProtection="1">
      <alignment horizontal="center" vertical="center" wrapText="1"/>
    </xf>
    <xf numFmtId="0" fontId="5" fillId="10" borderId="35" xfId="0" applyFont="1" applyFill="1" applyBorder="1" applyAlignment="1">
      <alignment horizontal="center"/>
    </xf>
    <xf numFmtId="0" fontId="0" fillId="10" borderId="35" xfId="0" applyFont="1" applyFill="1" applyBorder="1" applyAlignment="1"/>
    <xf numFmtId="0" fontId="14" fillId="10" borderId="35" xfId="0" applyFont="1" applyFill="1" applyBorder="1" applyAlignment="1">
      <alignment vertical="center" wrapText="1"/>
    </xf>
    <xf numFmtId="0" fontId="5" fillId="10" borderId="53" xfId="0" applyFont="1" applyFill="1" applyBorder="1" applyAlignment="1">
      <alignment horizontal="center" vertical="center"/>
    </xf>
    <xf numFmtId="0" fontId="5" fillId="10" borderId="33" xfId="0" applyFont="1" applyFill="1" applyBorder="1" applyAlignment="1">
      <alignment horizontal="left" vertical="center" wrapText="1"/>
    </xf>
    <xf numFmtId="0" fontId="16" fillId="19" borderId="33" xfId="0" applyFont="1" applyFill="1" applyBorder="1" applyAlignment="1">
      <alignment vertical="center"/>
    </xf>
    <xf numFmtId="0" fontId="11" fillId="19" borderId="33" xfId="0" applyNumberFormat="1" applyFont="1" applyFill="1" applyBorder="1" applyAlignment="1" applyProtection="1">
      <alignment vertical="center" wrapText="1"/>
    </xf>
    <xf numFmtId="0" fontId="41" fillId="19" borderId="41" xfId="0" applyFont="1" applyFill="1" applyBorder="1" applyAlignment="1" applyProtection="1">
      <alignment horizontal="center" vertical="center" wrapText="1"/>
    </xf>
    <xf numFmtId="0" fontId="16" fillId="10" borderId="33" xfId="0" applyFont="1" applyFill="1" applyBorder="1" applyAlignment="1">
      <alignment vertical="center"/>
    </xf>
    <xf numFmtId="0" fontId="18" fillId="10" borderId="33" xfId="0" applyFont="1" applyFill="1" applyBorder="1"/>
    <xf numFmtId="0" fontId="0" fillId="10" borderId="0" xfId="0" applyFill="1"/>
    <xf numFmtId="0" fontId="32" fillId="26" borderId="33" xfId="0" applyFont="1" applyFill="1" applyBorder="1" applyAlignment="1" applyProtection="1">
      <alignment horizontal="center" vertical="center" wrapText="1"/>
    </xf>
    <xf numFmtId="0" fontId="32" fillId="26" borderId="40" xfId="0" applyFont="1" applyFill="1" applyBorder="1" applyAlignment="1" applyProtection="1">
      <alignment horizontal="center" vertical="center" wrapText="1"/>
    </xf>
    <xf numFmtId="0" fontId="32" fillId="26" borderId="49" xfId="0" applyFont="1" applyFill="1" applyBorder="1" applyAlignment="1" applyProtection="1">
      <alignment horizontal="center" vertical="center" wrapText="1"/>
    </xf>
    <xf numFmtId="0" fontId="32" fillId="26" borderId="50" xfId="0" applyFont="1" applyFill="1" applyBorder="1" applyAlignment="1" applyProtection="1">
      <alignment horizontal="center" vertical="center" wrapText="1"/>
    </xf>
    <xf numFmtId="0" fontId="0" fillId="14" borderId="52" xfId="0" applyFill="1" applyBorder="1" applyAlignment="1">
      <alignment horizontal="center" vertical="center"/>
    </xf>
    <xf numFmtId="0" fontId="28" fillId="10" borderId="33" xfId="0" applyNumberFormat="1" applyFont="1" applyFill="1" applyBorder="1" applyAlignment="1" applyProtection="1">
      <alignment horizontal="center" vertical="center" wrapText="1"/>
    </xf>
    <xf numFmtId="0" fontId="16" fillId="27" borderId="33" xfId="0" applyFont="1" applyFill="1" applyBorder="1" applyAlignment="1" applyProtection="1">
      <alignment horizontal="left" vertical="center" wrapText="1"/>
      <protection locked="0"/>
    </xf>
    <xf numFmtId="0" fontId="0" fillId="27" borderId="33" xfId="0" applyFill="1" applyBorder="1" applyAlignment="1" applyProtection="1">
      <alignment horizontal="left" vertical="center" wrapText="1"/>
      <protection locked="0"/>
    </xf>
    <xf numFmtId="0" fontId="28" fillId="14" borderId="33" xfId="0" applyNumberFormat="1" applyFont="1" applyFill="1" applyBorder="1" applyAlignment="1" applyProtection="1">
      <alignment horizontal="center" vertical="center" wrapText="1"/>
    </xf>
    <xf numFmtId="0" fontId="30" fillId="14" borderId="33" xfId="0" applyNumberFormat="1" applyFont="1" applyFill="1" applyBorder="1" applyAlignment="1" applyProtection="1">
      <alignment horizontal="center" vertical="center" wrapText="1"/>
    </xf>
    <xf numFmtId="14" fontId="0" fillId="10" borderId="33" xfId="0" applyNumberFormat="1" applyFill="1" applyBorder="1" applyAlignment="1">
      <alignment horizontal="left" vertical="center"/>
    </xf>
    <xf numFmtId="0" fontId="32" fillId="14" borderId="33" xfId="0" applyNumberFormat="1" applyFont="1" applyFill="1" applyBorder="1" applyAlignment="1" applyProtection="1">
      <alignment horizontal="center" vertical="center" wrapText="1"/>
    </xf>
    <xf numFmtId="0" fontId="32" fillId="14" borderId="33" xfId="0" applyFont="1" applyFill="1" applyBorder="1" applyAlignment="1" applyProtection="1">
      <alignment horizontal="center" vertical="center" wrapText="1"/>
    </xf>
    <xf numFmtId="0" fontId="0" fillId="14" borderId="51" xfId="0" applyFill="1" applyBorder="1"/>
    <xf numFmtId="0" fontId="0" fillId="14" borderId="33" xfId="0" applyFill="1" applyBorder="1"/>
    <xf numFmtId="0" fontId="0" fillId="10" borderId="0" xfId="0" applyFill="1" applyAlignment="1">
      <alignment horizontal="center" vertical="center"/>
    </xf>
    <xf numFmtId="0" fontId="17" fillId="10" borderId="33" xfId="0" applyFont="1" applyFill="1" applyBorder="1" applyAlignment="1" applyProtection="1">
      <alignment horizontal="left" vertical="center" wrapText="1"/>
      <protection locked="0"/>
    </xf>
    <xf numFmtId="164" fontId="0" fillId="27" borderId="33" xfId="0" applyNumberFormat="1" applyFill="1" applyBorder="1" applyAlignment="1" applyProtection="1">
      <alignment horizontal="left" vertical="center"/>
      <protection locked="0"/>
    </xf>
    <xf numFmtId="0" fontId="0" fillId="10" borderId="0" xfId="0" applyFill="1" applyAlignment="1">
      <alignment horizontal="left" vertical="center"/>
    </xf>
    <xf numFmtId="0" fontId="17" fillId="10" borderId="33" xfId="0" applyFont="1" applyFill="1" applyBorder="1" applyAlignment="1">
      <alignment horizontal="left" vertical="center" wrapText="1"/>
    </xf>
    <xf numFmtId="164" fontId="0" fillId="27" borderId="33" xfId="0" applyNumberFormat="1" applyFill="1" applyBorder="1" applyAlignment="1" applyProtection="1">
      <alignment horizontal="left" vertical="center" wrapText="1"/>
      <protection locked="0"/>
    </xf>
    <xf numFmtId="14" fontId="26" fillId="10" borderId="33" xfId="0" applyNumberFormat="1" applyFont="1" applyFill="1" applyBorder="1" applyAlignment="1">
      <alignment horizontal="left" vertical="center" wrapText="1"/>
    </xf>
    <xf numFmtId="0" fontId="0" fillId="17" borderId="33" xfId="0" applyFill="1" applyBorder="1" applyAlignment="1">
      <alignment horizontal="center" vertical="center"/>
    </xf>
    <xf numFmtId="0" fontId="0" fillId="17" borderId="33" xfId="0" applyFill="1" applyBorder="1" applyAlignment="1">
      <alignment vertical="center" wrapText="1"/>
    </xf>
    <xf numFmtId="0" fontId="16" fillId="17" borderId="33" xfId="0" applyFont="1" applyFill="1" applyBorder="1" applyAlignment="1">
      <alignment vertical="center" wrapText="1"/>
    </xf>
    <xf numFmtId="0" fontId="0" fillId="17" borderId="33" xfId="0" applyFill="1" applyBorder="1"/>
    <xf numFmtId="0" fontId="18" fillId="17" borderId="33" xfId="0" applyFont="1" applyFill="1" applyBorder="1"/>
    <xf numFmtId="0" fontId="2" fillId="17" borderId="33" xfId="0" applyFont="1" applyFill="1" applyBorder="1" applyAlignment="1">
      <alignment horizontal="center" vertical="center"/>
    </xf>
    <xf numFmtId="0" fontId="0" fillId="10" borderId="0" xfId="0" applyFill="1" applyAlignment="1"/>
    <xf numFmtId="0" fontId="11" fillId="14" borderId="33" xfId="0" applyNumberFormat="1" applyFont="1" applyFill="1" applyBorder="1" applyAlignment="1" applyProtection="1">
      <alignment horizontal="center" vertical="center" wrapText="1"/>
    </xf>
    <xf numFmtId="0" fontId="6" fillId="14" borderId="33" xfId="0" applyNumberFormat="1" applyFont="1" applyFill="1" applyBorder="1" applyAlignment="1" applyProtection="1">
      <alignment horizontal="center" vertical="center" wrapText="1"/>
    </xf>
    <xf numFmtId="0" fontId="6" fillId="14" borderId="33" xfId="0" applyFont="1" applyFill="1" applyBorder="1" applyAlignment="1" applyProtection="1">
      <alignment horizontal="center" vertical="center" wrapText="1"/>
    </xf>
    <xf numFmtId="0" fontId="22" fillId="14" borderId="33" xfId="0" applyFont="1" applyFill="1" applyBorder="1"/>
    <xf numFmtId="0" fontId="11" fillId="14" borderId="33" xfId="0" applyFont="1" applyFill="1" applyBorder="1" applyAlignment="1">
      <alignment horizontal="justify" vertical="center" wrapText="1"/>
    </xf>
    <xf numFmtId="14" fontId="11" fillId="14" borderId="33" xfId="0" applyNumberFormat="1" applyFont="1" applyFill="1" applyBorder="1" applyAlignment="1" applyProtection="1">
      <alignment horizontal="center" vertical="center" wrapText="1"/>
    </xf>
    <xf numFmtId="0" fontId="11" fillId="14" borderId="80" xfId="0" applyNumberFormat="1" applyFont="1" applyFill="1" applyBorder="1" applyAlignment="1" applyProtection="1">
      <alignment horizontal="center" vertical="center" wrapText="1"/>
    </xf>
    <xf numFmtId="0" fontId="11" fillId="14" borderId="33" xfId="0" applyFont="1" applyFill="1" applyBorder="1" applyAlignment="1" applyProtection="1">
      <alignment horizontal="center" vertical="center" wrapText="1"/>
      <protection locked="0"/>
    </xf>
    <xf numFmtId="0" fontId="11" fillId="14" borderId="33" xfId="0" applyFont="1" applyFill="1" applyBorder="1" applyAlignment="1" applyProtection="1">
      <alignment horizontal="left" vertical="center" wrapText="1"/>
      <protection locked="0"/>
    </xf>
    <xf numFmtId="0" fontId="11" fillId="14" borderId="33" xfId="0" applyFont="1" applyFill="1" applyBorder="1" applyAlignment="1" applyProtection="1">
      <alignment horizontal="justify" vertical="center" wrapText="1"/>
      <protection locked="0"/>
    </xf>
    <xf numFmtId="164" fontId="11" fillId="14" borderId="33" xfId="0" applyNumberFormat="1" applyFont="1" applyFill="1" applyBorder="1" applyAlignment="1" applyProtection="1">
      <alignment horizontal="center" vertical="center"/>
      <protection locked="0"/>
    </xf>
    <xf numFmtId="164" fontId="11" fillId="14" borderId="33" xfId="0" applyNumberFormat="1" applyFont="1" applyFill="1" applyBorder="1" applyAlignment="1" applyProtection="1">
      <alignment horizontal="center" vertical="center" wrapText="1"/>
      <protection locked="0"/>
    </xf>
    <xf numFmtId="0" fontId="0" fillId="10" borderId="0" xfId="0" applyFill="1" applyAlignment="1">
      <alignment horizontal="justify" vertical="center"/>
    </xf>
    <xf numFmtId="0" fontId="9" fillId="13" borderId="17" xfId="0" applyFont="1" applyFill="1" applyBorder="1" applyAlignment="1">
      <alignment horizontal="center" vertical="center" wrapText="1"/>
    </xf>
    <xf numFmtId="0" fontId="0" fillId="10" borderId="0" xfId="0" applyFill="1" applyBorder="1"/>
    <xf numFmtId="0" fontId="22" fillId="14" borderId="0" xfId="0" applyFont="1" applyFill="1" applyBorder="1"/>
    <xf numFmtId="0" fontId="22" fillId="10" borderId="0" xfId="0" applyFont="1" applyFill="1" applyBorder="1" applyAlignment="1">
      <alignment horizontal="left" vertical="center"/>
    </xf>
    <xf numFmtId="0" fontId="9" fillId="13" borderId="90" xfId="0" applyFont="1" applyFill="1" applyBorder="1" applyAlignment="1">
      <alignment horizontal="center" vertical="center" wrapText="1"/>
    </xf>
    <xf numFmtId="0" fontId="48" fillId="10" borderId="0" xfId="0" applyFont="1" applyFill="1" applyBorder="1"/>
    <xf numFmtId="0" fontId="48" fillId="14" borderId="0" xfId="0" applyFont="1" applyFill="1" applyBorder="1" applyAlignment="1">
      <alignment horizontal="center" vertical="center"/>
    </xf>
    <xf numFmtId="0" fontId="48" fillId="10" borderId="0" xfId="0" applyFont="1" applyFill="1" applyBorder="1" applyAlignment="1">
      <alignment horizontal="center" vertical="center"/>
    </xf>
    <xf numFmtId="0" fontId="0" fillId="0" borderId="0" xfId="0" applyFont="1" applyAlignment="1"/>
    <xf numFmtId="0" fontId="46" fillId="30" borderId="33" xfId="0" applyFont="1" applyFill="1" applyBorder="1" applyAlignment="1">
      <alignment horizontal="center" vertical="center" wrapText="1"/>
    </xf>
    <xf numFmtId="0" fontId="46" fillId="30" borderId="91" xfId="0" applyFont="1" applyFill="1" applyBorder="1" applyAlignment="1">
      <alignment horizontal="center" vertical="center" wrapText="1"/>
    </xf>
    <xf numFmtId="0" fontId="46" fillId="30" borderId="89" xfId="0" applyFont="1" applyFill="1" applyBorder="1" applyAlignment="1">
      <alignment horizontal="center" vertical="center" wrapText="1"/>
    </xf>
    <xf numFmtId="0" fontId="0" fillId="0" borderId="0" xfId="0" applyFont="1" applyAlignment="1"/>
    <xf numFmtId="0" fontId="0" fillId="10" borderId="0" xfId="0" applyFont="1" applyFill="1" applyAlignment="1">
      <alignment horizontal="center" vertical="center"/>
    </xf>
    <xf numFmtId="0" fontId="0" fillId="10" borderId="0" xfId="0" applyFont="1" applyFill="1" applyAlignment="1"/>
    <xf numFmtId="0" fontId="46" fillId="30" borderId="51" xfId="0" applyFont="1" applyFill="1" applyBorder="1" applyAlignment="1">
      <alignment horizontal="center" vertical="center" wrapText="1"/>
    </xf>
    <xf numFmtId="0" fontId="46" fillId="21" borderId="33" xfId="0" applyFont="1" applyFill="1" applyBorder="1" applyAlignment="1">
      <alignment horizontal="center" vertical="center" wrapText="1"/>
    </xf>
    <xf numFmtId="0" fontId="46" fillId="28" borderId="33" xfId="0" applyFont="1" applyFill="1" applyBorder="1" applyAlignment="1">
      <alignment horizontal="center" vertical="center" wrapText="1"/>
    </xf>
    <xf numFmtId="0" fontId="46" fillId="29" borderId="89" xfId="0" applyFont="1" applyFill="1" applyBorder="1" applyAlignment="1">
      <alignment horizontal="center" vertical="center"/>
    </xf>
    <xf numFmtId="0" fontId="49" fillId="10" borderId="0" xfId="2" applyFont="1" applyFill="1" applyAlignment="1"/>
    <xf numFmtId="0" fontId="16" fillId="14" borderId="0" xfId="2" applyFont="1" applyFill="1" applyAlignment="1"/>
    <xf numFmtId="0" fontId="9" fillId="13" borderId="21" xfId="2" applyFont="1" applyFill="1" applyBorder="1" applyAlignment="1">
      <alignment horizontal="center" vertical="center" wrapText="1"/>
    </xf>
    <xf numFmtId="0" fontId="9" fillId="13" borderId="68" xfId="2" applyFont="1" applyFill="1" applyBorder="1" applyAlignment="1">
      <alignment horizontal="center" vertical="center" wrapText="1"/>
    </xf>
    <xf numFmtId="0" fontId="9" fillId="13" borderId="73" xfId="2" applyFont="1" applyFill="1" applyBorder="1" applyAlignment="1">
      <alignment horizontal="center" vertical="center" wrapText="1"/>
    </xf>
    <xf numFmtId="0" fontId="9" fillId="13" borderId="74" xfId="2" applyFont="1" applyFill="1" applyBorder="1" applyAlignment="1">
      <alignment horizontal="center" vertical="center" wrapText="1"/>
    </xf>
    <xf numFmtId="0" fontId="48" fillId="14" borderId="0" xfId="2" applyFont="1" applyFill="1" applyAlignment="1">
      <alignment horizontal="center" vertical="center"/>
    </xf>
    <xf numFmtId="0" fontId="47" fillId="14" borderId="17" xfId="2" applyFont="1" applyFill="1" applyBorder="1" applyAlignment="1">
      <alignment horizontal="center" vertical="center"/>
    </xf>
    <xf numFmtId="0" fontId="47" fillId="14" borderId="33" xfId="2" applyFont="1" applyFill="1" applyBorder="1" applyAlignment="1">
      <alignment horizontal="center" vertical="center"/>
    </xf>
    <xf numFmtId="0" fontId="47" fillId="14" borderId="9" xfId="2" applyFont="1" applyFill="1" applyBorder="1" applyAlignment="1">
      <alignment horizontal="center" vertical="center" wrapText="1"/>
    </xf>
    <xf numFmtId="0" fontId="47" fillId="14" borderId="29" xfId="2" applyFont="1" applyFill="1" applyBorder="1" applyAlignment="1">
      <alignment horizontal="center" vertical="center" wrapText="1"/>
    </xf>
    <xf numFmtId="0" fontId="47" fillId="14" borderId="31" xfId="2" applyFont="1" applyFill="1" applyBorder="1" applyAlignment="1">
      <alignment horizontal="justify" vertical="center" wrapText="1"/>
    </xf>
    <xf numFmtId="166" fontId="47" fillId="14" borderId="31" xfId="2" applyNumberFormat="1" applyFont="1" applyFill="1" applyBorder="1" applyAlignment="1">
      <alignment horizontal="center" vertical="center" wrapText="1"/>
    </xf>
    <xf numFmtId="0" fontId="47" fillId="14" borderId="21" xfId="2" applyFont="1" applyFill="1" applyBorder="1" applyAlignment="1">
      <alignment horizontal="center" vertical="center"/>
    </xf>
    <xf numFmtId="166" fontId="47" fillId="14" borderId="29" xfId="2" applyNumberFormat="1" applyFont="1" applyFill="1" applyBorder="1" applyAlignment="1">
      <alignment horizontal="center" vertical="center"/>
    </xf>
    <xf numFmtId="0" fontId="47" fillId="14" borderId="88" xfId="2" applyFont="1" applyFill="1" applyBorder="1" applyAlignment="1">
      <alignment horizontal="center" vertical="center"/>
    </xf>
    <xf numFmtId="166" fontId="47" fillId="14" borderId="16" xfId="2" applyNumberFormat="1" applyFont="1" applyFill="1" applyBorder="1" applyAlignment="1">
      <alignment horizontal="center" vertical="center"/>
    </xf>
    <xf numFmtId="0" fontId="47" fillId="14" borderId="21" xfId="2" applyFont="1" applyFill="1" applyBorder="1" applyAlignment="1">
      <alignment horizontal="left" vertical="center"/>
    </xf>
    <xf numFmtId="0" fontId="47" fillId="14" borderId="22" xfId="2" applyFont="1" applyFill="1" applyBorder="1" applyAlignment="1">
      <alignment horizontal="left" vertical="center"/>
    </xf>
    <xf numFmtId="0" fontId="22" fillId="14" borderId="0" xfId="2" applyFont="1" applyFill="1" applyAlignment="1">
      <alignment horizontal="left" vertical="center"/>
    </xf>
    <xf numFmtId="0" fontId="22" fillId="14" borderId="0" xfId="2" applyFont="1" applyFill="1" applyAlignment="1"/>
    <xf numFmtId="0" fontId="47" fillId="14" borderId="28" xfId="2" applyFont="1" applyFill="1" applyBorder="1" applyAlignment="1">
      <alignment horizontal="center" vertical="center"/>
    </xf>
    <xf numFmtId="0" fontId="47" fillId="14" borderId="35" xfId="2" applyFont="1" applyFill="1" applyBorder="1" applyAlignment="1">
      <alignment horizontal="center" vertical="center"/>
    </xf>
    <xf numFmtId="0" fontId="47" fillId="14" borderId="29" xfId="2" applyFont="1" applyFill="1" applyBorder="1" applyAlignment="1">
      <alignment horizontal="center" vertical="center"/>
    </xf>
    <xf numFmtId="14" fontId="47" fillId="14" borderId="21" xfId="2" applyNumberFormat="1" applyFont="1" applyFill="1" applyBorder="1" applyAlignment="1">
      <alignment horizontal="center" vertical="center"/>
    </xf>
    <xf numFmtId="0" fontId="47" fillId="14" borderId="21" xfId="2" applyFont="1" applyFill="1" applyBorder="1" applyAlignment="1">
      <alignment horizontal="left" vertical="center" wrapText="1"/>
    </xf>
    <xf numFmtId="14" fontId="47" fillId="14" borderId="21" xfId="2" applyNumberFormat="1" applyFont="1" applyFill="1" applyBorder="1" applyAlignment="1">
      <alignment horizontal="center" vertical="center" wrapText="1"/>
    </xf>
    <xf numFmtId="14" fontId="47" fillId="14" borderId="21" xfId="2" applyNumberFormat="1" applyFont="1" applyFill="1" applyBorder="1" applyAlignment="1">
      <alignment horizontal="left" vertical="center" wrapText="1"/>
    </xf>
    <xf numFmtId="0" fontId="47" fillId="14" borderId="41" xfId="2" applyFont="1" applyFill="1" applyBorder="1" applyAlignment="1">
      <alignment horizontal="center" vertical="center"/>
    </xf>
    <xf numFmtId="14" fontId="47" fillId="14" borderId="33" xfId="2" applyNumberFormat="1" applyFont="1" applyFill="1" applyBorder="1" applyAlignment="1" applyProtection="1">
      <alignment horizontal="center" vertical="center" wrapText="1"/>
    </xf>
    <xf numFmtId="0" fontId="47" fillId="14" borderId="33" xfId="2" applyFont="1" applyFill="1" applyBorder="1" applyAlignment="1">
      <alignment horizontal="justify" vertical="center" wrapText="1"/>
    </xf>
    <xf numFmtId="166" fontId="47" fillId="14" borderId="51" xfId="2" applyNumberFormat="1" applyFont="1" applyFill="1" applyBorder="1" applyAlignment="1" applyProtection="1">
      <alignment horizontal="center" vertical="center" wrapText="1"/>
    </xf>
    <xf numFmtId="0" fontId="47" fillId="14" borderId="33" xfId="2" applyNumberFormat="1" applyFont="1" applyFill="1" applyBorder="1" applyAlignment="1" applyProtection="1">
      <alignment horizontal="justify" vertical="center" wrapText="1"/>
    </xf>
    <xf numFmtId="166" fontId="47" fillId="14" borderId="33" xfId="2" applyNumberFormat="1" applyFont="1" applyFill="1" applyBorder="1" applyAlignment="1">
      <alignment horizontal="center" vertical="center"/>
    </xf>
    <xf numFmtId="0" fontId="47" fillId="14" borderId="33" xfId="2" applyFont="1" applyFill="1" applyBorder="1" applyAlignment="1"/>
    <xf numFmtId="166" fontId="47" fillId="14" borderId="51" xfId="2" applyNumberFormat="1" applyFont="1" applyFill="1" applyBorder="1" applyAlignment="1">
      <alignment horizontal="center" vertical="center"/>
    </xf>
    <xf numFmtId="14" fontId="47" fillId="14" borderId="33" xfId="2" applyNumberFormat="1" applyFont="1" applyFill="1" applyBorder="1" applyAlignment="1">
      <alignment horizontal="center" vertical="center"/>
    </xf>
    <xf numFmtId="0" fontId="47" fillId="14" borderId="33" xfId="2" applyFont="1" applyFill="1" applyBorder="1" applyAlignment="1">
      <alignment vertical="center"/>
    </xf>
    <xf numFmtId="0" fontId="16" fillId="10" borderId="0" xfId="2" applyFont="1" applyFill="1" applyAlignment="1"/>
    <xf numFmtId="0" fontId="16" fillId="10" borderId="0" xfId="2" applyFont="1" applyFill="1" applyAlignment="1">
      <alignment horizontal="justify" vertical="center"/>
    </xf>
    <xf numFmtId="0" fontId="16" fillId="10" borderId="0" xfId="2" applyFont="1" applyFill="1" applyAlignment="1">
      <alignment horizontal="center" vertical="center"/>
    </xf>
    <xf numFmtId="0" fontId="16" fillId="10" borderId="0" xfId="2" applyFont="1" applyFill="1" applyAlignment="1">
      <alignment vertical="center"/>
    </xf>
    <xf numFmtId="0" fontId="5" fillId="10" borderId="0" xfId="2" applyFont="1" applyFill="1" applyAlignment="1">
      <alignment vertical="center"/>
    </xf>
    <xf numFmtId="0" fontId="5" fillId="10" borderId="0" xfId="2" applyFont="1" applyFill="1" applyAlignment="1">
      <alignment horizontal="justify" vertical="center" wrapText="1"/>
    </xf>
    <xf numFmtId="0" fontId="5" fillId="10" borderId="0" xfId="2" applyFont="1" applyFill="1" applyAlignment="1">
      <alignment horizontal="center" vertical="center"/>
    </xf>
    <xf numFmtId="0" fontId="5" fillId="10" borderId="0" xfId="2" applyFont="1" applyFill="1" applyAlignment="1">
      <alignment horizontal="center"/>
    </xf>
    <xf numFmtId="0" fontId="5" fillId="10" borderId="0" xfId="2" applyFont="1" applyFill="1" applyAlignment="1">
      <alignment horizontal="left" vertical="top" wrapText="1"/>
    </xf>
    <xf numFmtId="14" fontId="47" fillId="14" borderId="21" xfId="2" applyNumberFormat="1" applyFont="1" applyFill="1" applyBorder="1" applyAlignment="1">
      <alignment horizontal="left" vertical="center"/>
    </xf>
    <xf numFmtId="0" fontId="51" fillId="31" borderId="33" xfId="0" applyFont="1" applyFill="1" applyBorder="1" applyAlignment="1">
      <alignment horizontal="center" vertical="center"/>
    </xf>
    <xf numFmtId="0" fontId="52" fillId="21" borderId="0" xfId="0" applyFont="1" applyFill="1" applyAlignment="1">
      <alignment horizontal="center" vertical="center"/>
    </xf>
    <xf numFmtId="0" fontId="47" fillId="21" borderId="33" xfId="0" applyFont="1" applyFill="1" applyBorder="1" applyAlignment="1">
      <alignment horizontal="center" vertical="center" wrapText="1"/>
    </xf>
    <xf numFmtId="0" fontId="47" fillId="21" borderId="33" xfId="0" applyFont="1" applyFill="1" applyBorder="1" applyAlignment="1">
      <alignment horizontal="justify" vertical="center" wrapText="1"/>
    </xf>
    <xf numFmtId="166" fontId="47" fillId="21" borderId="33" xfId="0" applyNumberFormat="1" applyFont="1" applyFill="1" applyBorder="1" applyAlignment="1">
      <alignment horizontal="center" vertical="center"/>
    </xf>
    <xf numFmtId="166" fontId="47" fillId="21" borderId="33" xfId="0" applyNumberFormat="1" applyFont="1" applyFill="1" applyBorder="1" applyAlignment="1">
      <alignment horizontal="center" vertical="center" wrapText="1"/>
    </xf>
    <xf numFmtId="0" fontId="47" fillId="21" borderId="33" xfId="0" applyFont="1" applyFill="1" applyBorder="1" applyAlignment="1">
      <alignment horizontal="center" vertical="center"/>
    </xf>
    <xf numFmtId="0" fontId="47" fillId="21" borderId="33" xfId="0" applyFont="1" applyFill="1" applyBorder="1" applyAlignment="1">
      <alignment horizontal="left" vertical="center"/>
    </xf>
    <xf numFmtId="0" fontId="47" fillId="21" borderId="0" xfId="0" applyFont="1" applyFill="1" applyAlignment="1">
      <alignment horizontal="left" vertical="center"/>
    </xf>
    <xf numFmtId="0" fontId="47" fillId="21" borderId="0" xfId="0" applyFont="1" applyFill="1" applyAlignment="1"/>
    <xf numFmtId="0" fontId="47" fillId="14" borderId="0" xfId="0" applyFont="1" applyFill="1" applyAlignment="1"/>
    <xf numFmtId="0" fontId="47" fillId="21" borderId="51" xfId="0" applyFont="1" applyFill="1" applyBorder="1" applyAlignment="1">
      <alignment horizontal="left" vertical="center"/>
    </xf>
    <xf numFmtId="0" fontId="47" fillId="21" borderId="51" xfId="0" applyFont="1" applyFill="1" applyBorder="1" applyAlignment="1">
      <alignment horizontal="center" vertical="center"/>
    </xf>
    <xf numFmtId="0" fontId="47" fillId="21" borderId="51" xfId="0" applyFont="1" applyFill="1" applyBorder="1" applyAlignment="1">
      <alignment horizontal="center" vertical="center" wrapText="1"/>
    </xf>
    <xf numFmtId="0" fontId="47" fillId="21" borderId="51" xfId="0" applyFont="1" applyFill="1" applyBorder="1" applyAlignment="1">
      <alignment horizontal="justify" vertical="center" wrapText="1"/>
    </xf>
    <xf numFmtId="166" fontId="47" fillId="21" borderId="51" xfId="0" applyNumberFormat="1" applyFont="1" applyFill="1" applyBorder="1" applyAlignment="1">
      <alignment horizontal="center" vertical="center"/>
    </xf>
    <xf numFmtId="166" fontId="47" fillId="21" borderId="51" xfId="0" applyNumberFormat="1" applyFont="1" applyFill="1" applyBorder="1" applyAlignment="1">
      <alignment horizontal="center" vertical="center" wrapText="1"/>
    </xf>
    <xf numFmtId="0" fontId="47" fillId="21" borderId="33" xfId="0" applyFont="1" applyFill="1" applyBorder="1" applyAlignment="1"/>
    <xf numFmtId="0" fontId="47" fillId="14" borderId="33" xfId="0" applyFont="1" applyFill="1" applyBorder="1" applyAlignment="1">
      <alignment horizontal="center" vertical="center" wrapText="1"/>
    </xf>
    <xf numFmtId="0" fontId="47" fillId="14" borderId="33" xfId="0" applyFont="1" applyFill="1" applyBorder="1" applyAlignment="1">
      <alignment horizontal="justify" vertical="center" wrapText="1"/>
    </xf>
    <xf numFmtId="166" fontId="47" fillId="14" borderId="33" xfId="0" applyNumberFormat="1" applyFont="1" applyFill="1" applyBorder="1" applyAlignment="1">
      <alignment horizontal="center" vertical="center"/>
    </xf>
    <xf numFmtId="0" fontId="47" fillId="14" borderId="33" xfId="0" applyFont="1" applyFill="1" applyBorder="1" applyAlignment="1">
      <alignment horizontal="center" vertical="center"/>
    </xf>
    <xf numFmtId="0" fontId="47" fillId="14" borderId="33" xfId="0" applyFont="1" applyFill="1" applyBorder="1" applyAlignment="1">
      <alignment horizontal="left" vertical="center"/>
    </xf>
    <xf numFmtId="0" fontId="47" fillId="14" borderId="0" xfId="0" applyFont="1" applyFill="1" applyAlignment="1">
      <alignment horizontal="left" vertical="center"/>
    </xf>
    <xf numFmtId="166" fontId="47" fillId="14" borderId="33" xfId="0" applyNumberFormat="1" applyFont="1" applyFill="1" applyBorder="1" applyAlignment="1">
      <alignment horizontal="center" vertical="center" wrapText="1"/>
    </xf>
    <xf numFmtId="14" fontId="47" fillId="14" borderId="33" xfId="0" applyNumberFormat="1" applyFont="1" applyFill="1" applyBorder="1" applyAlignment="1">
      <alignment horizontal="left" vertical="center" wrapText="1"/>
    </xf>
    <xf numFmtId="14" fontId="47" fillId="14" borderId="33" xfId="0" applyNumberFormat="1" applyFont="1" applyFill="1" applyBorder="1" applyAlignment="1">
      <alignment horizontal="center" vertical="center" wrapText="1"/>
    </xf>
    <xf numFmtId="0" fontId="47" fillId="14" borderId="33" xfId="0" applyFont="1" applyFill="1" applyBorder="1" applyAlignment="1">
      <alignment horizontal="left" vertical="center" wrapText="1"/>
    </xf>
    <xf numFmtId="0" fontId="47" fillId="6" borderId="33" xfId="0" applyFont="1" applyFill="1" applyBorder="1" applyAlignment="1">
      <alignment horizontal="center" vertical="center" wrapText="1"/>
    </xf>
    <xf numFmtId="166" fontId="47" fillId="6" borderId="33" xfId="0" applyNumberFormat="1" applyFont="1" applyFill="1" applyBorder="1" applyAlignment="1">
      <alignment horizontal="center" vertical="center"/>
    </xf>
    <xf numFmtId="0" fontId="47" fillId="14" borderId="33" xfId="0" applyFont="1" applyFill="1" applyBorder="1" applyAlignment="1"/>
    <xf numFmtId="14" fontId="47" fillId="14" borderId="33" xfId="0" applyNumberFormat="1" applyFont="1" applyFill="1" applyBorder="1" applyAlignment="1">
      <alignment horizontal="center" vertical="center"/>
    </xf>
    <xf numFmtId="0" fontId="47" fillId="14" borderId="33" xfId="0" applyFont="1" applyFill="1" applyBorder="1"/>
    <xf numFmtId="0" fontId="47" fillId="14" borderId="0" xfId="0" applyFont="1" applyFill="1"/>
    <xf numFmtId="14" fontId="47" fillId="14" borderId="33" xfId="0" applyNumberFormat="1" applyFont="1" applyFill="1" applyBorder="1" applyAlignment="1">
      <alignment horizontal="justify" vertical="center" wrapText="1"/>
    </xf>
    <xf numFmtId="0" fontId="47" fillId="21" borderId="51" xfId="0" applyFont="1" applyFill="1" applyBorder="1" applyAlignment="1"/>
    <xf numFmtId="0" fontId="47" fillId="21" borderId="51" xfId="0" applyFont="1" applyFill="1" applyBorder="1" applyAlignment="1">
      <alignment vertical="center" wrapText="1"/>
    </xf>
    <xf numFmtId="0" fontId="47" fillId="21" borderId="33" xfId="0" applyFont="1" applyFill="1" applyBorder="1" applyAlignment="1">
      <alignment vertical="center"/>
    </xf>
    <xf numFmtId="0" fontId="47" fillId="21" borderId="0" xfId="0" applyFont="1" applyFill="1" applyAlignment="1">
      <alignment vertical="center"/>
    </xf>
    <xf numFmtId="0" fontId="47" fillId="14" borderId="0" xfId="0" applyFont="1" applyFill="1" applyAlignment="1">
      <alignment vertical="center"/>
    </xf>
    <xf numFmtId="0" fontId="47" fillId="6" borderId="33" xfId="0" applyFont="1" applyFill="1" applyBorder="1" applyAlignment="1">
      <alignment horizontal="justify" vertical="center" wrapText="1"/>
    </xf>
    <xf numFmtId="166" fontId="47" fillId="6" borderId="33" xfId="0" applyNumberFormat="1" applyFont="1" applyFill="1" applyBorder="1" applyAlignment="1">
      <alignment horizontal="center" vertical="center" wrapText="1"/>
    </xf>
    <xf numFmtId="0" fontId="47" fillId="6" borderId="33" xfId="0" applyFont="1" applyFill="1" applyBorder="1" applyAlignment="1">
      <alignment horizontal="center" vertical="center"/>
    </xf>
    <xf numFmtId="0" fontId="47" fillId="6" borderId="0" xfId="0" applyFont="1" applyFill="1" applyAlignment="1"/>
    <xf numFmtId="166" fontId="47" fillId="14" borderId="33" xfId="0" applyNumberFormat="1" applyFont="1" applyFill="1" applyBorder="1" applyAlignment="1" applyProtection="1">
      <alignment horizontal="center" vertical="center" wrapText="1"/>
    </xf>
    <xf numFmtId="14" fontId="47" fillId="21" borderId="51" xfId="0" applyNumberFormat="1" applyFont="1" applyFill="1" applyBorder="1" applyAlignment="1">
      <alignment horizontal="center" vertical="center" wrapText="1"/>
    </xf>
    <xf numFmtId="14" fontId="47" fillId="14" borderId="33" xfId="0" applyNumberFormat="1" applyFont="1" applyFill="1" applyBorder="1" applyAlignment="1" applyProtection="1">
      <alignment horizontal="center" vertical="center" wrapText="1"/>
    </xf>
    <xf numFmtId="0" fontId="47" fillId="14" borderId="33" xfId="0" applyNumberFormat="1" applyFont="1" applyFill="1" applyBorder="1" applyAlignment="1" applyProtection="1">
      <alignment horizontal="justify" vertical="center" wrapText="1"/>
    </xf>
    <xf numFmtId="0" fontId="47" fillId="14" borderId="33" xfId="0" applyNumberFormat="1" applyFont="1" applyFill="1" applyBorder="1" applyAlignment="1">
      <alignment horizontal="center" vertical="center" wrapText="1"/>
    </xf>
    <xf numFmtId="0" fontId="47" fillId="14" borderId="33" xfId="0" applyNumberFormat="1" applyFont="1" applyFill="1" applyBorder="1" applyAlignment="1">
      <alignment horizontal="center" vertical="center"/>
    </xf>
    <xf numFmtId="0" fontId="47" fillId="10" borderId="0" xfId="0" applyFont="1" applyFill="1" applyAlignment="1">
      <alignment horizontal="center" vertical="center"/>
    </xf>
    <xf numFmtId="0" fontId="47" fillId="10" borderId="0" xfId="0" applyFont="1" applyFill="1" applyAlignment="1">
      <alignment vertical="center"/>
    </xf>
    <xf numFmtId="0" fontId="47" fillId="10" borderId="0" xfId="0" applyFont="1" applyFill="1" applyAlignment="1">
      <alignment horizontal="justify" vertical="center" wrapText="1"/>
    </xf>
    <xf numFmtId="0" fontId="47" fillId="10" borderId="0" xfId="0" applyFont="1" applyFill="1" applyAlignment="1">
      <alignment wrapText="1"/>
    </xf>
    <xf numFmtId="0" fontId="47" fillId="10" borderId="0" xfId="0" applyNumberFormat="1" applyFont="1" applyFill="1" applyAlignment="1">
      <alignment horizontal="center"/>
    </xf>
    <xf numFmtId="0" fontId="47" fillId="10" borderId="0" xfId="0" applyFont="1" applyFill="1" applyAlignment="1"/>
    <xf numFmtId="0" fontId="47" fillId="10" borderId="0" xfId="0" applyFont="1" applyFill="1" applyAlignment="1">
      <alignment horizontal="center"/>
    </xf>
    <xf numFmtId="0" fontId="5" fillId="10" borderId="0" xfId="0" applyFont="1" applyFill="1" applyAlignment="1">
      <alignment horizontal="justify" vertical="center" wrapText="1"/>
    </xf>
    <xf numFmtId="0" fontId="0" fillId="10" borderId="0" xfId="0" applyFont="1" applyFill="1" applyAlignment="1">
      <alignment wrapText="1"/>
    </xf>
    <xf numFmtId="0" fontId="0" fillId="10" borderId="0" xfId="0" applyFont="1" applyFill="1" applyAlignment="1">
      <alignment horizontal="justify" vertical="center"/>
    </xf>
    <xf numFmtId="0" fontId="0" fillId="10" borderId="0" xfId="0" applyFont="1" applyFill="1" applyAlignment="1">
      <alignment horizontal="justify" vertical="center" wrapText="1"/>
    </xf>
    <xf numFmtId="0" fontId="0" fillId="10" borderId="0" xfId="0" applyFont="1" applyFill="1" applyAlignment="1">
      <alignment horizontal="center" vertical="center"/>
    </xf>
    <xf numFmtId="0" fontId="0" fillId="10" borderId="0" xfId="0" applyFont="1" applyFill="1" applyAlignment="1"/>
    <xf numFmtId="0" fontId="47" fillId="14" borderId="33" xfId="0" applyFont="1" applyFill="1" applyBorder="1" applyAlignment="1">
      <alignment horizontal="justify" vertical="center"/>
    </xf>
    <xf numFmtId="0" fontId="47" fillId="14" borderId="33" xfId="0" applyFont="1" applyFill="1" applyBorder="1" applyAlignment="1" applyProtection="1">
      <alignment horizontal="center" vertical="center" wrapText="1"/>
      <protection locked="0"/>
    </xf>
    <xf numFmtId="166" fontId="47" fillId="14" borderId="33" xfId="0" applyNumberFormat="1" applyFont="1" applyFill="1" applyBorder="1" applyAlignment="1" applyProtection="1">
      <alignment horizontal="center" vertical="center"/>
      <protection locked="0"/>
    </xf>
    <xf numFmtId="166" fontId="47" fillId="14" borderId="33" xfId="0" applyNumberFormat="1" applyFont="1" applyFill="1" applyBorder="1" applyAlignment="1" applyProtection="1">
      <alignment horizontal="center" vertical="center" wrapText="1"/>
      <protection locked="0"/>
    </xf>
    <xf numFmtId="0" fontId="47" fillId="21" borderId="33" xfId="0" applyFont="1" applyFill="1" applyBorder="1" applyAlignment="1" applyProtection="1">
      <alignment horizontal="center" vertical="center" wrapText="1"/>
      <protection locked="0"/>
    </xf>
    <xf numFmtId="166" fontId="47" fillId="21" borderId="33" xfId="0" applyNumberFormat="1" applyFont="1" applyFill="1" applyBorder="1" applyAlignment="1" applyProtection="1">
      <alignment horizontal="center" vertical="center"/>
      <protection locked="0"/>
    </xf>
    <xf numFmtId="0" fontId="47" fillId="21" borderId="33" xfId="0" applyFont="1" applyFill="1" applyBorder="1" applyAlignment="1">
      <alignment horizontal="justify" vertical="center"/>
    </xf>
    <xf numFmtId="0" fontId="56" fillId="14" borderId="33" xfId="0" applyFont="1" applyFill="1" applyBorder="1" applyAlignment="1">
      <alignment horizontal="center" vertical="center"/>
    </xf>
    <xf numFmtId="0" fontId="56" fillId="14" borderId="33" xfId="0" applyFont="1" applyFill="1" applyBorder="1" applyAlignment="1">
      <alignment horizontal="center" vertical="center" wrapText="1"/>
    </xf>
    <xf numFmtId="0" fontId="56" fillId="14" borderId="33" xfId="0" applyFont="1" applyFill="1" applyBorder="1" applyAlignment="1">
      <alignment horizontal="justify" vertical="center" wrapText="1"/>
    </xf>
    <xf numFmtId="0" fontId="47" fillId="14" borderId="33" xfId="0" applyFont="1" applyFill="1" applyBorder="1" applyAlignment="1" applyProtection="1">
      <alignment horizontal="center" vertical="center" wrapText="1"/>
    </xf>
    <xf numFmtId="14" fontId="47" fillId="21" borderId="33" xfId="0" applyNumberFormat="1" applyFont="1" applyFill="1" applyBorder="1" applyAlignment="1">
      <alignment horizontal="center" vertical="center" wrapText="1"/>
    </xf>
    <xf numFmtId="0" fontId="48" fillId="14" borderId="0" xfId="0" applyFont="1" applyFill="1" applyAlignment="1">
      <alignment horizontal="center" vertical="center"/>
    </xf>
    <xf numFmtId="0" fontId="47" fillId="21" borderId="51" xfId="0" applyFont="1" applyFill="1" applyBorder="1" applyAlignment="1">
      <alignment horizontal="justify" vertical="center"/>
    </xf>
    <xf numFmtId="0" fontId="22" fillId="21" borderId="0" xfId="0" applyFont="1" applyFill="1" applyAlignment="1"/>
    <xf numFmtId="0" fontId="46" fillId="31" borderId="33" xfId="0" applyFont="1" applyFill="1" applyBorder="1" applyAlignment="1">
      <alignment horizontal="center" vertical="center" wrapText="1"/>
    </xf>
    <xf numFmtId="0" fontId="51" fillId="6" borderId="33" xfId="0" applyFont="1" applyFill="1" applyBorder="1" applyAlignment="1">
      <alignment horizontal="center" vertical="center"/>
    </xf>
    <xf numFmtId="9" fontId="0" fillId="0" borderId="33" xfId="1" applyFont="1" applyBorder="1" applyAlignment="1">
      <alignment horizontal="center" vertical="center"/>
    </xf>
    <xf numFmtId="9" fontId="51" fillId="31" borderId="33" xfId="0" applyNumberFormat="1" applyFont="1" applyFill="1" applyBorder="1" applyAlignment="1">
      <alignment horizontal="center" vertical="center"/>
    </xf>
    <xf numFmtId="0" fontId="0" fillId="6" borderId="0" xfId="0" applyFont="1" applyFill="1" applyAlignment="1"/>
    <xf numFmtId="0" fontId="49" fillId="10" borderId="0" xfId="0" applyFont="1" applyFill="1" applyAlignment="1"/>
    <xf numFmtId="0" fontId="5" fillId="10" borderId="0" xfId="0" applyFont="1" applyFill="1" applyAlignment="1">
      <alignment horizontal="justify" vertical="center"/>
    </xf>
    <xf numFmtId="0" fontId="5" fillId="10" borderId="0" xfId="0" applyFont="1" applyFill="1" applyAlignment="1">
      <alignment horizontal="center" wrapText="1"/>
    </xf>
    <xf numFmtId="0" fontId="22" fillId="6" borderId="89" xfId="0" applyFont="1" applyFill="1" applyBorder="1" applyAlignment="1">
      <alignment horizontal="center" vertical="center"/>
    </xf>
    <xf numFmtId="0" fontId="46" fillId="6" borderId="89" xfId="0" applyFont="1" applyFill="1" applyBorder="1" applyAlignment="1">
      <alignment horizontal="center" vertical="center"/>
    </xf>
    <xf numFmtId="9" fontId="22" fillId="6" borderId="89" xfId="1" applyFont="1" applyFill="1" applyBorder="1" applyAlignment="1">
      <alignment horizontal="center" vertical="center"/>
    </xf>
    <xf numFmtId="0" fontId="46" fillId="6" borderId="33" xfId="0" applyFont="1" applyFill="1" applyBorder="1" applyAlignment="1">
      <alignment horizontal="center" vertical="center"/>
    </xf>
    <xf numFmtId="0" fontId="44" fillId="10" borderId="0" xfId="0" applyFont="1" applyFill="1" applyAlignment="1">
      <alignment vertical="center"/>
    </xf>
    <xf numFmtId="0" fontId="4" fillId="10" borderId="0" xfId="0" applyFont="1" applyFill="1" applyAlignment="1">
      <alignment horizontal="center" vertical="center"/>
    </xf>
    <xf numFmtId="0" fontId="46" fillId="10" borderId="0" xfId="0" applyFont="1" applyFill="1" applyAlignment="1">
      <alignment horizontal="center"/>
    </xf>
    <xf numFmtId="0" fontId="47" fillId="14" borderId="33" xfId="0" applyFont="1" applyFill="1" applyBorder="1" applyAlignment="1" applyProtection="1">
      <alignment horizontal="justify" vertical="center"/>
      <protection locked="0"/>
    </xf>
    <xf numFmtId="0" fontId="47" fillId="14" borderId="33" xfId="0" applyFont="1" applyFill="1" applyBorder="1" applyAlignment="1">
      <alignment wrapText="1"/>
    </xf>
    <xf numFmtId="0" fontId="11" fillId="14" borderId="0" xfId="0" applyFont="1" applyFill="1" applyAlignment="1"/>
    <xf numFmtId="0" fontId="47" fillId="14" borderId="33" xfId="0" applyNumberFormat="1" applyFont="1" applyFill="1" applyBorder="1" applyAlignment="1" applyProtection="1">
      <alignment horizontal="justify" vertical="center"/>
    </xf>
    <xf numFmtId="0" fontId="47" fillId="21" borderId="33" xfId="0" applyNumberFormat="1" applyFont="1" applyFill="1" applyBorder="1" applyAlignment="1">
      <alignment horizontal="center" vertical="center" wrapText="1"/>
    </xf>
    <xf numFmtId="0" fontId="47" fillId="29" borderId="33" xfId="0" applyFont="1" applyFill="1" applyBorder="1" applyAlignment="1">
      <alignment horizontal="center" vertical="center" wrapText="1"/>
    </xf>
    <xf numFmtId="166" fontId="47" fillId="29" borderId="33" xfId="0" applyNumberFormat="1" applyFont="1" applyFill="1" applyBorder="1" applyAlignment="1">
      <alignment horizontal="center" vertical="center" wrapText="1"/>
    </xf>
    <xf numFmtId="0" fontId="46" fillId="14" borderId="0" xfId="0" applyFont="1" applyFill="1" applyAlignment="1">
      <alignment horizontal="center"/>
    </xf>
    <xf numFmtId="0" fontId="22" fillId="14" borderId="0" xfId="0" applyNumberFormat="1" applyFont="1" applyFill="1" applyAlignment="1">
      <alignment horizontal="center" vertical="center"/>
    </xf>
    <xf numFmtId="0" fontId="11" fillId="14" borderId="0" xfId="0" applyFont="1" applyFill="1" applyAlignment="1">
      <alignment horizontal="justify" vertical="center" wrapText="1"/>
    </xf>
    <xf numFmtId="0" fontId="22" fillId="14" borderId="0" xfId="0" applyFont="1" applyFill="1" applyAlignment="1">
      <alignment horizontal="justify" vertical="center"/>
    </xf>
    <xf numFmtId="0" fontId="11" fillId="14" borderId="0" xfId="0" applyFont="1" applyFill="1" applyAlignment="1">
      <alignment horizontal="center" vertical="center"/>
    </xf>
    <xf numFmtId="0" fontId="11" fillId="14" borderId="0" xfId="0" applyFont="1" applyFill="1" applyAlignment="1">
      <alignment horizontal="center"/>
    </xf>
    <xf numFmtId="0" fontId="11" fillId="14" borderId="0" xfId="0" applyFont="1" applyFill="1" applyAlignment="1">
      <alignment vertical="center"/>
    </xf>
    <xf numFmtId="0" fontId="22" fillId="14" borderId="0" xfId="0" applyFont="1" applyFill="1" applyAlignment="1">
      <alignment vertical="center"/>
    </xf>
    <xf numFmtId="0" fontId="11" fillId="14" borderId="0" xfId="0" applyFont="1" applyFill="1" applyAlignment="1">
      <alignment vertical="center" wrapText="1"/>
    </xf>
    <xf numFmtId="0" fontId="22" fillId="10" borderId="0" xfId="0" applyNumberFormat="1" applyFont="1" applyFill="1" applyAlignment="1">
      <alignment horizontal="center" vertical="center"/>
    </xf>
    <xf numFmtId="0" fontId="11" fillId="10" borderId="0" xfId="0" applyFont="1" applyFill="1" applyAlignment="1">
      <alignment vertical="center" wrapText="1"/>
    </xf>
    <xf numFmtId="0" fontId="11" fillId="10" borderId="0" xfId="0" applyFont="1" applyFill="1" applyAlignment="1">
      <alignment horizontal="justify" vertical="center" wrapText="1"/>
    </xf>
    <xf numFmtId="0" fontId="22" fillId="10" borderId="0" xfId="0" applyFont="1" applyFill="1" applyAlignment="1">
      <alignment horizontal="justify" vertical="center"/>
    </xf>
    <xf numFmtId="0" fontId="22" fillId="10" borderId="0" xfId="0" applyNumberFormat="1" applyFont="1" applyFill="1" applyAlignment="1"/>
    <xf numFmtId="0" fontId="22" fillId="10" borderId="0" xfId="0" applyFont="1" applyFill="1" applyAlignment="1">
      <alignment wrapText="1"/>
    </xf>
    <xf numFmtId="0" fontId="22" fillId="10" borderId="0" xfId="0" applyFont="1" applyFill="1" applyAlignment="1">
      <alignment horizontal="justify" vertical="center" wrapText="1"/>
    </xf>
    <xf numFmtId="14" fontId="47" fillId="21" borderId="51" xfId="0" applyNumberFormat="1" applyFont="1" applyFill="1" applyBorder="1" applyAlignment="1">
      <alignment horizontal="left" vertical="center" wrapText="1"/>
    </xf>
    <xf numFmtId="0" fontId="47" fillId="21" borderId="51" xfId="0" applyFont="1" applyFill="1" applyBorder="1" applyAlignment="1">
      <alignment horizontal="left" vertical="center" wrapText="1"/>
    </xf>
    <xf numFmtId="0" fontId="54" fillId="6" borderId="0" xfId="0" applyFont="1" applyFill="1" applyAlignment="1">
      <alignment horizontal="justify" vertical="center"/>
    </xf>
    <xf numFmtId="166" fontId="47" fillId="21" borderId="33" xfId="0" applyNumberFormat="1" applyFont="1" applyFill="1" applyBorder="1" applyAlignment="1" applyProtection="1">
      <alignment horizontal="center" vertical="center" wrapText="1"/>
      <protection locked="0"/>
    </xf>
    <xf numFmtId="0" fontId="54" fillId="6" borderId="0" xfId="0" applyFont="1" applyFill="1" applyAlignment="1">
      <alignment wrapText="1"/>
    </xf>
    <xf numFmtId="0" fontId="54" fillId="6" borderId="35" xfId="0" applyFont="1" applyFill="1" applyBorder="1" applyAlignment="1">
      <alignment horizontal="justify" vertical="center"/>
    </xf>
    <xf numFmtId="0" fontId="54" fillId="6" borderId="0" xfId="0" applyFont="1" applyFill="1" applyAlignment="1">
      <alignment horizontal="justify" vertical="center" wrapText="1"/>
    </xf>
    <xf numFmtId="0" fontId="54" fillId="6" borderId="33" xfId="0" applyFont="1" applyFill="1" applyBorder="1" applyAlignment="1">
      <alignment wrapText="1"/>
    </xf>
    <xf numFmtId="14" fontId="47" fillId="6" borderId="33" xfId="0" applyNumberFormat="1" applyFont="1" applyFill="1" applyBorder="1" applyAlignment="1" applyProtection="1">
      <alignment horizontal="center" vertical="center" wrapText="1"/>
    </xf>
    <xf numFmtId="14" fontId="47" fillId="6" borderId="33" xfId="0" applyNumberFormat="1" applyFont="1" applyFill="1" applyBorder="1" applyAlignment="1">
      <alignment horizontal="center" vertical="center" wrapText="1"/>
    </xf>
    <xf numFmtId="0" fontId="46" fillId="21" borderId="33" xfId="0" applyFont="1" applyFill="1" applyBorder="1" applyAlignment="1">
      <alignment horizontal="center" vertical="center" wrapText="1"/>
    </xf>
    <xf numFmtId="0" fontId="5" fillId="6" borderId="33" xfId="0" applyFont="1" applyFill="1" applyBorder="1" applyAlignment="1">
      <alignment horizontal="center" vertical="center"/>
    </xf>
    <xf numFmtId="0" fontId="51" fillId="21" borderId="33" xfId="0" applyFont="1" applyFill="1" applyBorder="1" applyAlignment="1">
      <alignment horizontal="center" vertical="center" wrapText="1"/>
    </xf>
    <xf numFmtId="0" fontId="47" fillId="6" borderId="33" xfId="0" applyNumberFormat="1" applyFont="1" applyFill="1" applyBorder="1" applyAlignment="1">
      <alignment horizontal="center" vertical="center" wrapText="1"/>
    </xf>
    <xf numFmtId="0" fontId="47" fillId="6" borderId="33" xfId="0" applyNumberFormat="1" applyFont="1" applyFill="1" applyBorder="1" applyAlignment="1" applyProtection="1">
      <alignment horizontal="justify" vertical="center" wrapText="1"/>
    </xf>
    <xf numFmtId="0" fontId="47" fillId="6" borderId="33" xfId="0" applyFont="1" applyFill="1" applyBorder="1" applyAlignment="1">
      <alignment horizontal="justify" vertical="center"/>
    </xf>
    <xf numFmtId="14" fontId="47" fillId="6" borderId="33" xfId="0" applyNumberFormat="1" applyFont="1" applyFill="1" applyBorder="1" applyAlignment="1">
      <alignment horizontal="center" vertical="center"/>
    </xf>
    <xf numFmtId="0" fontId="47" fillId="6" borderId="33" xfId="0" applyFont="1" applyFill="1" applyBorder="1" applyAlignment="1" applyProtection="1">
      <alignment horizontal="center" vertical="center" wrapText="1"/>
    </xf>
    <xf numFmtId="0" fontId="47" fillId="6" borderId="33" xfId="0" applyFont="1" applyFill="1" applyBorder="1" applyAlignment="1"/>
    <xf numFmtId="0" fontId="47" fillId="14" borderId="33" xfId="0" applyFont="1" applyFill="1" applyBorder="1" applyAlignment="1">
      <alignment horizontal="center"/>
    </xf>
    <xf numFmtId="0" fontId="47" fillId="14" borderId="0" xfId="0" applyFont="1" applyFill="1" applyBorder="1" applyAlignment="1">
      <alignment horizontal="center" vertical="center"/>
    </xf>
    <xf numFmtId="0" fontId="58" fillId="6" borderId="33" xfId="0" applyFont="1" applyFill="1" applyBorder="1" applyAlignment="1">
      <alignment horizontal="center" vertical="center" wrapText="1"/>
    </xf>
    <xf numFmtId="0" fontId="59" fillId="6" borderId="0" xfId="3" applyFont="1" applyFill="1" applyAlignment="1">
      <alignment horizontal="center" vertical="center" wrapText="1"/>
    </xf>
    <xf numFmtId="0" fontId="47" fillId="14" borderId="51" xfId="0" applyFont="1" applyFill="1" applyBorder="1" applyAlignment="1">
      <alignment horizontal="justify" vertical="center" wrapText="1"/>
    </xf>
    <xf numFmtId="0" fontId="47" fillId="14" borderId="51" xfId="0" applyFont="1" applyFill="1" applyBorder="1" applyAlignment="1">
      <alignment horizontal="justify" vertical="center"/>
    </xf>
    <xf numFmtId="0" fontId="47" fillId="14" borderId="51" xfId="0" applyFont="1" applyFill="1" applyBorder="1" applyAlignment="1">
      <alignment horizontal="center" vertical="center"/>
    </xf>
    <xf numFmtId="166" fontId="47" fillId="14" borderId="51" xfId="0" applyNumberFormat="1" applyFont="1" applyFill="1" applyBorder="1" applyAlignment="1">
      <alignment horizontal="center" vertical="center" wrapText="1"/>
    </xf>
    <xf numFmtId="0" fontId="47" fillId="14" borderId="51" xfId="0" applyFont="1" applyFill="1" applyBorder="1" applyAlignment="1"/>
    <xf numFmtId="0" fontId="48" fillId="10" borderId="0" xfId="0" applyFont="1" applyFill="1" applyAlignment="1">
      <alignment horizontal="center" vertical="center"/>
    </xf>
    <xf numFmtId="0" fontId="52" fillId="14" borderId="0" xfId="0" applyFont="1" applyFill="1" applyAlignment="1">
      <alignment horizontal="center" vertical="center"/>
    </xf>
    <xf numFmtId="0" fontId="52" fillId="10" borderId="0" xfId="0" applyFont="1" applyFill="1" applyAlignment="1">
      <alignment horizontal="center" vertical="center"/>
    </xf>
    <xf numFmtId="0" fontId="47" fillId="6" borderId="33" xfId="0" applyFont="1" applyFill="1" applyBorder="1" applyAlignment="1">
      <alignment horizontal="left" vertical="center"/>
    </xf>
    <xf numFmtId="14" fontId="47" fillId="6" borderId="33" xfId="0" applyNumberFormat="1" applyFont="1" applyFill="1" applyBorder="1" applyAlignment="1">
      <alignment horizontal="left" vertical="center" wrapText="1"/>
    </xf>
    <xf numFmtId="0" fontId="47" fillId="6" borderId="33" xfId="0" applyFont="1" applyFill="1" applyBorder="1" applyAlignment="1">
      <alignment wrapText="1"/>
    </xf>
    <xf numFmtId="0" fontId="56" fillId="6" borderId="33" xfId="0" applyFont="1" applyFill="1" applyBorder="1" applyAlignment="1">
      <alignment horizontal="center" vertical="center"/>
    </xf>
    <xf numFmtId="0" fontId="56" fillId="6" borderId="33" xfId="0" applyFont="1" applyFill="1" applyBorder="1" applyAlignment="1">
      <alignment horizontal="center" vertical="center" wrapText="1"/>
    </xf>
    <xf numFmtId="0" fontId="56" fillId="6" borderId="33" xfId="0" applyFont="1" applyFill="1" applyBorder="1" applyAlignment="1">
      <alignment horizontal="justify" vertical="center" wrapText="1"/>
    </xf>
    <xf numFmtId="0" fontId="56" fillId="6" borderId="33" xfId="0" applyFont="1" applyFill="1" applyBorder="1" applyAlignment="1"/>
    <xf numFmtId="0" fontId="47" fillId="6" borderId="33" xfId="0" applyFont="1" applyFill="1" applyBorder="1" applyAlignment="1">
      <alignment vertical="center" wrapText="1"/>
    </xf>
    <xf numFmtId="0" fontId="47" fillId="6" borderId="33" xfId="0" applyFont="1" applyFill="1" applyBorder="1" applyAlignment="1">
      <alignment horizontal="left" vertical="center" wrapText="1"/>
    </xf>
    <xf numFmtId="0" fontId="47" fillId="6" borderId="51" xfId="0" applyFont="1" applyFill="1" applyBorder="1" applyAlignment="1">
      <alignment horizontal="center" vertical="center"/>
    </xf>
    <xf numFmtId="0" fontId="47" fillId="6" borderId="51" xfId="0" applyFont="1" applyFill="1" applyBorder="1" applyAlignment="1">
      <alignment horizontal="center" vertical="center" wrapText="1"/>
    </xf>
    <xf numFmtId="0" fontId="47" fillId="6" borderId="51" xfId="0" applyFont="1" applyFill="1" applyBorder="1" applyAlignment="1">
      <alignment horizontal="justify" vertical="center" wrapText="1"/>
    </xf>
    <xf numFmtId="166" fontId="47" fillId="6" borderId="51" xfId="0" applyNumberFormat="1" applyFont="1" applyFill="1" applyBorder="1" applyAlignment="1">
      <alignment horizontal="center" vertical="center"/>
    </xf>
    <xf numFmtId="14" fontId="47" fillId="6" borderId="51" xfId="0" applyNumberFormat="1" applyFont="1" applyFill="1" applyBorder="1" applyAlignment="1">
      <alignment horizontal="center" vertical="center" wrapText="1"/>
    </xf>
    <xf numFmtId="166" fontId="47" fillId="6" borderId="51" xfId="0" applyNumberFormat="1" applyFont="1" applyFill="1" applyBorder="1" applyAlignment="1">
      <alignment horizontal="center" vertical="center" wrapText="1"/>
    </xf>
    <xf numFmtId="0" fontId="47" fillId="6" borderId="51" xfId="0" applyFont="1" applyFill="1" applyBorder="1" applyAlignment="1"/>
    <xf numFmtId="14" fontId="47" fillId="6" borderId="51" xfId="0" applyNumberFormat="1" applyFont="1" applyFill="1" applyBorder="1" applyAlignment="1">
      <alignment horizontal="center" vertical="center"/>
    </xf>
    <xf numFmtId="0" fontId="47" fillId="6" borderId="51" xfId="0" applyFont="1" applyFill="1" applyBorder="1" applyAlignment="1">
      <alignment horizontal="left" vertical="center" wrapText="1"/>
    </xf>
    <xf numFmtId="0" fontId="52" fillId="6" borderId="0" xfId="0" applyFont="1" applyFill="1" applyAlignment="1">
      <alignment horizontal="center" vertical="center"/>
    </xf>
    <xf numFmtId="0" fontId="11" fillId="6" borderId="0" xfId="0" applyFont="1" applyFill="1" applyAlignment="1">
      <alignment horizontal="left" vertical="center"/>
    </xf>
    <xf numFmtId="0" fontId="5" fillId="6" borderId="0" xfId="0" applyFont="1" applyFill="1" applyAlignment="1"/>
    <xf numFmtId="0" fontId="11" fillId="6" borderId="0" xfId="0" applyFont="1" applyFill="1" applyAlignment="1"/>
    <xf numFmtId="0" fontId="5" fillId="6" borderId="89" xfId="0" applyFont="1" applyFill="1" applyBorder="1" applyAlignment="1"/>
    <xf numFmtId="0" fontId="5" fillId="6" borderId="0" xfId="0" applyFont="1" applyFill="1" applyBorder="1" applyAlignment="1"/>
    <xf numFmtId="0" fontId="47" fillId="14" borderId="51" xfId="0" applyNumberFormat="1" applyFont="1" applyFill="1" applyBorder="1" applyAlignment="1">
      <alignment horizontal="center" vertical="center" wrapText="1"/>
    </xf>
    <xf numFmtId="0" fontId="11" fillId="14" borderId="0" xfId="0" applyFont="1" applyFill="1" applyAlignment="1">
      <alignment horizontal="left" vertical="center"/>
    </xf>
    <xf numFmtId="0" fontId="11" fillId="21" borderId="0" xfId="0" applyFont="1" applyFill="1" applyAlignment="1">
      <alignment horizontal="left" vertical="center"/>
    </xf>
    <xf numFmtId="0" fontId="47" fillId="6" borderId="0" xfId="0" applyFont="1" applyFill="1" applyAlignment="1">
      <alignment horizontal="center" vertical="center" wrapText="1"/>
    </xf>
    <xf numFmtId="0" fontId="11" fillId="14" borderId="0" xfId="0" applyFont="1" applyFill="1" applyAlignment="1">
      <alignment horizontal="left" vertical="center" wrapText="1"/>
    </xf>
    <xf numFmtId="0" fontId="11" fillId="14" borderId="0" xfId="0" applyFont="1" applyFill="1" applyAlignment="1">
      <alignment wrapText="1"/>
    </xf>
    <xf numFmtId="0" fontId="52" fillId="14" borderId="54" xfId="0" applyFont="1" applyFill="1" applyBorder="1" applyAlignment="1">
      <alignment vertical="center"/>
    </xf>
    <xf numFmtId="0" fontId="11" fillId="21" borderId="0" xfId="0" applyFont="1" applyFill="1" applyAlignment="1"/>
    <xf numFmtId="0" fontId="63" fillId="6" borderId="33" xfId="0" applyFont="1" applyFill="1" applyBorder="1" applyAlignment="1">
      <alignment horizontal="center" vertical="center" wrapText="1"/>
    </xf>
    <xf numFmtId="0" fontId="63" fillId="6" borderId="0" xfId="0" applyFont="1" applyFill="1" applyAlignment="1">
      <alignment horizontal="center" vertical="center"/>
    </xf>
    <xf numFmtId="0" fontId="9" fillId="13" borderId="16" xfId="0" applyFont="1" applyFill="1" applyBorder="1" applyAlignment="1">
      <alignment horizontal="center" vertical="center" wrapText="1"/>
    </xf>
    <xf numFmtId="0" fontId="47" fillId="21" borderId="35" xfId="0" applyFont="1" applyFill="1" applyBorder="1" applyAlignment="1">
      <alignment horizontal="center" vertical="center" wrapText="1"/>
    </xf>
    <xf numFmtId="0" fontId="47" fillId="14" borderId="33" xfId="0" applyFont="1" applyFill="1" applyBorder="1" applyAlignment="1">
      <alignment horizontal="justify" vertical="top" wrapText="1"/>
    </xf>
    <xf numFmtId="0" fontId="47" fillId="21" borderId="51" xfId="0" applyFont="1" applyFill="1" applyBorder="1" applyAlignment="1">
      <alignment horizontal="justify" vertical="top" wrapText="1"/>
    </xf>
    <xf numFmtId="0" fontId="47" fillId="14" borderId="51" xfId="0" applyFont="1" applyFill="1" applyBorder="1" applyAlignment="1">
      <alignment horizontal="justify" vertical="top" wrapText="1"/>
    </xf>
    <xf numFmtId="0" fontId="47" fillId="6" borderId="33" xfId="0" applyFont="1" applyFill="1" applyBorder="1" applyAlignment="1">
      <alignment horizontal="justify" vertical="top" wrapText="1"/>
    </xf>
    <xf numFmtId="0" fontId="9" fillId="13" borderId="21" xfId="0" applyFont="1" applyFill="1" applyBorder="1" applyAlignment="1">
      <alignment horizontal="center" wrapText="1"/>
    </xf>
    <xf numFmtId="0" fontId="0" fillId="10" borderId="0" xfId="0" applyFont="1" applyFill="1" applyAlignment="1">
      <alignment horizontal="center"/>
    </xf>
    <xf numFmtId="0" fontId="5" fillId="6" borderId="33" xfId="0" applyFont="1" applyFill="1" applyBorder="1" applyAlignment="1">
      <alignment horizontal="center" vertical="center"/>
    </xf>
    <xf numFmtId="0" fontId="52" fillId="21" borderId="89" xfId="0" applyFont="1" applyFill="1" applyBorder="1" applyAlignment="1">
      <alignment horizontal="center" vertical="center"/>
    </xf>
    <xf numFmtId="0" fontId="52" fillId="14" borderId="53" xfId="0" applyFont="1" applyFill="1" applyBorder="1" applyAlignment="1">
      <alignment horizontal="center" vertical="center"/>
    </xf>
    <xf numFmtId="0" fontId="52" fillId="14" borderId="51" xfId="0" applyFont="1" applyFill="1" applyBorder="1" applyAlignment="1">
      <alignment horizontal="center" vertical="center"/>
    </xf>
    <xf numFmtId="0" fontId="11" fillId="14" borderId="33" xfId="0" applyFont="1" applyFill="1" applyBorder="1" applyAlignment="1"/>
    <xf numFmtId="14" fontId="47" fillId="14" borderId="33" xfId="0" applyNumberFormat="1" applyFont="1" applyFill="1" applyBorder="1" applyAlignment="1">
      <alignment horizontal="center"/>
    </xf>
    <xf numFmtId="0" fontId="65" fillId="14" borderId="33" xfId="0" applyFont="1" applyFill="1" applyBorder="1" applyAlignment="1">
      <alignment horizontal="center" vertical="center" wrapText="1"/>
    </xf>
    <xf numFmtId="0" fontId="55" fillId="14" borderId="33" xfId="0" applyFont="1" applyFill="1" applyBorder="1" applyAlignment="1">
      <alignment horizontal="center" vertical="center"/>
    </xf>
    <xf numFmtId="0" fontId="65" fillId="14" borderId="33" xfId="0" applyFont="1" applyFill="1" applyBorder="1" applyAlignment="1">
      <alignment horizontal="center" vertical="center"/>
    </xf>
    <xf numFmtId="9" fontId="55" fillId="14" borderId="89" xfId="0" applyNumberFormat="1" applyFont="1" applyFill="1" applyBorder="1" applyAlignment="1">
      <alignment horizontal="center" vertical="center"/>
    </xf>
    <xf numFmtId="0" fontId="47" fillId="21" borderId="35" xfId="0" applyFont="1" applyFill="1" applyBorder="1" applyAlignment="1">
      <alignment horizontal="center" vertical="center" wrapText="1"/>
    </xf>
    <xf numFmtId="0" fontId="52" fillId="14" borderId="54" xfId="0" applyFont="1" applyFill="1" applyBorder="1" applyAlignment="1">
      <alignment horizontal="center" vertical="center"/>
    </xf>
    <xf numFmtId="0" fontId="47" fillId="21" borderId="49" xfId="0" applyFont="1" applyFill="1" applyBorder="1" applyAlignment="1">
      <alignment horizontal="center" vertical="center"/>
    </xf>
    <xf numFmtId="0" fontId="47" fillId="21" borderId="35" xfId="0" applyFont="1" applyFill="1" applyBorder="1" applyAlignment="1">
      <alignment horizontal="center" vertical="center"/>
    </xf>
    <xf numFmtId="0" fontId="47" fillId="21" borderId="51" xfId="0" applyFont="1" applyFill="1" applyBorder="1" applyAlignment="1">
      <alignment horizontal="center" vertical="center" wrapText="1"/>
    </xf>
    <xf numFmtId="0" fontId="52" fillId="6" borderId="33" xfId="0" applyFont="1" applyFill="1" applyBorder="1" applyAlignment="1">
      <alignment horizontal="center" vertical="center"/>
    </xf>
    <xf numFmtId="0" fontId="47" fillId="6" borderId="35" xfId="0" applyFont="1" applyFill="1" applyBorder="1" applyAlignment="1">
      <alignment horizontal="center" vertical="center" wrapText="1"/>
    </xf>
    <xf numFmtId="0" fontId="0" fillId="10" borderId="0" xfId="0" applyFont="1" applyFill="1" applyAlignment="1"/>
    <xf numFmtId="0" fontId="47" fillId="21" borderId="35" xfId="0" applyFont="1" applyFill="1" applyBorder="1" applyAlignment="1">
      <alignment horizontal="center" vertical="center" wrapText="1"/>
    </xf>
    <xf numFmtId="0" fontId="47" fillId="14" borderId="35" xfId="0" applyFont="1" applyFill="1" applyBorder="1" applyAlignment="1">
      <alignment horizontal="center" vertical="center" wrapText="1"/>
    </xf>
    <xf numFmtId="0" fontId="47" fillId="6" borderId="35" xfId="0" applyFont="1" applyFill="1" applyBorder="1" applyAlignment="1">
      <alignment horizontal="justify" vertical="center" wrapText="1"/>
    </xf>
    <xf numFmtId="14" fontId="47" fillId="14" borderId="49" xfId="0" applyNumberFormat="1" applyFont="1" applyFill="1" applyBorder="1" applyAlignment="1">
      <alignment horizontal="center" vertical="center"/>
    </xf>
    <xf numFmtId="0" fontId="47" fillId="14" borderId="35" xfId="0" applyFont="1" applyFill="1" applyBorder="1" applyAlignment="1">
      <alignment horizontal="center" vertical="center"/>
    </xf>
    <xf numFmtId="0" fontId="47" fillId="21" borderId="51" xfId="0" applyFont="1" applyFill="1" applyBorder="1" applyAlignment="1">
      <alignment horizontal="center" vertical="center" wrapText="1"/>
    </xf>
    <xf numFmtId="0" fontId="54" fillId="14" borderId="0" xfId="0" applyFont="1" applyFill="1" applyAlignment="1"/>
    <xf numFmtId="0" fontId="54" fillId="10" borderId="0" xfId="0" applyFont="1" applyFill="1" applyAlignment="1"/>
    <xf numFmtId="0" fontId="54" fillId="14" borderId="35" xfId="0" applyFont="1" applyFill="1" applyBorder="1" applyAlignment="1"/>
    <xf numFmtId="0" fontId="64" fillId="10" borderId="0" xfId="0" applyFont="1" applyFill="1" applyAlignment="1"/>
    <xf numFmtId="0" fontId="64" fillId="14" borderId="0" xfId="0" applyFont="1" applyFill="1" applyBorder="1" applyAlignment="1"/>
    <xf numFmtId="0" fontId="54" fillId="14" borderId="0" xfId="0" applyFont="1" applyFill="1" applyBorder="1" applyAlignment="1"/>
    <xf numFmtId="0" fontId="64" fillId="14" borderId="0" xfId="0" applyFont="1" applyFill="1" applyAlignment="1"/>
    <xf numFmtId="0" fontId="64" fillId="35" borderId="35" xfId="0" applyFont="1" applyFill="1" applyBorder="1" applyAlignment="1">
      <alignment horizontal="center" vertical="center" wrapText="1"/>
    </xf>
    <xf numFmtId="0" fontId="64" fillId="14" borderId="35" xfId="0" applyFont="1" applyFill="1" applyBorder="1" applyAlignment="1">
      <alignment horizontal="center" vertical="center" wrapText="1"/>
    </xf>
    <xf numFmtId="0" fontId="54" fillId="14" borderId="35" xfId="0" applyFont="1" applyFill="1" applyBorder="1" applyAlignment="1">
      <alignment horizontal="center" vertical="center"/>
    </xf>
    <xf numFmtId="0" fontId="64" fillId="14" borderId="33" xfId="0" applyFont="1" applyFill="1" applyBorder="1" applyAlignment="1">
      <alignment horizontal="center" vertical="center" wrapText="1"/>
    </xf>
    <xf numFmtId="0" fontId="54" fillId="14" borderId="33" xfId="0" applyFont="1" applyFill="1" applyBorder="1" applyAlignment="1">
      <alignment horizontal="center" vertical="center"/>
    </xf>
    <xf numFmtId="0" fontId="64" fillId="14" borderId="35" xfId="0" applyFont="1" applyFill="1" applyBorder="1" applyAlignment="1">
      <alignment horizontal="center" vertical="center"/>
    </xf>
    <xf numFmtId="0" fontId="64" fillId="14" borderId="33" xfId="0" applyFont="1" applyFill="1" applyBorder="1" applyAlignment="1">
      <alignment horizontal="center" vertical="center"/>
    </xf>
    <xf numFmtId="0" fontId="64" fillId="14" borderId="0" xfId="0" applyFont="1" applyFill="1" applyBorder="1" applyAlignment="1">
      <alignment horizontal="center" vertical="center"/>
    </xf>
    <xf numFmtId="0" fontId="54" fillId="14" borderId="0" xfId="0" applyFont="1" applyFill="1" applyBorder="1" applyAlignment="1">
      <alignment horizontal="center" vertical="center"/>
    </xf>
    <xf numFmtId="0" fontId="64" fillId="14" borderId="0" xfId="0" applyFont="1" applyFill="1" applyBorder="1" applyAlignment="1">
      <alignment horizontal="center" vertical="center" wrapText="1"/>
    </xf>
    <xf numFmtId="0" fontId="65" fillId="35" borderId="33" xfId="0" applyFont="1" applyFill="1" applyBorder="1" applyAlignment="1">
      <alignment horizontal="center" vertical="center" wrapText="1"/>
    </xf>
    <xf numFmtId="0" fontId="55" fillId="14" borderId="33" xfId="0" applyFont="1" applyFill="1" applyBorder="1" applyAlignment="1"/>
    <xf numFmtId="0" fontId="54" fillId="14" borderId="100" xfId="0" applyFont="1" applyFill="1" applyBorder="1" applyAlignment="1"/>
    <xf numFmtId="0" fontId="54" fillId="14" borderId="91" xfId="0" applyFont="1" applyFill="1" applyBorder="1" applyAlignment="1"/>
    <xf numFmtId="0" fontId="54" fillId="10" borderId="0" xfId="0" applyFont="1" applyFill="1" applyAlignment="1"/>
    <xf numFmtId="0" fontId="65" fillId="36" borderId="89" xfId="0" applyFont="1" applyFill="1" applyBorder="1" applyAlignment="1">
      <alignment horizontal="center" vertical="center" wrapText="1"/>
    </xf>
    <xf numFmtId="0" fontId="65" fillId="36" borderId="33" xfId="0" applyFont="1" applyFill="1" applyBorder="1" applyAlignment="1">
      <alignment horizontal="center" vertical="center" wrapText="1"/>
    </xf>
    <xf numFmtId="9" fontId="55" fillId="14" borderId="33" xfId="1" applyNumberFormat="1" applyFont="1" applyFill="1" applyBorder="1" applyAlignment="1">
      <alignment horizontal="center"/>
    </xf>
    <xf numFmtId="9" fontId="65" fillId="14" borderId="33" xfId="0" applyNumberFormat="1" applyFont="1" applyFill="1" applyBorder="1" applyAlignment="1">
      <alignment horizontal="center"/>
    </xf>
    <xf numFmtId="0" fontId="65" fillId="33" borderId="33" xfId="0" applyFont="1" applyFill="1" applyBorder="1" applyAlignment="1">
      <alignment horizontal="center" vertical="center" wrapText="1"/>
    </xf>
    <xf numFmtId="0" fontId="65" fillId="14" borderId="35" xfId="0" applyFont="1" applyFill="1" applyBorder="1" applyAlignment="1">
      <alignment horizontal="center" vertical="center"/>
    </xf>
    <xf numFmtId="9" fontId="65" fillId="14" borderId="89" xfId="0" applyNumberFormat="1" applyFont="1" applyFill="1" applyBorder="1" applyAlignment="1">
      <alignment horizontal="center" vertical="center"/>
    </xf>
    <xf numFmtId="0" fontId="47" fillId="14" borderId="51" xfId="0" applyFont="1" applyFill="1" applyBorder="1" applyAlignment="1">
      <alignment horizontal="center" vertical="center" wrapText="1"/>
    </xf>
    <xf numFmtId="166" fontId="47" fillId="14" borderId="51" xfId="0" applyNumberFormat="1" applyFont="1" applyFill="1" applyBorder="1" applyAlignment="1">
      <alignment horizontal="center" vertical="center"/>
    </xf>
    <xf numFmtId="166" fontId="47" fillId="6" borderId="35" xfId="0" applyNumberFormat="1" applyFont="1" applyFill="1" applyBorder="1" applyAlignment="1">
      <alignment horizontal="center" vertical="center" wrapText="1"/>
    </xf>
    <xf numFmtId="0" fontId="47" fillId="6" borderId="35" xfId="0" applyFont="1" applyFill="1" applyBorder="1" applyAlignment="1">
      <alignment horizontal="center" vertical="center"/>
    </xf>
    <xf numFmtId="166" fontId="47" fillId="6" borderId="35" xfId="0" applyNumberFormat="1" applyFont="1" applyFill="1" applyBorder="1" applyAlignment="1">
      <alignment horizontal="center" vertical="center"/>
    </xf>
    <xf numFmtId="14" fontId="47" fillId="6" borderId="35" xfId="0" applyNumberFormat="1" applyFont="1" applyFill="1" applyBorder="1" applyAlignment="1">
      <alignment horizontal="center" vertical="center"/>
    </xf>
    <xf numFmtId="0" fontId="47" fillId="6" borderId="35" xfId="0" applyFont="1" applyFill="1" applyBorder="1" applyAlignment="1">
      <alignment horizontal="left" vertical="center"/>
    </xf>
    <xf numFmtId="0" fontId="47" fillId="14" borderId="35" xfId="0" applyFont="1" applyFill="1" applyBorder="1" applyAlignment="1">
      <alignment horizontal="justify" vertical="center" wrapText="1"/>
    </xf>
    <xf numFmtId="166" fontId="47" fillId="14" borderId="35" xfId="0" applyNumberFormat="1" applyFont="1" applyFill="1" applyBorder="1" applyAlignment="1">
      <alignment horizontal="center" vertical="center"/>
    </xf>
    <xf numFmtId="166" fontId="47" fillId="14" borderId="35" xfId="0" applyNumberFormat="1" applyFont="1" applyFill="1" applyBorder="1" applyAlignment="1">
      <alignment horizontal="center" vertical="center" wrapText="1"/>
    </xf>
    <xf numFmtId="14" fontId="47" fillId="14" borderId="35" xfId="0" applyNumberFormat="1" applyFont="1" applyFill="1" applyBorder="1" applyAlignment="1">
      <alignment horizontal="center" vertical="center"/>
    </xf>
    <xf numFmtId="0" fontId="47" fillId="14" borderId="35" xfId="0" applyFont="1" applyFill="1" applyBorder="1" applyAlignment="1">
      <alignment horizontal="justify" vertical="center"/>
    </xf>
    <xf numFmtId="0" fontId="47" fillId="14" borderId="35" xfId="0" applyFont="1" applyFill="1" applyBorder="1" applyAlignment="1">
      <alignment horizontal="left" vertical="center"/>
    </xf>
    <xf numFmtId="0" fontId="9" fillId="13" borderId="101" xfId="0" applyFont="1" applyFill="1" applyBorder="1" applyAlignment="1">
      <alignment horizontal="center" vertical="center" wrapText="1"/>
    </xf>
    <xf numFmtId="0" fontId="47" fillId="14" borderId="35" xfId="0" applyNumberFormat="1" applyFont="1" applyFill="1" applyBorder="1" applyAlignment="1">
      <alignment horizontal="center" vertical="center" wrapText="1"/>
    </xf>
    <xf numFmtId="0" fontId="56" fillId="6" borderId="33" xfId="0" applyFont="1" applyFill="1" applyBorder="1" applyAlignment="1">
      <alignment horizontal="justify" vertical="top" wrapText="1"/>
    </xf>
    <xf numFmtId="0" fontId="47" fillId="6" borderId="51" xfId="0" applyFont="1" applyFill="1" applyBorder="1" applyAlignment="1">
      <alignment horizontal="justify" vertical="top" wrapText="1"/>
    </xf>
    <xf numFmtId="0" fontId="47" fillId="6" borderId="51" xfId="0" applyFont="1" applyFill="1" applyBorder="1" applyAlignment="1">
      <alignment horizontal="justify" vertical="top"/>
    </xf>
    <xf numFmtId="0" fontId="49" fillId="10" borderId="0" xfId="0" applyFont="1" applyFill="1" applyAlignment="1">
      <alignment vertical="center"/>
    </xf>
    <xf numFmtId="0" fontId="54" fillId="14" borderId="0" xfId="0" applyFont="1" applyFill="1" applyAlignment="1">
      <alignment horizontal="center" vertical="center"/>
    </xf>
    <xf numFmtId="0" fontId="54" fillId="10" borderId="0" xfId="0" applyFont="1" applyFill="1" applyAlignment="1">
      <alignment horizontal="center" vertical="center"/>
    </xf>
    <xf numFmtId="0" fontId="54" fillId="10" borderId="0" xfId="0" applyFont="1" applyFill="1" applyAlignment="1">
      <alignment vertical="center"/>
    </xf>
    <xf numFmtId="0" fontId="63" fillId="10" borderId="0" xfId="0" applyFont="1" applyFill="1" applyAlignment="1">
      <alignment vertical="center"/>
    </xf>
    <xf numFmtId="0" fontId="63" fillId="10" borderId="0" xfId="0" applyFont="1" applyFill="1" applyAlignment="1">
      <alignment horizontal="left" vertical="top" wrapText="1"/>
    </xf>
    <xf numFmtId="0" fontId="63" fillId="10" borderId="0" xfId="0" applyFont="1" applyFill="1" applyAlignment="1">
      <alignment horizontal="center" vertical="center"/>
    </xf>
    <xf numFmtId="0" fontId="63" fillId="10" borderId="0" xfId="0" applyFont="1" applyFill="1" applyAlignment="1">
      <alignment horizontal="center"/>
    </xf>
    <xf numFmtId="0" fontId="55" fillId="6" borderId="35" xfId="0" applyFont="1" applyFill="1" applyBorder="1" applyAlignment="1">
      <alignment horizontal="justify" vertical="center"/>
    </xf>
    <xf numFmtId="0" fontId="48" fillId="10" borderId="0" xfId="0" applyFont="1" applyFill="1" applyAlignment="1"/>
    <xf numFmtId="0" fontId="63" fillId="10" borderId="0" xfId="0" applyFont="1" applyFill="1" applyAlignment="1">
      <alignment horizontal="justify" vertical="center" wrapText="1"/>
    </xf>
    <xf numFmtId="0" fontId="54" fillId="10" borderId="0" xfId="0" applyFont="1" applyFill="1" applyAlignment="1">
      <alignment horizontal="justify" vertical="center"/>
    </xf>
    <xf numFmtId="0" fontId="11" fillId="6" borderId="33" xfId="0" applyFont="1" applyFill="1" applyBorder="1" applyAlignment="1"/>
    <xf numFmtId="9" fontId="54" fillId="14" borderId="0" xfId="1" applyFont="1" applyFill="1" applyBorder="1" applyAlignment="1"/>
    <xf numFmtId="0" fontId="68" fillId="37" borderId="109" xfId="0" applyFont="1" applyFill="1" applyBorder="1" applyAlignment="1">
      <alignment horizontal="center" vertical="center" wrapText="1"/>
    </xf>
    <xf numFmtId="0" fontId="66" fillId="0" borderId="106" xfId="0" applyFont="1" applyBorder="1" applyAlignment="1">
      <alignment horizontal="center" vertical="center" wrapText="1"/>
    </xf>
    <xf numFmtId="0" fontId="68" fillId="0" borderId="106" xfId="0" applyFont="1" applyBorder="1" applyAlignment="1">
      <alignment horizontal="center" vertical="center" wrapText="1"/>
    </xf>
    <xf numFmtId="0" fontId="64" fillId="39" borderId="108" xfId="0" applyFont="1" applyFill="1" applyBorder="1" applyAlignment="1">
      <alignment horizontal="center" vertical="center" wrapText="1"/>
    </xf>
    <xf numFmtId="0" fontId="67" fillId="6" borderId="108" xfId="0" applyFont="1" applyFill="1" applyBorder="1" applyAlignment="1">
      <alignment horizontal="justify" vertical="center" wrapText="1"/>
    </xf>
    <xf numFmtId="0" fontId="68" fillId="6" borderId="108" xfId="0" applyFont="1" applyFill="1" applyBorder="1" applyAlignment="1">
      <alignment horizontal="center" vertical="center" wrapText="1"/>
    </xf>
    <xf numFmtId="0" fontId="55" fillId="14" borderId="0" xfId="0" applyFont="1" applyFill="1" applyAlignment="1"/>
    <xf numFmtId="0" fontId="72" fillId="6" borderId="108" xfId="0" applyFont="1" applyFill="1" applyBorder="1" applyAlignment="1">
      <alignment horizontal="center" vertical="center" wrapText="1"/>
    </xf>
    <xf numFmtId="0" fontId="72" fillId="6" borderId="111" xfId="0" applyFont="1" applyFill="1" applyBorder="1" applyAlignment="1">
      <alignment horizontal="center" vertical="center" wrapText="1"/>
    </xf>
    <xf numFmtId="0" fontId="68" fillId="6" borderId="0" xfId="0" applyFont="1" applyFill="1" applyBorder="1" applyAlignment="1">
      <alignment vertical="center" wrapText="1"/>
    </xf>
    <xf numFmtId="0" fontId="68" fillId="6" borderId="0" xfId="0" applyFont="1" applyFill="1" applyBorder="1" applyAlignment="1">
      <alignment horizontal="center" vertical="center" wrapText="1"/>
    </xf>
    <xf numFmtId="0" fontId="72" fillId="6" borderId="0" xfId="0" applyFont="1" applyFill="1" applyBorder="1" applyAlignment="1">
      <alignment horizontal="center" vertical="center" wrapText="1"/>
    </xf>
    <xf numFmtId="9" fontId="72" fillId="6" borderId="0" xfId="0" applyNumberFormat="1" applyFont="1" applyFill="1" applyBorder="1" applyAlignment="1">
      <alignment horizontal="center" vertical="center" wrapText="1"/>
    </xf>
    <xf numFmtId="0" fontId="68" fillId="38" borderId="33" xfId="0" applyFont="1" applyFill="1" applyBorder="1" applyAlignment="1">
      <alignment vertical="center" wrapText="1"/>
    </xf>
    <xf numFmtId="0" fontId="72" fillId="6" borderId="33" xfId="0" applyFont="1" applyFill="1" applyBorder="1" applyAlignment="1">
      <alignment horizontal="center" vertical="center" wrapText="1"/>
    </xf>
    <xf numFmtId="0" fontId="64" fillId="39" borderId="111" xfId="0" applyFont="1" applyFill="1" applyBorder="1" applyAlignment="1">
      <alignment horizontal="center" vertical="center" wrapText="1"/>
    </xf>
    <xf numFmtId="0" fontId="64" fillId="6" borderId="0" xfId="0" applyFont="1" applyFill="1" applyBorder="1" applyAlignment="1">
      <alignment horizontal="center" vertical="center" wrapText="1"/>
    </xf>
    <xf numFmtId="9" fontId="64" fillId="6" borderId="0" xfId="0" applyNumberFormat="1" applyFont="1" applyFill="1" applyBorder="1" applyAlignment="1">
      <alignment horizontal="center" vertical="center" wrapText="1"/>
    </xf>
    <xf numFmtId="0" fontId="54" fillId="10" borderId="0" xfId="0" applyFont="1" applyFill="1" applyBorder="1" applyAlignment="1"/>
    <xf numFmtId="0" fontId="52" fillId="21" borderId="0" xfId="0" applyFont="1" applyFill="1" applyAlignment="1">
      <alignment horizontal="center" vertical="top"/>
    </xf>
    <xf numFmtId="0" fontId="47" fillId="14" borderId="33" xfId="0" applyFont="1" applyFill="1" applyBorder="1" applyAlignment="1">
      <alignment horizontal="center" vertical="top" wrapText="1"/>
    </xf>
    <xf numFmtId="0" fontId="47" fillId="14" borderId="0" xfId="0" applyFont="1" applyFill="1" applyAlignment="1">
      <alignment horizontal="left" vertical="top"/>
    </xf>
    <xf numFmtId="0" fontId="47" fillId="14" borderId="0" xfId="0" applyFont="1" applyFill="1" applyAlignment="1">
      <alignment vertical="top"/>
    </xf>
    <xf numFmtId="14" fontId="47" fillId="0" borderId="33" xfId="0" applyNumberFormat="1" applyFont="1" applyFill="1" applyBorder="1" applyAlignment="1">
      <alignment horizontal="center" vertical="center"/>
    </xf>
    <xf numFmtId="0" fontId="47" fillId="0" borderId="33" xfId="0" applyFont="1" applyFill="1" applyBorder="1" applyAlignment="1">
      <alignment horizontal="center" vertical="center" wrapText="1"/>
    </xf>
    <xf numFmtId="166" fontId="47" fillId="0" borderId="33" xfId="0" applyNumberFormat="1" applyFont="1" applyFill="1" applyBorder="1" applyAlignment="1">
      <alignment horizontal="center" vertical="center" wrapText="1"/>
    </xf>
    <xf numFmtId="14" fontId="47" fillId="0" borderId="33" xfId="0" applyNumberFormat="1" applyFont="1" applyFill="1" applyBorder="1" applyAlignment="1">
      <alignment horizontal="center"/>
    </xf>
    <xf numFmtId="14" fontId="47" fillId="0" borderId="33" xfId="0" applyNumberFormat="1" applyFont="1" applyFill="1" applyBorder="1" applyAlignment="1">
      <alignment horizontal="center" vertical="center" wrapText="1"/>
    </xf>
    <xf numFmtId="0" fontId="47" fillId="0" borderId="33" xfId="0" applyFont="1" applyFill="1" applyBorder="1" applyAlignment="1">
      <alignment vertical="center" wrapText="1"/>
    </xf>
    <xf numFmtId="0" fontId="47" fillId="0" borderId="33" xfId="0" applyFont="1" applyFill="1" applyBorder="1" applyAlignment="1">
      <alignment horizontal="justify" vertical="center" wrapText="1"/>
    </xf>
    <xf numFmtId="0" fontId="47" fillId="0" borderId="33" xfId="0" applyFont="1" applyFill="1" applyBorder="1" applyAlignment="1">
      <alignment horizontal="center" vertical="center"/>
    </xf>
    <xf numFmtId="0" fontId="47" fillId="0" borderId="33" xfId="0" applyFont="1" applyFill="1" applyBorder="1" applyAlignment="1">
      <alignment vertical="top" wrapText="1"/>
    </xf>
    <xf numFmtId="0" fontId="47" fillId="0" borderId="33" xfId="0" applyFont="1" applyFill="1" applyBorder="1" applyAlignment="1">
      <alignment horizontal="left" vertical="top" wrapText="1"/>
    </xf>
    <xf numFmtId="0" fontId="47" fillId="0" borderId="33" xfId="0" applyFont="1" applyFill="1" applyBorder="1" applyAlignment="1">
      <alignment horizontal="center" vertical="top" wrapText="1"/>
    </xf>
    <xf numFmtId="14" fontId="47" fillId="0" borderId="51" xfId="0" applyNumberFormat="1" applyFont="1" applyFill="1" applyBorder="1" applyAlignment="1">
      <alignment horizontal="center" vertical="center" wrapText="1"/>
    </xf>
    <xf numFmtId="0" fontId="47" fillId="0" borderId="33" xfId="0" applyNumberFormat="1" applyFont="1" applyFill="1" applyBorder="1" applyAlignment="1">
      <alignment horizontal="center" vertical="center"/>
    </xf>
    <xf numFmtId="14" fontId="47" fillId="0" borderId="49" xfId="0" applyNumberFormat="1" applyFont="1" applyFill="1" applyBorder="1" applyAlignment="1">
      <alignment horizontal="center" vertical="center"/>
    </xf>
    <xf numFmtId="0" fontId="47" fillId="0" borderId="51" xfId="0" applyFont="1" applyFill="1" applyBorder="1" applyAlignment="1">
      <alignment horizontal="center" vertical="center" wrapText="1"/>
    </xf>
    <xf numFmtId="0" fontId="47" fillId="0" borderId="51" xfId="0" applyFont="1" applyFill="1" applyBorder="1" applyAlignment="1">
      <alignment horizontal="justify" vertical="center" wrapText="1"/>
    </xf>
    <xf numFmtId="0" fontId="47" fillId="0" borderId="33" xfId="0" applyFont="1" applyFill="1" applyBorder="1" applyAlignment="1">
      <alignment horizontal="left" vertical="center" wrapText="1"/>
    </xf>
    <xf numFmtId="0" fontId="47" fillId="0" borderId="49" xfId="0" applyFont="1" applyFill="1" applyBorder="1" applyAlignment="1">
      <alignment horizontal="center" vertical="center"/>
    </xf>
    <xf numFmtId="0" fontId="47" fillId="0" borderId="49" xfId="0" applyFont="1" applyFill="1" applyBorder="1" applyAlignment="1">
      <alignment horizontal="center" vertical="center" wrapText="1"/>
    </xf>
    <xf numFmtId="0" fontId="47" fillId="0" borderId="35" xfId="0" applyFont="1" applyFill="1" applyBorder="1" applyAlignment="1">
      <alignment horizontal="justify" vertical="center" wrapText="1"/>
    </xf>
    <xf numFmtId="0" fontId="47" fillId="0" borderId="53" xfId="0" applyFont="1" applyFill="1" applyBorder="1" applyAlignment="1">
      <alignment horizontal="justify" vertical="top" wrapText="1"/>
    </xf>
    <xf numFmtId="14" fontId="47" fillId="0" borderId="55" xfId="0" applyNumberFormat="1" applyFont="1" applyFill="1" applyBorder="1" applyAlignment="1">
      <alignment horizontal="center" vertical="center" wrapText="1"/>
    </xf>
    <xf numFmtId="0" fontId="47" fillId="0" borderId="49" xfId="0" applyFont="1" applyFill="1" applyBorder="1" applyAlignment="1">
      <alignment horizontal="justify" vertical="center" wrapText="1"/>
    </xf>
    <xf numFmtId="0" fontId="47" fillId="0" borderId="35" xfId="0" applyFont="1" applyFill="1" applyBorder="1" applyAlignment="1">
      <alignment horizontal="center" vertical="center"/>
    </xf>
    <xf numFmtId="0" fontId="47" fillId="0" borderId="35" xfId="0" applyFont="1" applyFill="1" applyBorder="1" applyAlignment="1">
      <alignment horizontal="center" vertical="center" wrapText="1"/>
    </xf>
    <xf numFmtId="166" fontId="47" fillId="0" borderId="35" xfId="0" applyNumberFormat="1" applyFont="1" applyFill="1" applyBorder="1" applyAlignment="1">
      <alignment horizontal="center" vertical="center"/>
    </xf>
    <xf numFmtId="166" fontId="47" fillId="0" borderId="35" xfId="0" applyNumberFormat="1" applyFont="1" applyFill="1" applyBorder="1" applyAlignment="1">
      <alignment horizontal="center" vertical="center" wrapText="1"/>
    </xf>
    <xf numFmtId="14" fontId="47" fillId="0" borderId="35" xfId="0" applyNumberFormat="1" applyFont="1" applyFill="1" applyBorder="1" applyAlignment="1">
      <alignment horizontal="center" vertical="center"/>
    </xf>
    <xf numFmtId="166" fontId="47" fillId="0" borderId="33" xfId="0" applyNumberFormat="1" applyFont="1" applyFill="1" applyBorder="1" applyAlignment="1">
      <alignment horizontal="center" vertical="center"/>
    </xf>
    <xf numFmtId="0" fontId="47" fillId="0" borderId="33" xfId="0" applyFont="1" applyFill="1" applyBorder="1" applyAlignment="1">
      <alignment horizontal="left" vertical="center"/>
    </xf>
    <xf numFmtId="0" fontId="47" fillId="0" borderId="51" xfId="0" applyFont="1" applyFill="1" applyBorder="1" applyAlignment="1">
      <alignment horizontal="center" vertical="center"/>
    </xf>
    <xf numFmtId="0" fontId="5" fillId="0" borderId="0" xfId="0" applyFont="1" applyFill="1" applyAlignment="1">
      <alignment horizontal="justify" vertical="center" wrapText="1"/>
    </xf>
    <xf numFmtId="166" fontId="47" fillId="0" borderId="51" xfId="0" applyNumberFormat="1" applyFont="1" applyFill="1" applyBorder="1" applyAlignment="1">
      <alignment horizontal="center" vertical="center"/>
    </xf>
    <xf numFmtId="166" fontId="47" fillId="0" borderId="51" xfId="0" applyNumberFormat="1" applyFont="1" applyFill="1" applyBorder="1" applyAlignment="1">
      <alignment horizontal="center" vertical="center" wrapText="1"/>
    </xf>
    <xf numFmtId="14" fontId="47" fillId="0" borderId="51" xfId="0" applyNumberFormat="1" applyFont="1" applyFill="1" applyBorder="1" applyAlignment="1">
      <alignment horizontal="center" vertical="center"/>
    </xf>
    <xf numFmtId="14" fontId="47" fillId="0" borderId="33" xfId="0" applyNumberFormat="1" applyFont="1" applyFill="1" applyBorder="1" applyAlignment="1" applyProtection="1">
      <alignment horizontal="center" vertical="center" wrapText="1"/>
    </xf>
    <xf numFmtId="0" fontId="47" fillId="0" borderId="33" xfId="0" applyFont="1" applyFill="1" applyBorder="1" applyAlignment="1"/>
    <xf numFmtId="166" fontId="47" fillId="0" borderId="33" xfId="0" applyNumberFormat="1" applyFont="1" applyFill="1" applyBorder="1" applyAlignment="1">
      <alignment horizontal="center" vertical="top"/>
    </xf>
    <xf numFmtId="0" fontId="47" fillId="0" borderId="33" xfId="0" applyFont="1" applyFill="1" applyBorder="1" applyAlignment="1">
      <alignment horizontal="justify" vertical="top" wrapText="1"/>
    </xf>
    <xf numFmtId="0" fontId="47" fillId="0" borderId="33" xfId="0" applyFont="1" applyFill="1" applyBorder="1" applyAlignment="1">
      <alignment horizontal="center" vertical="top"/>
    </xf>
    <xf numFmtId="14" fontId="47" fillId="0" borderId="33" xfId="0" applyNumberFormat="1" applyFont="1" applyFill="1" applyBorder="1" applyAlignment="1">
      <alignment horizontal="center" vertical="top" wrapText="1"/>
    </xf>
    <xf numFmtId="14" fontId="47" fillId="0" borderId="33" xfId="0" applyNumberFormat="1" applyFont="1" applyFill="1" applyBorder="1" applyAlignment="1">
      <alignment horizontal="center" vertical="top"/>
    </xf>
    <xf numFmtId="14" fontId="47" fillId="0" borderId="33" xfId="0" applyNumberFormat="1" applyFont="1" applyFill="1" applyBorder="1" applyAlignment="1">
      <alignment horizontal="justify" vertical="center" wrapText="1"/>
    </xf>
    <xf numFmtId="166" fontId="47" fillId="0" borderId="33" xfId="0" applyNumberFormat="1" applyFont="1" applyFill="1" applyBorder="1" applyAlignment="1" applyProtection="1">
      <alignment horizontal="center" vertical="center" wrapText="1"/>
    </xf>
    <xf numFmtId="0" fontId="47" fillId="0" borderId="33" xfId="0" applyFont="1" applyFill="1" applyBorder="1" applyAlignment="1">
      <alignment vertical="center"/>
    </xf>
    <xf numFmtId="0" fontId="47" fillId="0" borderId="33" xfId="0" applyNumberFormat="1" applyFont="1" applyFill="1" applyBorder="1" applyAlignment="1" applyProtection="1">
      <alignment horizontal="justify" vertical="center" wrapText="1"/>
    </xf>
    <xf numFmtId="14" fontId="47" fillId="0" borderId="51" xfId="0" applyNumberFormat="1" applyFont="1" applyFill="1" applyBorder="1" applyAlignment="1">
      <alignment horizontal="justify" vertical="center" wrapText="1"/>
    </xf>
    <xf numFmtId="0" fontId="47" fillId="0" borderId="51" xfId="0" applyFont="1" applyFill="1" applyBorder="1" applyAlignment="1">
      <alignment vertical="center" wrapText="1"/>
    </xf>
    <xf numFmtId="166" fontId="47" fillId="0" borderId="51" xfId="0" applyNumberFormat="1" applyFont="1" applyFill="1" applyBorder="1" applyAlignment="1">
      <alignment vertical="center"/>
    </xf>
    <xf numFmtId="0" fontId="47" fillId="0" borderId="33" xfId="0" applyNumberFormat="1" applyFont="1" applyFill="1" applyBorder="1" applyAlignment="1">
      <alignment horizontal="center" vertical="center" wrapText="1"/>
    </xf>
    <xf numFmtId="14" fontId="47" fillId="0" borderId="53" xfId="0" applyNumberFormat="1" applyFont="1" applyFill="1" applyBorder="1" applyAlignment="1">
      <alignment horizontal="center" vertical="center"/>
    </xf>
    <xf numFmtId="0" fontId="47" fillId="0" borderId="33" xfId="0" applyFont="1" applyFill="1" applyBorder="1" applyAlignment="1">
      <alignment wrapText="1"/>
    </xf>
    <xf numFmtId="0" fontId="47" fillId="0" borderId="33" xfId="0" applyFont="1" applyFill="1" applyBorder="1" applyAlignment="1">
      <alignment horizontal="center"/>
    </xf>
    <xf numFmtId="14" fontId="47" fillId="0" borderId="33" xfId="0" applyNumberFormat="1" applyFont="1" applyFill="1" applyBorder="1" applyAlignment="1">
      <alignment horizontal="center" vertical="center"/>
    </xf>
    <xf numFmtId="0" fontId="8" fillId="12" borderId="114" xfId="0" applyFont="1" applyFill="1" applyBorder="1" applyAlignment="1"/>
    <xf numFmtId="0" fontId="8" fillId="12" borderId="9" xfId="0" applyFont="1" applyFill="1" applyBorder="1" applyAlignment="1"/>
    <xf numFmtId="0" fontId="8" fillId="12" borderId="121" xfId="0" applyFont="1" applyFill="1" applyBorder="1" applyAlignment="1"/>
    <xf numFmtId="0" fontId="9" fillId="13" borderId="33" xfId="0" applyFont="1" applyFill="1" applyBorder="1" applyAlignment="1">
      <alignment horizontal="center" vertical="center" wrapText="1"/>
    </xf>
    <xf numFmtId="0" fontId="47" fillId="0" borderId="35" xfId="0" applyFont="1" applyFill="1" applyBorder="1" applyAlignment="1">
      <alignment horizontal="center" vertical="center" wrapText="1"/>
    </xf>
    <xf numFmtId="0" fontId="47" fillId="0" borderId="35" xfId="0" applyFont="1" applyFill="1" applyBorder="1" applyAlignment="1">
      <alignment horizontal="center" vertical="center"/>
    </xf>
    <xf numFmtId="14" fontId="47" fillId="0" borderId="33" xfId="0" applyNumberFormat="1" applyFont="1" applyFill="1" applyBorder="1" applyAlignment="1">
      <alignment horizontal="center" vertical="center"/>
    </xf>
    <xf numFmtId="0" fontId="48" fillId="14" borderId="54" xfId="0" applyFont="1" applyFill="1" applyBorder="1" applyAlignment="1">
      <alignment horizontal="center" vertical="center"/>
    </xf>
    <xf numFmtId="0" fontId="47" fillId="0" borderId="35" xfId="0" applyFont="1" applyFill="1" applyBorder="1" applyAlignment="1">
      <alignment horizontal="center" vertical="center" wrapText="1"/>
    </xf>
    <xf numFmtId="14" fontId="47" fillId="0" borderId="33" xfId="0" applyNumberFormat="1" applyFont="1" applyFill="1" applyBorder="1" applyAlignment="1">
      <alignment horizontal="center" vertical="center"/>
    </xf>
    <xf numFmtId="0" fontId="9" fillId="13" borderId="122" xfId="0" applyFont="1" applyFill="1" applyBorder="1" applyAlignment="1">
      <alignment horizontal="center" vertical="center" wrapText="1"/>
    </xf>
    <xf numFmtId="0" fontId="8" fillId="12" borderId="0" xfId="0" applyFont="1" applyFill="1" applyBorder="1" applyAlignment="1"/>
    <xf numFmtId="0" fontId="47" fillId="14" borderId="49" xfId="0" applyFont="1" applyFill="1" applyBorder="1" applyAlignment="1">
      <alignment horizontal="justify" vertical="top" wrapText="1"/>
    </xf>
    <xf numFmtId="0" fontId="52" fillId="6" borderId="0" xfId="0" applyFont="1" applyFill="1" applyBorder="1" applyAlignment="1">
      <alignment horizontal="center" vertical="center"/>
    </xf>
    <xf numFmtId="14" fontId="21" fillId="0" borderId="41" xfId="0" applyNumberFormat="1" applyFont="1" applyBorder="1" applyAlignment="1">
      <alignment horizontal="center" vertical="center" wrapText="1"/>
    </xf>
    <xf numFmtId="0" fontId="21" fillId="0" borderId="41" xfId="0" applyFont="1" applyBorder="1" applyAlignment="1">
      <alignment vertical="center" wrapText="1"/>
    </xf>
    <xf numFmtId="14" fontId="47" fillId="0" borderId="33" xfId="0" applyNumberFormat="1" applyFont="1" applyFill="1" applyBorder="1" applyAlignment="1">
      <alignment horizontal="center" vertical="center"/>
    </xf>
    <xf numFmtId="0" fontId="47" fillId="0" borderId="35" xfId="0" applyFont="1" applyFill="1" applyBorder="1" applyAlignment="1">
      <alignment horizontal="center" vertical="center"/>
    </xf>
    <xf numFmtId="0" fontId="47" fillId="0" borderId="49" xfId="0" applyFont="1" applyFill="1" applyBorder="1" applyAlignment="1">
      <alignment horizontal="center" vertical="center" wrapText="1"/>
    </xf>
    <xf numFmtId="0" fontId="21" fillId="0" borderId="41" xfId="4" applyFont="1" applyBorder="1" applyAlignment="1">
      <alignment vertical="center" wrapText="1"/>
    </xf>
    <xf numFmtId="14" fontId="21" fillId="0" borderId="33" xfId="4" applyNumberFormat="1" applyFont="1" applyBorder="1" applyAlignment="1">
      <alignment horizontal="center" vertical="center" wrapText="1"/>
    </xf>
    <xf numFmtId="14" fontId="21" fillId="0" borderId="33" xfId="4" applyNumberFormat="1" applyFont="1" applyBorder="1" applyAlignment="1">
      <alignment horizontal="center" vertical="center" wrapText="1"/>
    </xf>
    <xf numFmtId="0" fontId="22" fillId="10" borderId="41" xfId="0" applyFont="1" applyFill="1" applyBorder="1" applyAlignment="1">
      <alignment horizontal="left" vertical="center"/>
    </xf>
    <xf numFmtId="0" fontId="22" fillId="10" borderId="51" xfId="0" applyFont="1" applyFill="1" applyBorder="1" applyAlignment="1">
      <alignment horizontal="left" vertical="center"/>
    </xf>
    <xf numFmtId="0" fontId="43" fillId="12" borderId="63" xfId="0" applyFont="1" applyFill="1" applyBorder="1" applyAlignment="1">
      <alignment horizontal="center" vertical="center"/>
    </xf>
    <xf numFmtId="0" fontId="11" fillId="10" borderId="64" xfId="0" applyFont="1" applyFill="1" applyBorder="1"/>
    <xf numFmtId="0" fontId="11" fillId="10" borderId="65" xfId="0" applyFont="1" applyFill="1" applyBorder="1"/>
    <xf numFmtId="0" fontId="6" fillId="13" borderId="20" xfId="0" applyFont="1" applyFill="1" applyBorder="1" applyAlignment="1">
      <alignment horizontal="center" vertical="center" wrapText="1"/>
    </xf>
    <xf numFmtId="0" fontId="11" fillId="10" borderId="72" xfId="0" applyFont="1" applyFill="1" applyBorder="1"/>
    <xf numFmtId="0" fontId="44" fillId="10" borderId="0" xfId="0" applyFont="1" applyFill="1" applyAlignment="1">
      <alignment horizontal="center" vertical="center"/>
    </xf>
    <xf numFmtId="0" fontId="44" fillId="10" borderId="0" xfId="0" applyFont="1" applyFill="1" applyAlignment="1">
      <alignment vertical="center"/>
    </xf>
    <xf numFmtId="0" fontId="45" fillId="10" borderId="0" xfId="0" applyFont="1" applyFill="1" applyBorder="1" applyAlignment="1">
      <alignment vertical="center"/>
    </xf>
    <xf numFmtId="0" fontId="4" fillId="10" borderId="56" xfId="0" applyFont="1" applyFill="1" applyBorder="1" applyAlignment="1">
      <alignment horizontal="center" vertical="center"/>
    </xf>
    <xf numFmtId="0" fontId="45" fillId="10" borderId="57" xfId="0" applyFont="1" applyFill="1" applyBorder="1" applyAlignment="1">
      <alignment vertical="center"/>
    </xf>
    <xf numFmtId="0" fontId="45" fillId="10" borderId="58" xfId="0" applyFont="1" applyFill="1" applyBorder="1" applyAlignment="1">
      <alignment vertical="center"/>
    </xf>
    <xf numFmtId="0" fontId="4" fillId="10" borderId="1" xfId="0" applyFont="1" applyFill="1" applyBorder="1" applyAlignment="1">
      <alignment horizontal="center" vertical="center"/>
    </xf>
    <xf numFmtId="0" fontId="45" fillId="10" borderId="2" xfId="0" applyFont="1" applyFill="1" applyBorder="1" applyAlignment="1">
      <alignment vertical="center"/>
    </xf>
    <xf numFmtId="0" fontId="45" fillId="10" borderId="3" xfId="0" applyFont="1" applyFill="1" applyBorder="1" applyAlignment="1">
      <alignment vertical="center"/>
    </xf>
    <xf numFmtId="0" fontId="6" fillId="13" borderId="17" xfId="0" applyFont="1" applyFill="1" applyBorder="1" applyAlignment="1">
      <alignment horizontal="center" vertical="center" wrapText="1"/>
    </xf>
    <xf numFmtId="0" fontId="11" fillId="10" borderId="15" xfId="0" applyFont="1" applyFill="1" applyBorder="1"/>
    <xf numFmtId="0" fontId="11" fillId="10" borderId="16" xfId="0" applyFont="1" applyFill="1" applyBorder="1"/>
    <xf numFmtId="0" fontId="11" fillId="10" borderId="67" xfId="0" applyFont="1" applyFill="1" applyBorder="1"/>
    <xf numFmtId="0" fontId="6" fillId="13" borderId="14" xfId="0" applyFont="1" applyFill="1" applyBorder="1" applyAlignment="1">
      <alignment horizontal="center" vertical="center" wrapText="1"/>
    </xf>
    <xf numFmtId="0" fontId="22" fillId="14" borderId="54" xfId="0" applyFont="1" applyFill="1" applyBorder="1" applyAlignment="1">
      <alignment horizontal="center" vertical="center"/>
    </xf>
    <xf numFmtId="14" fontId="11" fillId="14" borderId="33" xfId="0" applyNumberFormat="1" applyFont="1" applyFill="1" applyBorder="1" applyAlignment="1" applyProtection="1">
      <alignment horizontal="center" vertical="center" wrapText="1"/>
    </xf>
    <xf numFmtId="0" fontId="22" fillId="14" borderId="49" xfId="0" applyFont="1" applyFill="1" applyBorder="1" applyAlignment="1">
      <alignment horizontal="center" vertical="center"/>
    </xf>
    <xf numFmtId="0" fontId="22" fillId="14" borderId="53" xfId="0" applyFont="1" applyFill="1" applyBorder="1" applyAlignment="1">
      <alignment horizontal="center" vertical="center"/>
    </xf>
    <xf numFmtId="0" fontId="22" fillId="14" borderId="35" xfId="0" applyFont="1" applyFill="1" applyBorder="1" applyAlignment="1">
      <alignment horizontal="center" vertical="center"/>
    </xf>
    <xf numFmtId="0" fontId="22" fillId="14" borderId="33" xfId="0" applyFont="1" applyFill="1" applyBorder="1" applyAlignment="1">
      <alignment horizontal="center" vertical="center"/>
    </xf>
    <xf numFmtId="0" fontId="18" fillId="14" borderId="33" xfId="0" applyFont="1" applyFill="1" applyBorder="1" applyAlignment="1">
      <alignment horizontal="justify" vertical="top" wrapText="1"/>
    </xf>
    <xf numFmtId="0" fontId="11" fillId="14" borderId="49" xfId="0" applyFont="1" applyFill="1" applyBorder="1" applyAlignment="1">
      <alignment horizontal="justify" vertical="top" wrapText="1"/>
    </xf>
    <xf numFmtId="0" fontId="11" fillId="14" borderId="53" xfId="0" applyFont="1" applyFill="1" applyBorder="1" applyAlignment="1">
      <alignment horizontal="justify" vertical="top" wrapText="1"/>
    </xf>
    <xf numFmtId="0" fontId="11" fillId="14" borderId="35" xfId="0" applyFont="1" applyFill="1" applyBorder="1" applyAlignment="1">
      <alignment horizontal="justify" vertical="top" wrapText="1"/>
    </xf>
    <xf numFmtId="14" fontId="18" fillId="14" borderId="49" xfId="0" applyNumberFormat="1" applyFont="1" applyFill="1" applyBorder="1" applyAlignment="1">
      <alignment horizontal="center" vertical="center" wrapText="1"/>
    </xf>
    <xf numFmtId="14" fontId="18" fillId="14" borderId="53" xfId="0" applyNumberFormat="1" applyFont="1" applyFill="1" applyBorder="1" applyAlignment="1">
      <alignment horizontal="center" vertical="center" wrapText="1"/>
    </xf>
    <xf numFmtId="14" fontId="18" fillId="14" borderId="35" xfId="0" applyNumberFormat="1" applyFont="1" applyFill="1" applyBorder="1" applyAlignment="1">
      <alignment horizontal="center" vertical="center" wrapText="1"/>
    </xf>
    <xf numFmtId="0" fontId="46" fillId="30" borderId="33" xfId="0" applyFont="1" applyFill="1" applyBorder="1" applyAlignment="1">
      <alignment horizontal="center" vertical="center" wrapText="1"/>
    </xf>
    <xf numFmtId="0" fontId="46" fillId="30" borderId="91" xfId="0" applyFont="1" applyFill="1" applyBorder="1" applyAlignment="1">
      <alignment horizontal="center" vertical="center" wrapText="1"/>
    </xf>
    <xf numFmtId="0" fontId="46" fillId="30" borderId="89" xfId="0" applyFont="1" applyFill="1" applyBorder="1" applyAlignment="1">
      <alignment horizontal="center" vertical="center" wrapText="1"/>
    </xf>
    <xf numFmtId="0" fontId="64" fillId="35" borderId="33" xfId="0" applyFont="1" applyFill="1" applyBorder="1" applyAlignment="1">
      <alignment horizontal="center" vertical="center"/>
    </xf>
    <xf numFmtId="0" fontId="64" fillId="35" borderId="41" xfId="0" applyFont="1" applyFill="1" applyBorder="1" applyAlignment="1">
      <alignment horizontal="center" vertical="center" wrapText="1"/>
    </xf>
    <xf numFmtId="0" fontId="64" fillId="35" borderId="52" xfId="0" applyFont="1" applyFill="1" applyBorder="1" applyAlignment="1">
      <alignment horizontal="center" vertical="center" wrapText="1"/>
    </xf>
    <xf numFmtId="0" fontId="64" fillId="35" borderId="51" xfId="0" applyFont="1" applyFill="1" applyBorder="1" applyAlignment="1">
      <alignment horizontal="center" vertical="center" wrapText="1"/>
    </xf>
    <xf numFmtId="0" fontId="64" fillId="35" borderId="49" xfId="0" applyFont="1" applyFill="1" applyBorder="1" applyAlignment="1">
      <alignment horizontal="center" vertical="center" wrapText="1"/>
    </xf>
    <xf numFmtId="0" fontId="64" fillId="35" borderId="35" xfId="0" applyFont="1" applyFill="1" applyBorder="1" applyAlignment="1">
      <alignment horizontal="center" vertical="center" wrapText="1"/>
    </xf>
    <xf numFmtId="0" fontId="54" fillId="39" borderId="112" xfId="0" applyFont="1" applyFill="1" applyBorder="1" applyAlignment="1">
      <alignment horizontal="justify" vertical="center" wrapText="1"/>
    </xf>
    <xf numFmtId="0" fontId="54" fillId="39" borderId="109" xfId="0" applyFont="1" applyFill="1" applyBorder="1" applyAlignment="1">
      <alignment horizontal="justify" vertical="center" wrapText="1"/>
    </xf>
    <xf numFmtId="0" fontId="54" fillId="39" borderId="107" xfId="0" applyFont="1" applyFill="1" applyBorder="1" applyAlignment="1">
      <alignment horizontal="justify" vertical="center" wrapText="1"/>
    </xf>
    <xf numFmtId="0" fontId="68" fillId="37" borderId="33" xfId="0" applyFont="1" applyFill="1" applyBorder="1" applyAlignment="1">
      <alignment horizontal="center" vertical="center" wrapText="1"/>
    </xf>
    <xf numFmtId="0" fontId="68" fillId="37" borderId="104" xfId="0" applyFont="1" applyFill="1" applyBorder="1" applyAlignment="1">
      <alignment horizontal="center" vertical="center" wrapText="1"/>
    </xf>
    <xf numFmtId="0" fontId="68" fillId="37" borderId="105" xfId="0" applyFont="1" applyFill="1" applyBorder="1" applyAlignment="1">
      <alignment horizontal="center" vertical="center" wrapText="1"/>
    </xf>
    <xf numFmtId="0" fontId="68" fillId="37" borderId="106" xfId="0" applyFont="1" applyFill="1" applyBorder="1" applyAlignment="1">
      <alignment horizontal="center" vertical="center" wrapText="1"/>
    </xf>
    <xf numFmtId="0" fontId="66" fillId="37" borderId="104" xfId="0" applyFont="1" applyFill="1" applyBorder="1" applyAlignment="1">
      <alignment horizontal="center" vertical="center" wrapText="1"/>
    </xf>
    <xf numFmtId="0" fontId="66" fillId="37" borderId="106" xfId="0" applyFont="1" applyFill="1" applyBorder="1" applyAlignment="1">
      <alignment horizontal="center" vertical="center" wrapText="1"/>
    </xf>
    <xf numFmtId="0" fontId="68" fillId="38" borderId="105" xfId="0" applyFont="1" applyFill="1" applyBorder="1" applyAlignment="1">
      <alignment horizontal="center" vertical="center" wrapText="1"/>
    </xf>
    <xf numFmtId="0" fontId="68" fillId="38" borderId="106" xfId="0" applyFont="1" applyFill="1" applyBorder="1" applyAlignment="1">
      <alignment horizontal="center" vertical="center" wrapText="1"/>
    </xf>
    <xf numFmtId="0" fontId="68" fillId="38" borderId="113" xfId="0" applyFont="1" applyFill="1" applyBorder="1" applyAlignment="1">
      <alignment horizontal="center" vertical="center" wrapText="1"/>
    </xf>
    <xf numFmtId="0" fontId="68" fillId="38" borderId="110" xfId="0" applyFont="1" applyFill="1" applyBorder="1" applyAlignment="1">
      <alignment horizontal="center" vertical="center" wrapText="1"/>
    </xf>
    <xf numFmtId="0" fontId="66" fillId="36" borderId="49" xfId="0" applyFont="1" applyFill="1" applyBorder="1" applyAlignment="1">
      <alignment horizontal="center" vertical="center" wrapText="1"/>
    </xf>
    <xf numFmtId="0" fontId="66" fillId="36" borderId="35" xfId="0" applyFont="1" applyFill="1" applyBorder="1" applyAlignment="1">
      <alignment horizontal="center" vertical="center" wrapText="1"/>
    </xf>
    <xf numFmtId="0" fontId="68" fillId="36" borderId="33" xfId="0" applyFont="1" applyFill="1" applyBorder="1" applyAlignment="1">
      <alignment horizontal="center" vertical="center" wrapText="1"/>
    </xf>
    <xf numFmtId="0" fontId="64" fillId="10" borderId="48" xfId="0" applyFont="1" applyFill="1" applyBorder="1" applyAlignment="1">
      <alignment horizontal="center" wrapText="1"/>
    </xf>
    <xf numFmtId="0" fontId="54" fillId="10" borderId="100" xfId="0" applyFont="1" applyFill="1" applyBorder="1" applyAlignment="1">
      <alignment horizontal="center"/>
    </xf>
    <xf numFmtId="0" fontId="54" fillId="10" borderId="55" xfId="0" applyFont="1" applyFill="1" applyBorder="1" applyAlignment="1">
      <alignment horizontal="center"/>
    </xf>
    <xf numFmtId="0" fontId="54" fillId="10" borderId="77" xfId="0" applyFont="1" applyFill="1" applyBorder="1" applyAlignment="1">
      <alignment horizontal="center"/>
    </xf>
    <xf numFmtId="0" fontId="54" fillId="10" borderId="0" xfId="0" applyFont="1" applyFill="1" applyBorder="1" applyAlignment="1">
      <alignment horizontal="center"/>
    </xf>
    <xf numFmtId="0" fontId="54" fillId="10" borderId="54" xfId="0" applyFont="1" applyFill="1" applyBorder="1" applyAlignment="1">
      <alignment horizontal="center"/>
    </xf>
    <xf numFmtId="0" fontId="54" fillId="10" borderId="38" xfId="0" applyFont="1" applyFill="1" applyBorder="1" applyAlignment="1">
      <alignment horizontal="center"/>
    </xf>
    <xf numFmtId="0" fontId="54" fillId="10" borderId="91" xfId="0" applyFont="1" applyFill="1" applyBorder="1" applyAlignment="1">
      <alignment horizontal="center"/>
    </xf>
    <xf numFmtId="0" fontId="54" fillId="10" borderId="89" xfId="0" applyFont="1" applyFill="1" applyBorder="1" applyAlignment="1">
      <alignment horizontal="center"/>
    </xf>
    <xf numFmtId="0" fontId="66" fillId="36" borderId="33" xfId="0" applyFont="1" applyFill="1" applyBorder="1" applyAlignment="1">
      <alignment horizontal="center" vertical="center" wrapText="1"/>
    </xf>
    <xf numFmtId="0" fontId="66" fillId="33" borderId="33" xfId="0" applyFont="1" applyFill="1" applyBorder="1" applyAlignment="1">
      <alignment horizontal="center" vertical="center" wrapText="1"/>
    </xf>
    <xf numFmtId="0" fontId="65" fillId="34" borderId="49" xfId="0" applyFont="1" applyFill="1" applyBorder="1" applyAlignment="1">
      <alignment horizontal="center" vertical="center" wrapText="1"/>
    </xf>
    <xf numFmtId="0" fontId="65" fillId="34" borderId="35" xfId="0" applyFont="1" applyFill="1" applyBorder="1" applyAlignment="1">
      <alignment horizontal="center" vertical="center" wrapText="1"/>
    </xf>
    <xf numFmtId="0" fontId="67" fillId="14" borderId="0" xfId="0" applyFont="1" applyFill="1" applyAlignment="1">
      <alignment horizontal="justify" vertical="center"/>
    </xf>
    <xf numFmtId="0" fontId="65" fillId="33" borderId="33" xfId="0" applyFont="1" applyFill="1" applyBorder="1" applyAlignment="1">
      <alignment horizontal="center" vertical="center" wrapText="1"/>
    </xf>
    <xf numFmtId="0" fontId="54" fillId="10" borderId="0" xfId="0" applyFont="1" applyFill="1" applyAlignment="1">
      <alignment horizontal="center"/>
    </xf>
    <xf numFmtId="0" fontId="67" fillId="14" borderId="0" xfId="0" applyFont="1" applyFill="1" applyBorder="1" applyAlignment="1">
      <alignment horizontal="justify" vertical="center"/>
    </xf>
    <xf numFmtId="0" fontId="70" fillId="14" borderId="41" xfId="0" applyFont="1" applyFill="1" applyBorder="1" applyAlignment="1">
      <alignment horizontal="center" vertical="center" wrapText="1"/>
    </xf>
    <xf numFmtId="0" fontId="70" fillId="14" borderId="52" xfId="0" applyFont="1" applyFill="1" applyBorder="1" applyAlignment="1">
      <alignment horizontal="center" vertical="center" wrapText="1"/>
    </xf>
    <xf numFmtId="0" fontId="70" fillId="14" borderId="51" xfId="0" applyFont="1" applyFill="1" applyBorder="1" applyAlignment="1">
      <alignment horizontal="center" vertical="center" wrapText="1"/>
    </xf>
    <xf numFmtId="0" fontId="64" fillId="10" borderId="100" xfId="0" applyFont="1" applyFill="1" applyBorder="1" applyAlignment="1">
      <alignment horizontal="center" wrapText="1"/>
    </xf>
    <xf numFmtId="0" fontId="64" fillId="10" borderId="55" xfId="0" applyFont="1" applyFill="1" applyBorder="1" applyAlignment="1">
      <alignment horizontal="center" wrapText="1"/>
    </xf>
    <xf numFmtId="0" fontId="64" fillId="10" borderId="77" xfId="0" applyFont="1" applyFill="1" applyBorder="1" applyAlignment="1">
      <alignment horizontal="center" wrapText="1"/>
    </xf>
    <xf numFmtId="0" fontId="64" fillId="10" borderId="0" xfId="0" applyFont="1" applyFill="1" applyBorder="1" applyAlignment="1">
      <alignment horizontal="center" wrapText="1"/>
    </xf>
    <xf numFmtId="0" fontId="64" fillId="10" borderId="54" xfId="0" applyFont="1" applyFill="1" applyBorder="1" applyAlignment="1">
      <alignment horizontal="center" wrapText="1"/>
    </xf>
    <xf numFmtId="0" fontId="64" fillId="10" borderId="38" xfId="0" applyFont="1" applyFill="1" applyBorder="1" applyAlignment="1">
      <alignment horizontal="center" wrapText="1"/>
    </xf>
    <xf numFmtId="0" fontId="64" fillId="10" borderId="91" xfId="0" applyFont="1" applyFill="1" applyBorder="1" applyAlignment="1">
      <alignment horizontal="center" wrapText="1"/>
    </xf>
    <xf numFmtId="0" fontId="64" fillId="10" borderId="89" xfId="0" applyFont="1" applyFill="1" applyBorder="1" applyAlignment="1">
      <alignment horizontal="center" wrapText="1"/>
    </xf>
    <xf numFmtId="0" fontId="65" fillId="32" borderId="41" xfId="0" applyFont="1" applyFill="1" applyBorder="1" applyAlignment="1">
      <alignment horizontal="center" vertical="center" wrapText="1"/>
    </xf>
    <xf numFmtId="0" fontId="65" fillId="32" borderId="52" xfId="0" applyFont="1" applyFill="1" applyBorder="1" applyAlignment="1">
      <alignment horizontal="center" vertical="center" wrapText="1"/>
    </xf>
    <xf numFmtId="0" fontId="65" fillId="32" borderId="51" xfId="0" applyFont="1" applyFill="1" applyBorder="1" applyAlignment="1">
      <alignment horizontal="center" vertical="center" wrapText="1"/>
    </xf>
    <xf numFmtId="0" fontId="0" fillId="10" borderId="0" xfId="0" applyFill="1" applyAlignment="1">
      <alignment horizontal="center"/>
    </xf>
    <xf numFmtId="0" fontId="0" fillId="10" borderId="45" xfId="0" applyFill="1" applyBorder="1" applyAlignment="1">
      <alignment horizontal="center"/>
    </xf>
    <xf numFmtId="0" fontId="27" fillId="10" borderId="42" xfId="0" applyFont="1" applyFill="1" applyBorder="1" applyAlignment="1">
      <alignment horizontal="center" vertical="center"/>
    </xf>
    <xf numFmtId="0" fontId="27" fillId="10" borderId="43" xfId="0" applyFont="1" applyFill="1" applyBorder="1" applyAlignment="1">
      <alignment horizontal="center" vertical="center"/>
    </xf>
    <xf numFmtId="0" fontId="27" fillId="10" borderId="44" xfId="0" applyFont="1" applyFill="1" applyBorder="1" applyAlignment="1">
      <alignment horizontal="center" vertical="center"/>
    </xf>
    <xf numFmtId="0" fontId="7" fillId="11" borderId="79" xfId="0" applyFont="1" applyFill="1" applyBorder="1" applyAlignment="1">
      <alignment horizontal="center" vertical="center" wrapText="1"/>
    </xf>
    <xf numFmtId="0" fontId="5" fillId="10" borderId="39" xfId="0" applyFont="1" applyFill="1" applyBorder="1"/>
    <xf numFmtId="0" fontId="5" fillId="10" borderId="82" xfId="0" applyFont="1" applyFill="1" applyBorder="1"/>
    <xf numFmtId="0" fontId="7" fillId="11" borderId="80" xfId="0" applyFont="1" applyFill="1" applyBorder="1" applyAlignment="1">
      <alignment horizontal="center" vertical="center" wrapText="1"/>
    </xf>
    <xf numFmtId="0" fontId="5" fillId="10" borderId="33" xfId="0" applyFont="1" applyFill="1" applyBorder="1"/>
    <xf numFmtId="0" fontId="5" fillId="10" borderId="83" xfId="0" applyFont="1" applyFill="1" applyBorder="1"/>
    <xf numFmtId="0" fontId="5" fillId="10" borderId="33" xfId="0" applyFont="1" applyFill="1" applyBorder="1" applyAlignment="1">
      <alignment horizontal="center" vertical="center"/>
    </xf>
    <xf numFmtId="0" fontId="5" fillId="10" borderId="83" xfId="0" applyFont="1" applyFill="1" applyBorder="1" applyAlignment="1">
      <alignment horizontal="center" vertical="center"/>
    </xf>
    <xf numFmtId="0" fontId="9" fillId="13" borderId="20" xfId="0" applyFont="1" applyFill="1" applyBorder="1" applyAlignment="1">
      <alignment horizontal="center" vertical="center" wrapText="1"/>
    </xf>
    <xf numFmtId="0" fontId="5" fillId="10" borderId="72" xfId="0" applyFont="1" applyFill="1" applyBorder="1" applyAlignment="1">
      <alignment vertical="center"/>
    </xf>
    <xf numFmtId="0" fontId="7" fillId="11" borderId="80" xfId="0" applyNumberFormat="1" applyFont="1" applyFill="1" applyBorder="1" applyAlignment="1">
      <alignment horizontal="center" vertical="center" wrapText="1"/>
    </xf>
    <xf numFmtId="0" fontId="5" fillId="10" borderId="33" xfId="0" applyNumberFormat="1" applyFont="1" applyFill="1" applyBorder="1"/>
    <xf numFmtId="0" fontId="5" fillId="10" borderId="83" xfId="0" applyNumberFormat="1" applyFont="1" applyFill="1" applyBorder="1"/>
    <xf numFmtId="0" fontId="7" fillId="11" borderId="81" xfId="0" applyFont="1" applyFill="1" applyBorder="1" applyAlignment="1">
      <alignment horizontal="center" vertical="center" wrapText="1"/>
    </xf>
    <xf numFmtId="0" fontId="5" fillId="10" borderId="40" xfId="0" applyFont="1" applyFill="1" applyBorder="1"/>
    <xf numFmtId="0" fontId="5" fillId="10" borderId="84" xfId="0" applyFont="1" applyFill="1" applyBorder="1"/>
    <xf numFmtId="0" fontId="8" fillId="12" borderId="85" xfId="0" applyFont="1" applyFill="1" applyBorder="1" applyAlignment="1">
      <alignment horizontal="center" vertical="center"/>
    </xf>
    <xf numFmtId="0" fontId="5" fillId="10" borderId="64" xfId="0" applyFont="1" applyFill="1" applyBorder="1"/>
    <xf numFmtId="0" fontId="5" fillId="10" borderId="65" xfId="0" applyFont="1" applyFill="1" applyBorder="1"/>
    <xf numFmtId="0" fontId="6" fillId="13" borderId="86" xfId="0" applyFont="1" applyFill="1" applyBorder="1" applyAlignment="1">
      <alignment horizontal="center" vertical="center" wrapText="1"/>
    </xf>
    <xf numFmtId="0" fontId="5" fillId="10" borderId="15" xfId="0" applyFont="1" applyFill="1" applyBorder="1"/>
    <xf numFmtId="0" fontId="5" fillId="10" borderId="16" xfId="0" applyFont="1" applyFill="1" applyBorder="1"/>
    <xf numFmtId="0" fontId="7" fillId="11" borderId="92" xfId="0" applyNumberFormat="1" applyFont="1" applyFill="1" applyBorder="1" applyAlignment="1">
      <alignment horizontal="center" vertical="center" wrapText="1"/>
    </xf>
    <xf numFmtId="0" fontId="7" fillId="11" borderId="53" xfId="0" applyNumberFormat="1" applyFont="1" applyFill="1" applyBorder="1" applyAlignment="1">
      <alignment horizontal="center" vertical="center" wrapText="1"/>
    </xf>
    <xf numFmtId="0" fontId="7" fillId="11" borderId="98" xfId="0" applyNumberFormat="1" applyFont="1" applyFill="1" applyBorder="1" applyAlignment="1">
      <alignment horizontal="center" vertical="center" wrapText="1"/>
    </xf>
    <xf numFmtId="0" fontId="5" fillId="10" borderId="67" xfId="0" applyFont="1" applyFill="1" applyBorder="1"/>
    <xf numFmtId="0" fontId="9" fillId="13" borderId="87" xfId="0" applyFont="1" applyFill="1" applyBorder="1" applyAlignment="1">
      <alignment horizontal="center" vertical="center" wrapText="1"/>
    </xf>
    <xf numFmtId="0" fontId="5" fillId="10" borderId="69" xfId="0" applyFont="1" applyFill="1" applyBorder="1" applyAlignment="1">
      <alignment vertical="center"/>
    </xf>
    <xf numFmtId="0" fontId="9" fillId="13" borderId="20" xfId="0" applyFont="1" applyFill="1" applyBorder="1" applyAlignment="1">
      <alignment horizontal="justify" vertical="center" wrapText="1"/>
    </xf>
    <xf numFmtId="0" fontId="5" fillId="10" borderId="72" xfId="0" applyFont="1" applyFill="1" applyBorder="1" applyAlignment="1">
      <alignment horizontal="justify" vertical="center"/>
    </xf>
    <xf numFmtId="0" fontId="47" fillId="6" borderId="49" xfId="0" applyFont="1" applyFill="1" applyBorder="1" applyAlignment="1">
      <alignment horizontal="justify" vertical="center" wrapText="1"/>
    </xf>
    <xf numFmtId="0" fontId="47" fillId="6" borderId="53" xfId="0" applyFont="1" applyFill="1" applyBorder="1" applyAlignment="1">
      <alignment horizontal="justify" vertical="center" wrapText="1"/>
    </xf>
    <xf numFmtId="0" fontId="47" fillId="6" borderId="35" xfId="0" applyFont="1" applyFill="1" applyBorder="1" applyAlignment="1">
      <alignment horizontal="justify" vertical="center" wrapText="1"/>
    </xf>
    <xf numFmtId="0" fontId="0" fillId="10" borderId="0" xfId="0" applyFont="1" applyFill="1" applyAlignment="1">
      <alignment horizontal="center" vertical="center"/>
    </xf>
    <xf numFmtId="0" fontId="0" fillId="10" borderId="0" xfId="0" applyFont="1" applyFill="1" applyAlignment="1"/>
    <xf numFmtId="0" fontId="5" fillId="10" borderId="0" xfId="0" applyFont="1" applyFill="1" applyBorder="1"/>
    <xf numFmtId="0" fontId="5" fillId="10" borderId="2" xfId="0" applyFont="1" applyFill="1" applyBorder="1"/>
    <xf numFmtId="0" fontId="5" fillId="10" borderId="2" xfId="0" applyFont="1" applyFill="1" applyBorder="1" applyAlignment="1">
      <alignment wrapText="1"/>
    </xf>
    <xf numFmtId="0" fontId="5" fillId="10" borderId="2" xfId="0" applyFont="1" applyFill="1" applyBorder="1" applyAlignment="1">
      <alignment horizontal="center"/>
    </xf>
    <xf numFmtId="0" fontId="5" fillId="10" borderId="3" xfId="0" applyFont="1" applyFill="1" applyBorder="1"/>
    <xf numFmtId="0" fontId="5" fillId="10" borderId="57" xfId="0" applyFont="1" applyFill="1" applyBorder="1"/>
    <xf numFmtId="0" fontId="5" fillId="10" borderId="57" xfId="0" applyFont="1" applyFill="1" applyBorder="1" applyAlignment="1">
      <alignment wrapText="1"/>
    </xf>
    <xf numFmtId="0" fontId="5" fillId="10" borderId="57" xfId="0" applyFont="1" applyFill="1" applyBorder="1" applyAlignment="1">
      <alignment horizontal="center"/>
    </xf>
    <xf numFmtId="0" fontId="5" fillId="10" borderId="58" xfId="0" applyFont="1" applyFill="1" applyBorder="1"/>
    <xf numFmtId="0" fontId="5" fillId="10" borderId="39" xfId="0" applyFont="1" applyFill="1" applyBorder="1" applyAlignment="1">
      <alignment horizontal="center" vertical="center"/>
    </xf>
    <xf numFmtId="0" fontId="5" fillId="10" borderId="82" xfId="0" applyFont="1" applyFill="1" applyBorder="1" applyAlignment="1">
      <alignment horizontal="center" vertical="center"/>
    </xf>
    <xf numFmtId="0" fontId="5" fillId="10" borderId="72" xfId="0" applyFont="1" applyFill="1" applyBorder="1" applyAlignment="1">
      <alignment horizontal="center" vertical="center"/>
    </xf>
    <xf numFmtId="0" fontId="5" fillId="10" borderId="64" xfId="0" applyFont="1" applyFill="1" applyBorder="1" applyAlignment="1">
      <alignment horizontal="center" vertical="center"/>
    </xf>
    <xf numFmtId="0" fontId="5" fillId="10" borderId="64" xfId="0" applyFont="1" applyFill="1" applyBorder="1" applyAlignment="1">
      <alignment horizontal="center"/>
    </xf>
    <xf numFmtId="0" fontId="5" fillId="10" borderId="65"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67" xfId="0" applyFont="1" applyFill="1" applyBorder="1" applyAlignment="1">
      <alignment horizontal="center" vertical="center"/>
    </xf>
    <xf numFmtId="0" fontId="5" fillId="10" borderId="69"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16" xfId="0" applyFont="1" applyFill="1" applyBorder="1" applyAlignment="1">
      <alignment horizontal="center"/>
    </xf>
    <xf numFmtId="0" fontId="52" fillId="6" borderId="33" xfId="0" applyFont="1" applyFill="1" applyBorder="1" applyAlignment="1">
      <alignment horizontal="center" vertical="center"/>
    </xf>
    <xf numFmtId="0" fontId="5" fillId="10" borderId="33" xfId="0" applyNumberFormat="1" applyFont="1" applyFill="1" applyBorder="1" applyAlignment="1">
      <alignment horizontal="center" vertical="center" wrapText="1"/>
    </xf>
    <xf numFmtId="0" fontId="5" fillId="10" borderId="83" xfId="0" applyNumberFormat="1" applyFont="1" applyFill="1" applyBorder="1" applyAlignment="1">
      <alignment horizontal="center" vertical="center" wrapText="1"/>
    </xf>
    <xf numFmtId="0" fontId="5" fillId="10" borderId="40" xfId="0" applyFont="1" applyFill="1" applyBorder="1" applyAlignment="1">
      <alignment horizontal="center" vertical="center"/>
    </xf>
    <xf numFmtId="0" fontId="5" fillId="10" borderId="84" xfId="0" applyFont="1" applyFill="1" applyBorder="1" applyAlignment="1">
      <alignment horizontal="center" vertical="center"/>
    </xf>
    <xf numFmtId="0" fontId="47" fillId="6" borderId="49" xfId="0" applyFont="1" applyFill="1" applyBorder="1" applyAlignment="1">
      <alignment horizontal="justify" vertical="top" wrapText="1"/>
    </xf>
    <xf numFmtId="0" fontId="47" fillId="6" borderId="53" xfId="0" applyFont="1" applyFill="1" applyBorder="1" applyAlignment="1">
      <alignment horizontal="justify" vertical="top" wrapText="1"/>
    </xf>
    <xf numFmtId="0" fontId="47" fillId="6" borderId="35" xfId="0" applyFont="1" applyFill="1" applyBorder="1" applyAlignment="1">
      <alignment horizontal="justify" vertical="top" wrapText="1"/>
    </xf>
    <xf numFmtId="0" fontId="52" fillId="6" borderId="49"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35" xfId="0" applyFont="1" applyFill="1" applyBorder="1" applyAlignment="1">
      <alignment horizontal="center" vertical="center"/>
    </xf>
    <xf numFmtId="0" fontId="16" fillId="10" borderId="0" xfId="2" applyFont="1" applyFill="1" applyAlignment="1">
      <alignment horizontal="center" vertical="center"/>
    </xf>
    <xf numFmtId="0" fontId="16" fillId="10" borderId="0" xfId="2" applyFont="1" applyFill="1" applyAlignment="1"/>
    <xf numFmtId="0" fontId="5" fillId="10" borderId="0" xfId="2" applyFont="1" applyFill="1" applyBorder="1"/>
    <xf numFmtId="0" fontId="4" fillId="10" borderId="1" xfId="2" applyFont="1" applyFill="1" applyBorder="1" applyAlignment="1">
      <alignment horizontal="center" vertical="center"/>
    </xf>
    <xf numFmtId="0" fontId="5" fillId="10" borderId="2" xfId="2" applyFont="1" applyFill="1" applyBorder="1"/>
    <xf numFmtId="0" fontId="5" fillId="10" borderId="3" xfId="2" applyFont="1" applyFill="1" applyBorder="1"/>
    <xf numFmtId="0" fontId="4" fillId="10" borderId="56" xfId="2" applyFont="1" applyFill="1" applyBorder="1" applyAlignment="1">
      <alignment horizontal="center" vertical="center"/>
    </xf>
    <xf numFmtId="0" fontId="5" fillId="10" borderId="57" xfId="2" applyFont="1" applyFill="1" applyBorder="1"/>
    <xf numFmtId="0" fontId="7" fillId="11" borderId="79" xfId="2" applyFont="1" applyFill="1" applyBorder="1" applyAlignment="1">
      <alignment horizontal="center" vertical="center" wrapText="1"/>
    </xf>
    <xf numFmtId="0" fontId="5" fillId="10" borderId="39" xfId="2" applyFont="1" applyFill="1" applyBorder="1"/>
    <xf numFmtId="0" fontId="5" fillId="10" borderId="82" xfId="2" applyFont="1" applyFill="1" applyBorder="1"/>
    <xf numFmtId="0" fontId="7" fillId="11" borderId="80" xfId="2" applyFont="1" applyFill="1" applyBorder="1" applyAlignment="1">
      <alignment horizontal="center" vertical="center" wrapText="1"/>
    </xf>
    <xf numFmtId="0" fontId="5" fillId="10" borderId="33" xfId="2" applyFont="1" applyFill="1" applyBorder="1"/>
    <xf numFmtId="0" fontId="5" fillId="10" borderId="83" xfId="2" applyFont="1" applyFill="1" applyBorder="1"/>
    <xf numFmtId="0" fontId="5" fillId="10" borderId="33" xfId="2" applyFont="1" applyFill="1" applyBorder="1" applyAlignment="1">
      <alignment horizontal="center" vertical="center"/>
    </xf>
    <xf numFmtId="0" fontId="5" fillId="10" borderId="83" xfId="2" applyFont="1" applyFill="1" applyBorder="1" applyAlignment="1">
      <alignment horizontal="center" vertical="center"/>
    </xf>
    <xf numFmtId="0" fontId="7" fillId="11" borderId="80" xfId="2" applyNumberFormat="1" applyFont="1" applyFill="1" applyBorder="1" applyAlignment="1">
      <alignment horizontal="center" vertical="center" wrapText="1"/>
    </xf>
    <xf numFmtId="0" fontId="5" fillId="10" borderId="33" xfId="2" applyNumberFormat="1" applyFont="1" applyFill="1" applyBorder="1"/>
    <xf numFmtId="0" fontId="5" fillId="10" borderId="83" xfId="2" applyNumberFormat="1" applyFont="1" applyFill="1" applyBorder="1"/>
    <xf numFmtId="0" fontId="7" fillId="11" borderId="81" xfId="2" applyFont="1" applyFill="1" applyBorder="1" applyAlignment="1">
      <alignment horizontal="center" vertical="center" wrapText="1"/>
    </xf>
    <xf numFmtId="0" fontId="5" fillId="10" borderId="40" xfId="2" applyFont="1" applyFill="1" applyBorder="1"/>
    <xf numFmtId="0" fontId="5" fillId="10" borderId="84" xfId="2" applyFont="1" applyFill="1" applyBorder="1"/>
    <xf numFmtId="0" fontId="8" fillId="12" borderId="85" xfId="2" applyFont="1" applyFill="1" applyBorder="1" applyAlignment="1">
      <alignment horizontal="center"/>
    </xf>
    <xf numFmtId="0" fontId="8" fillId="12" borderId="64" xfId="2" applyFont="1" applyFill="1" applyBorder="1" applyAlignment="1">
      <alignment horizontal="center"/>
    </xf>
    <xf numFmtId="0" fontId="8" fillId="12" borderId="65" xfId="2" applyFont="1" applyFill="1" applyBorder="1" applyAlignment="1">
      <alignment horizontal="center"/>
    </xf>
    <xf numFmtId="0" fontId="9" fillId="13" borderId="87" xfId="2" applyFont="1" applyFill="1" applyBorder="1" applyAlignment="1">
      <alignment horizontal="center" vertical="center" wrapText="1"/>
    </xf>
    <xf numFmtId="0" fontId="5" fillId="10" borderId="69" xfId="2" applyFont="1" applyFill="1" applyBorder="1" applyAlignment="1">
      <alignment vertical="center"/>
    </xf>
    <xf numFmtId="0" fontId="9" fillId="13" borderId="20" xfId="2" applyFont="1" applyFill="1" applyBorder="1" applyAlignment="1">
      <alignment horizontal="center" vertical="center" wrapText="1"/>
    </xf>
    <xf numFmtId="0" fontId="5" fillId="10" borderId="72" xfId="2" applyFont="1" applyFill="1" applyBorder="1" applyAlignment="1">
      <alignment horizontal="center" vertical="center"/>
    </xf>
    <xf numFmtId="0" fontId="5" fillId="10" borderId="72" xfId="2" applyFont="1" applyFill="1" applyBorder="1" applyAlignment="1">
      <alignment vertical="center"/>
    </xf>
    <xf numFmtId="0" fontId="47" fillId="14" borderId="49" xfId="0" applyFont="1" applyFill="1" applyBorder="1" applyAlignment="1">
      <alignment horizontal="center" vertical="center"/>
    </xf>
    <xf numFmtId="0" fontId="47" fillId="14" borderId="35" xfId="0" applyFont="1" applyFill="1" applyBorder="1" applyAlignment="1">
      <alignment horizontal="center" vertical="center"/>
    </xf>
    <xf numFmtId="0" fontId="47" fillId="14" borderId="49" xfId="0" applyFont="1" applyFill="1" applyBorder="1" applyAlignment="1">
      <alignment horizontal="center" vertical="center" wrapText="1"/>
    </xf>
    <xf numFmtId="0" fontId="47" fillId="14" borderId="35" xfId="0" applyFont="1" applyFill="1" applyBorder="1" applyAlignment="1">
      <alignment horizontal="center" vertical="center" wrapText="1"/>
    </xf>
    <xf numFmtId="0" fontId="47" fillId="21" borderId="49" xfId="0" applyFont="1" applyFill="1" applyBorder="1" applyAlignment="1">
      <alignment horizontal="center" vertical="center" wrapText="1"/>
    </xf>
    <xf numFmtId="0" fontId="47" fillId="21" borderId="35" xfId="0" applyFont="1" applyFill="1" applyBorder="1" applyAlignment="1">
      <alignment horizontal="center" vertical="center" wrapText="1"/>
    </xf>
    <xf numFmtId="0" fontId="63" fillId="10" borderId="33" xfId="0" applyNumberFormat="1" applyFont="1" applyFill="1" applyBorder="1"/>
    <xf numFmtId="0" fontId="63" fillId="10" borderId="83" xfId="0" applyNumberFormat="1" applyFont="1" applyFill="1" applyBorder="1"/>
    <xf numFmtId="0" fontId="47" fillId="21" borderId="53" xfId="0" applyFont="1" applyFill="1" applyBorder="1" applyAlignment="1">
      <alignment horizontal="center" vertical="center" wrapText="1"/>
    </xf>
    <xf numFmtId="0" fontId="63" fillId="10" borderId="40" xfId="0" applyFont="1" applyFill="1" applyBorder="1"/>
    <xf numFmtId="0" fontId="63" fillId="10" borderId="84" xfId="0" applyFont="1" applyFill="1" applyBorder="1"/>
    <xf numFmtId="0" fontId="63" fillId="10" borderId="64" xfId="0" applyFont="1" applyFill="1" applyBorder="1"/>
    <xf numFmtId="0" fontId="63" fillId="10" borderId="64" xfId="0" applyFont="1" applyFill="1" applyBorder="1" applyAlignment="1">
      <alignment horizontal="center" vertical="center"/>
    </xf>
    <xf numFmtId="0" fontId="63" fillId="10" borderId="65" xfId="0" applyFont="1" applyFill="1" applyBorder="1"/>
    <xf numFmtId="0" fontId="63" fillId="10" borderId="15" xfId="0" applyFont="1" applyFill="1" applyBorder="1"/>
    <xf numFmtId="0" fontId="63" fillId="10" borderId="67" xfId="0" applyFont="1" applyFill="1" applyBorder="1"/>
    <xf numFmtId="0" fontId="63" fillId="10" borderId="69" xfId="0" applyFont="1" applyFill="1" applyBorder="1" applyAlignment="1">
      <alignment vertical="center"/>
    </xf>
    <xf numFmtId="0" fontId="63" fillId="10" borderId="72" xfId="0" applyFont="1" applyFill="1" applyBorder="1" applyAlignment="1">
      <alignment horizontal="center" vertical="center"/>
    </xf>
    <xf numFmtId="0" fontId="63" fillId="10" borderId="72" xfId="0" applyFont="1" applyFill="1" applyBorder="1" applyAlignment="1">
      <alignment vertical="center"/>
    </xf>
    <xf numFmtId="0" fontId="63" fillId="10" borderId="16" xfId="0" applyFont="1" applyFill="1" applyBorder="1"/>
    <xf numFmtId="0" fontId="54" fillId="10" borderId="0" xfId="0" applyFont="1" applyFill="1" applyAlignment="1">
      <alignment horizontal="center" vertical="center"/>
    </xf>
    <xf numFmtId="0" fontId="54" fillId="10" borderId="0" xfId="0" applyFont="1" applyFill="1" applyAlignment="1"/>
    <xf numFmtId="0" fontId="63" fillId="10" borderId="0" xfId="0" applyFont="1" applyFill="1" applyBorder="1"/>
    <xf numFmtId="0" fontId="63" fillId="10" borderId="2" xfId="0" applyFont="1" applyFill="1" applyBorder="1"/>
    <xf numFmtId="0" fontId="63" fillId="10" borderId="2" xfId="0" applyFont="1" applyFill="1" applyBorder="1" applyAlignment="1">
      <alignment horizontal="center" vertical="center"/>
    </xf>
    <xf numFmtId="0" fontId="63" fillId="10" borderId="3" xfId="0" applyFont="1" applyFill="1" applyBorder="1"/>
    <xf numFmtId="0" fontId="63" fillId="10" borderId="57" xfId="0" applyFont="1" applyFill="1" applyBorder="1"/>
    <xf numFmtId="0" fontId="63" fillId="10" borderId="57" xfId="0" applyFont="1" applyFill="1" applyBorder="1" applyAlignment="1">
      <alignment horizontal="center" vertical="center"/>
    </xf>
    <xf numFmtId="0" fontId="63" fillId="10" borderId="58" xfId="0" applyFont="1" applyFill="1" applyBorder="1"/>
    <xf numFmtId="0" fontId="63" fillId="10" borderId="39" xfId="0" applyFont="1" applyFill="1" applyBorder="1"/>
    <xf numFmtId="0" fontId="63" fillId="10" borderId="82" xfId="0" applyFont="1" applyFill="1" applyBorder="1"/>
    <xf numFmtId="0" fontId="63" fillId="10" borderId="33" xfId="0" applyFont="1" applyFill="1" applyBorder="1"/>
    <xf numFmtId="0" fontId="63" fillId="10" borderId="83" xfId="0" applyFont="1" applyFill="1" applyBorder="1"/>
    <xf numFmtId="0" fontId="63" fillId="10" borderId="33" xfId="0" applyFont="1" applyFill="1" applyBorder="1" applyAlignment="1">
      <alignment horizontal="center" vertical="center"/>
    </xf>
    <xf numFmtId="0" fontId="63" fillId="10" borderId="83" xfId="0" applyFont="1" applyFill="1" applyBorder="1" applyAlignment="1">
      <alignment horizontal="center" vertical="center"/>
    </xf>
    <xf numFmtId="0" fontId="48" fillId="14" borderId="54" xfId="0" applyFont="1" applyFill="1" applyBorder="1" applyAlignment="1">
      <alignment horizontal="center" vertical="center"/>
    </xf>
    <xf numFmtId="0" fontId="47" fillId="14" borderId="49" xfId="0" applyFont="1" applyFill="1" applyBorder="1" applyAlignment="1">
      <alignment horizontal="justify" vertical="top" wrapText="1"/>
    </xf>
    <xf numFmtId="0" fontId="47" fillId="14" borderId="35" xfId="0" applyFont="1" applyFill="1" applyBorder="1" applyAlignment="1">
      <alignment horizontal="justify" vertical="top" wrapText="1"/>
    </xf>
    <xf numFmtId="0" fontId="47" fillId="14" borderId="53" xfId="0" applyFont="1" applyFill="1" applyBorder="1" applyAlignment="1">
      <alignment horizontal="justify" vertical="top" wrapText="1"/>
    </xf>
    <xf numFmtId="0" fontId="63" fillId="10" borderId="99" xfId="0" applyFont="1" applyFill="1" applyBorder="1"/>
    <xf numFmtId="0" fontId="63" fillId="10" borderId="72" xfId="0" applyFont="1" applyFill="1" applyBorder="1" applyAlignment="1">
      <alignment horizontal="justify" vertical="center"/>
    </xf>
    <xf numFmtId="0" fontId="9" fillId="13" borderId="90" xfId="0" applyFont="1" applyFill="1" applyBorder="1" applyAlignment="1">
      <alignment horizontal="center" vertical="center" wrapText="1"/>
    </xf>
    <xf numFmtId="0" fontId="63" fillId="10" borderId="70" xfId="0" applyFont="1" applyFill="1" applyBorder="1" applyAlignment="1">
      <alignment vertical="center"/>
    </xf>
    <xf numFmtId="0" fontId="9" fillId="13" borderId="33" xfId="0" applyFont="1" applyFill="1" applyBorder="1" applyAlignment="1">
      <alignment horizontal="center" vertical="center" wrapText="1"/>
    </xf>
    <xf numFmtId="0" fontId="63" fillId="10" borderId="83" xfId="0" applyFont="1" applyFill="1" applyBorder="1" applyAlignment="1">
      <alignment vertical="center"/>
    </xf>
    <xf numFmtId="0" fontId="7" fillId="11" borderId="92" xfId="0" applyFont="1" applyFill="1" applyBorder="1" applyAlignment="1">
      <alignment horizontal="center" vertical="center" wrapText="1"/>
    </xf>
    <xf numFmtId="0" fontId="63" fillId="10" borderId="53" xfId="0" applyFont="1" applyFill="1" applyBorder="1" applyAlignment="1">
      <alignment horizontal="center" vertical="center"/>
    </xf>
    <xf numFmtId="0" fontId="63" fillId="10" borderId="98" xfId="0" applyFont="1" applyFill="1" applyBorder="1" applyAlignment="1">
      <alignment horizontal="center" vertical="center"/>
    </xf>
    <xf numFmtId="0" fontId="47" fillId="0" borderId="49" xfId="0" applyFont="1" applyFill="1" applyBorder="1" applyAlignment="1">
      <alignment horizontal="justify" vertical="top" wrapText="1"/>
    </xf>
    <xf numFmtId="0" fontId="47" fillId="0" borderId="35" xfId="0" applyFont="1" applyFill="1" applyBorder="1" applyAlignment="1">
      <alignment horizontal="justify" vertical="top" wrapText="1"/>
    </xf>
    <xf numFmtId="0" fontId="52" fillId="14" borderId="54" xfId="0" applyFont="1" applyFill="1" applyBorder="1" applyAlignment="1">
      <alignment horizontal="center" vertical="center"/>
    </xf>
    <xf numFmtId="0" fontId="47" fillId="0" borderId="53" xfId="0" applyFont="1" applyFill="1" applyBorder="1" applyAlignment="1">
      <alignment horizontal="center" vertical="center" wrapText="1"/>
    </xf>
    <xf numFmtId="0" fontId="47" fillId="0" borderId="35" xfId="0" applyFont="1" applyFill="1" applyBorder="1" applyAlignment="1">
      <alignment horizontal="center" vertical="center" wrapText="1"/>
    </xf>
    <xf numFmtId="0" fontId="47" fillId="0" borderId="49" xfId="0" applyFont="1" applyFill="1" applyBorder="1" applyAlignment="1">
      <alignment horizontal="center" vertical="center"/>
    </xf>
    <xf numFmtId="0" fontId="47" fillId="21" borderId="53" xfId="0" applyFont="1" applyFill="1" applyBorder="1" applyAlignment="1">
      <alignment horizontal="center" vertical="center"/>
    </xf>
    <xf numFmtId="0" fontId="47" fillId="0" borderId="53" xfId="0" applyFont="1" applyFill="1" applyBorder="1" applyAlignment="1">
      <alignment horizontal="center" vertical="center"/>
    </xf>
    <xf numFmtId="0" fontId="47" fillId="0" borderId="35" xfId="0" applyFont="1" applyFill="1" applyBorder="1" applyAlignment="1">
      <alignment horizontal="center" vertical="center"/>
    </xf>
    <xf numFmtId="0" fontId="47" fillId="0" borderId="49" xfId="0" applyFont="1" applyFill="1" applyBorder="1" applyAlignment="1">
      <alignment horizontal="justify" vertical="center" wrapText="1"/>
    </xf>
    <xf numFmtId="0" fontId="47" fillId="0" borderId="53" xfId="0" applyFont="1" applyFill="1" applyBorder="1" applyAlignment="1">
      <alignment horizontal="justify" vertical="center" wrapText="1"/>
    </xf>
    <xf numFmtId="0" fontId="47" fillId="0" borderId="35" xfId="0" applyFont="1" applyFill="1" applyBorder="1" applyAlignment="1">
      <alignment horizontal="justify" vertical="center" wrapText="1"/>
    </xf>
    <xf numFmtId="0" fontId="52" fillId="21" borderId="54" xfId="0" applyFont="1" applyFill="1" applyBorder="1" applyAlignment="1">
      <alignment horizontal="center" vertical="center"/>
    </xf>
    <xf numFmtId="0" fontId="47" fillId="21" borderId="49" xfId="0" applyFont="1" applyFill="1" applyBorder="1" applyAlignment="1">
      <alignment horizontal="center" vertical="center"/>
    </xf>
    <xf numFmtId="0" fontId="47" fillId="21" borderId="35" xfId="0" applyFont="1" applyFill="1" applyBorder="1" applyAlignment="1">
      <alignment horizontal="center" vertical="center"/>
    </xf>
    <xf numFmtId="0" fontId="47" fillId="0" borderId="49" xfId="0" applyFont="1" applyFill="1" applyBorder="1" applyAlignment="1">
      <alignment horizontal="center" vertical="center" wrapText="1"/>
    </xf>
    <xf numFmtId="0" fontId="9" fillId="13" borderId="72" xfId="0" applyFont="1" applyFill="1" applyBorder="1" applyAlignment="1">
      <alignment horizontal="center" vertical="center" wrapText="1"/>
    </xf>
    <xf numFmtId="0" fontId="7" fillId="11" borderId="95" xfId="0" applyFont="1" applyFill="1" applyBorder="1" applyAlignment="1">
      <alignment horizontal="center" vertical="center" wrapText="1"/>
    </xf>
    <xf numFmtId="0" fontId="7" fillId="11" borderId="96" xfId="0" applyFont="1" applyFill="1" applyBorder="1" applyAlignment="1">
      <alignment horizontal="center" vertical="center" wrapText="1"/>
    </xf>
    <xf numFmtId="0" fontId="7" fillId="11" borderId="103" xfId="0" applyFont="1" applyFill="1" applyBorder="1" applyAlignment="1">
      <alignment horizontal="center" vertical="center" wrapText="1"/>
    </xf>
    <xf numFmtId="14" fontId="47" fillId="0" borderId="49" xfId="0" applyNumberFormat="1" applyFont="1" applyFill="1" applyBorder="1" applyAlignment="1">
      <alignment horizontal="center" vertical="center"/>
    </xf>
    <xf numFmtId="14" fontId="47" fillId="0" borderId="53" xfId="0" applyNumberFormat="1" applyFont="1" applyFill="1" applyBorder="1" applyAlignment="1">
      <alignment horizontal="center" vertical="center"/>
    </xf>
    <xf numFmtId="14" fontId="47" fillId="0" borderId="35" xfId="0" applyNumberFormat="1" applyFont="1" applyFill="1" applyBorder="1" applyAlignment="1">
      <alignment horizontal="center" vertical="center"/>
    </xf>
    <xf numFmtId="0" fontId="7" fillId="11" borderId="53" xfId="0" applyFont="1" applyFill="1" applyBorder="1" applyAlignment="1">
      <alignment horizontal="center" vertical="center" wrapText="1"/>
    </xf>
    <xf numFmtId="0" fontId="7" fillId="11" borderId="98" xfId="0" applyFont="1" applyFill="1" applyBorder="1" applyAlignment="1">
      <alignment horizontal="center" vertical="center" wrapText="1"/>
    </xf>
    <xf numFmtId="0" fontId="7" fillId="11" borderId="93" xfId="0" applyFont="1" applyFill="1" applyBorder="1" applyAlignment="1">
      <alignment horizontal="center" vertical="center" wrapText="1"/>
    </xf>
    <xf numFmtId="0" fontId="7" fillId="11" borderId="94" xfId="0" applyFont="1" applyFill="1" applyBorder="1" applyAlignment="1">
      <alignment horizontal="center" vertical="center" wrapText="1"/>
    </xf>
    <xf numFmtId="0" fontId="7" fillId="11" borderId="102" xfId="0" applyFont="1" applyFill="1" applyBorder="1" applyAlignment="1">
      <alignment horizontal="center" vertical="center" wrapText="1"/>
    </xf>
    <xf numFmtId="0" fontId="7" fillId="11" borderId="117"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7" fillId="11" borderId="45" xfId="0" applyFont="1" applyFill="1" applyBorder="1" applyAlignment="1">
      <alignment horizontal="center" vertical="center" wrapText="1"/>
    </xf>
    <xf numFmtId="0" fontId="7" fillId="11" borderId="115" xfId="0" applyFont="1" applyFill="1" applyBorder="1" applyAlignment="1">
      <alignment horizontal="center" vertical="center" wrapText="1"/>
    </xf>
    <xf numFmtId="0" fontId="7" fillId="11" borderId="77" xfId="0" applyFont="1" applyFill="1" applyBorder="1" applyAlignment="1">
      <alignment horizontal="center" vertical="center" wrapText="1"/>
    </xf>
    <xf numFmtId="0" fontId="7" fillId="11" borderId="116" xfId="0" applyFont="1" applyFill="1" applyBorder="1" applyAlignment="1">
      <alignment horizontal="center" vertical="center" wrapText="1"/>
    </xf>
    <xf numFmtId="14" fontId="47" fillId="0" borderId="33" xfId="0" applyNumberFormat="1" applyFont="1" applyFill="1" applyBorder="1" applyAlignment="1">
      <alignment horizontal="center" vertical="center"/>
    </xf>
    <xf numFmtId="0" fontId="47" fillId="0" borderId="53" xfId="0" applyFont="1" applyFill="1" applyBorder="1" applyAlignment="1">
      <alignment horizontal="justify" vertical="top" wrapText="1"/>
    </xf>
    <xf numFmtId="0" fontId="47" fillId="14" borderId="53" xfId="0" applyFont="1" applyFill="1" applyBorder="1" applyAlignment="1">
      <alignment horizontal="center" vertical="center" wrapText="1"/>
    </xf>
    <xf numFmtId="0" fontId="47" fillId="21" borderId="33" xfId="0" applyFont="1" applyFill="1" applyBorder="1" applyAlignment="1">
      <alignment horizontal="center" vertical="center"/>
    </xf>
    <xf numFmtId="0" fontId="47" fillId="21" borderId="33" xfId="0" applyFont="1" applyFill="1" applyBorder="1" applyAlignment="1">
      <alignment horizontal="center" vertical="center" wrapText="1"/>
    </xf>
    <xf numFmtId="0" fontId="6" fillId="13" borderId="15" xfId="0" applyFont="1" applyFill="1" applyBorder="1" applyAlignment="1">
      <alignment horizontal="center" vertical="center" wrapText="1"/>
    </xf>
    <xf numFmtId="0" fontId="6" fillId="13" borderId="67" xfId="0" applyFont="1" applyFill="1" applyBorder="1" applyAlignment="1">
      <alignment horizontal="center" vertical="center" wrapText="1"/>
    </xf>
    <xf numFmtId="0" fontId="9" fillId="13" borderId="123" xfId="0" applyFont="1" applyFill="1" applyBorder="1" applyAlignment="1">
      <alignment horizontal="center" vertical="center" wrapText="1"/>
    </xf>
    <xf numFmtId="0" fontId="9" fillId="13" borderId="124" xfId="0" applyFont="1" applyFill="1" applyBorder="1" applyAlignment="1">
      <alignment horizontal="center" vertical="center" wrapText="1"/>
    </xf>
    <xf numFmtId="0" fontId="4" fillId="10" borderId="120" xfId="0" applyFont="1" applyFill="1" applyBorder="1" applyAlignment="1">
      <alignment horizontal="center" vertical="center"/>
    </xf>
    <xf numFmtId="0" fontId="4" fillId="10" borderId="97"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118" xfId="0" applyFont="1" applyFill="1" applyBorder="1" applyAlignment="1">
      <alignment horizontal="center" vertical="center"/>
    </xf>
    <xf numFmtId="0" fontId="4" fillId="10" borderId="119" xfId="0" applyFont="1" applyFill="1" applyBorder="1" applyAlignment="1">
      <alignment horizontal="center" vertical="center"/>
    </xf>
    <xf numFmtId="0" fontId="4" fillId="10" borderId="117" xfId="0" applyFont="1" applyFill="1" applyBorder="1" applyAlignment="1">
      <alignment horizontal="center" vertical="center"/>
    </xf>
    <xf numFmtId="0" fontId="7" fillId="11" borderId="117" xfId="0" applyNumberFormat="1" applyFont="1" applyFill="1" applyBorder="1" applyAlignment="1">
      <alignment horizontal="center" vertical="center" wrapText="1"/>
    </xf>
    <xf numFmtId="0" fontId="7" fillId="11" borderId="0" xfId="0" applyNumberFormat="1" applyFont="1" applyFill="1" applyBorder="1" applyAlignment="1">
      <alignment horizontal="center" vertical="center" wrapText="1"/>
    </xf>
    <xf numFmtId="0" fontId="7" fillId="11" borderId="45" xfId="0" applyNumberFormat="1" applyFont="1" applyFill="1" applyBorder="1" applyAlignment="1">
      <alignment horizontal="center" vertical="center" wrapText="1"/>
    </xf>
    <xf numFmtId="0" fontId="7" fillId="11" borderId="93" xfId="0" applyNumberFormat="1" applyFont="1" applyFill="1" applyBorder="1" applyAlignment="1">
      <alignment horizontal="center" vertical="center" wrapText="1"/>
    </xf>
    <xf numFmtId="0" fontId="7" fillId="11" borderId="94" xfId="0" applyNumberFormat="1" applyFont="1" applyFill="1" applyBorder="1" applyAlignment="1">
      <alignment horizontal="center" vertical="center" wrapText="1"/>
    </xf>
    <xf numFmtId="0" fontId="7" fillId="11" borderId="102" xfId="0" applyNumberFormat="1" applyFont="1" applyFill="1" applyBorder="1" applyAlignment="1">
      <alignment horizontal="center" vertical="center" wrapText="1"/>
    </xf>
    <xf numFmtId="0" fontId="6" fillId="13" borderId="16" xfId="0" applyFont="1" applyFill="1" applyBorder="1" applyAlignment="1">
      <alignment horizontal="center" vertical="center" wrapText="1"/>
    </xf>
    <xf numFmtId="0" fontId="6" fillId="13" borderId="33" xfId="0" applyFont="1" applyFill="1" applyBorder="1" applyAlignment="1">
      <alignment horizontal="center" vertical="center" wrapText="1"/>
    </xf>
    <xf numFmtId="0" fontId="9" fillId="13" borderId="69" xfId="0" applyFont="1" applyFill="1" applyBorder="1" applyAlignment="1">
      <alignment horizontal="center" vertical="center" wrapText="1"/>
    </xf>
    <xf numFmtId="0" fontId="71" fillId="10" borderId="97" xfId="0" applyFont="1" applyFill="1" applyBorder="1" applyAlignment="1">
      <alignment horizontal="center" vertical="center"/>
    </xf>
    <xf numFmtId="0" fontId="47" fillId="6" borderId="49" xfId="0" applyNumberFormat="1" applyFont="1" applyFill="1" applyBorder="1" applyAlignment="1" applyProtection="1">
      <alignment horizontal="center" vertical="center" wrapText="1"/>
    </xf>
    <xf numFmtId="0" fontId="47" fillId="6" borderId="53"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14" fontId="47" fillId="14" borderId="49" xfId="0" applyNumberFormat="1" applyFont="1" applyFill="1" applyBorder="1" applyAlignment="1">
      <alignment horizontal="center" vertical="center"/>
    </xf>
    <xf numFmtId="0" fontId="7" fillId="11" borderId="62" xfId="0" applyNumberFormat="1" applyFont="1" applyFill="1" applyBorder="1" applyAlignment="1">
      <alignment horizontal="center" vertical="center" wrapText="1"/>
    </xf>
    <xf numFmtId="0" fontId="7" fillId="11" borderId="13" xfId="0" applyNumberFormat="1" applyFont="1" applyFill="1" applyBorder="1" applyAlignment="1">
      <alignment horizontal="center" vertical="center" wrapText="1"/>
    </xf>
    <xf numFmtId="0" fontId="7" fillId="11" borderId="72" xfId="0" applyNumberFormat="1" applyFont="1" applyFill="1" applyBorder="1" applyAlignment="1">
      <alignment horizontal="center" vertical="center" wrapText="1"/>
    </xf>
    <xf numFmtId="0" fontId="11" fillId="10" borderId="72" xfId="0" applyFont="1" applyFill="1" applyBorder="1" applyAlignment="1">
      <alignment horizontal="center" vertical="center"/>
    </xf>
    <xf numFmtId="0" fontId="7" fillId="11" borderId="59" xfId="0" applyFont="1" applyFill="1" applyBorder="1" applyAlignment="1">
      <alignment horizontal="center" vertical="center" wrapText="1"/>
    </xf>
    <xf numFmtId="0" fontId="5" fillId="10" borderId="66" xfId="0" applyFont="1" applyFill="1" applyBorder="1"/>
    <xf numFmtId="0" fontId="5" fillId="10" borderId="69" xfId="0" applyFont="1" applyFill="1" applyBorder="1"/>
    <xf numFmtId="0" fontId="7" fillId="11" borderId="60" xfId="0" applyNumberFormat="1" applyFont="1" applyFill="1" applyBorder="1" applyAlignment="1">
      <alignment horizontal="center" vertical="center" wrapText="1"/>
    </xf>
    <xf numFmtId="0" fontId="5" fillId="10" borderId="12" xfId="0" applyNumberFormat="1" applyFont="1" applyFill="1" applyBorder="1"/>
    <xf numFmtId="0" fontId="5" fillId="10" borderId="70" xfId="0" applyNumberFormat="1" applyFont="1" applyFill="1" applyBorder="1"/>
    <xf numFmtId="0" fontId="7" fillId="11" borderId="60" xfId="0" applyFont="1" applyFill="1" applyBorder="1" applyAlignment="1">
      <alignment horizontal="center" vertical="center" wrapText="1"/>
    </xf>
    <xf numFmtId="0" fontId="5" fillId="10" borderId="12" xfId="0" applyFont="1" applyFill="1" applyBorder="1"/>
    <xf numFmtId="0" fontId="5" fillId="10" borderId="70" xfId="0" applyFont="1" applyFill="1" applyBorder="1"/>
    <xf numFmtId="0" fontId="7" fillId="11" borderId="61" xfId="0" applyFont="1" applyFill="1" applyBorder="1" applyAlignment="1">
      <alignment horizontal="center" vertical="center" wrapText="1"/>
    </xf>
    <xf numFmtId="0" fontId="5" fillId="10" borderId="11" xfId="0" applyFont="1" applyFill="1" applyBorder="1" applyAlignment="1">
      <alignment wrapText="1"/>
    </xf>
    <xf numFmtId="0" fontId="5" fillId="10" borderId="71" xfId="0" applyFont="1" applyFill="1" applyBorder="1" applyAlignment="1">
      <alignment wrapText="1"/>
    </xf>
    <xf numFmtId="0" fontId="7" fillId="11" borderId="6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72" xfId="0" applyFont="1" applyFill="1" applyBorder="1" applyAlignment="1">
      <alignment horizontal="center" vertical="center" wrapText="1"/>
    </xf>
    <xf numFmtId="0" fontId="5" fillId="10" borderId="13" xfId="0" applyFont="1" applyFill="1" applyBorder="1" applyAlignment="1">
      <alignment horizontal="center" vertical="center"/>
    </xf>
    <xf numFmtId="0" fontId="7" fillId="11" borderId="62" xfId="0" applyFont="1" applyFill="1" applyBorder="1" applyAlignment="1">
      <alignment horizontal="center" vertical="center"/>
    </xf>
    <xf numFmtId="0" fontId="5" fillId="10" borderId="13" xfId="0" applyFont="1" applyFill="1" applyBorder="1"/>
    <xf numFmtId="0" fontId="5" fillId="10" borderId="72" xfId="0" applyFont="1" applyFill="1" applyBorder="1"/>
    <xf numFmtId="0" fontId="5" fillId="10" borderId="13" xfId="0" applyNumberFormat="1" applyFont="1" applyFill="1" applyBorder="1"/>
    <xf numFmtId="0" fontId="5" fillId="10" borderId="72" xfId="0" applyNumberFormat="1" applyFont="1" applyFill="1" applyBorder="1"/>
    <xf numFmtId="0" fontId="52" fillId="6" borderId="54" xfId="0" applyFont="1" applyFill="1" applyBorder="1" applyAlignment="1">
      <alignment horizontal="center" vertical="center"/>
    </xf>
    <xf numFmtId="0" fontId="47" fillId="14" borderId="41" xfId="0" applyFont="1" applyFill="1" applyBorder="1" applyAlignment="1">
      <alignment horizontal="center" vertical="center" wrapText="1"/>
    </xf>
    <xf numFmtId="0" fontId="47" fillId="14" borderId="52" xfId="0" applyFont="1" applyFill="1" applyBorder="1" applyAlignment="1">
      <alignment horizontal="center" vertical="center" wrapText="1"/>
    </xf>
    <xf numFmtId="0" fontId="47" fillId="14" borderId="51" xfId="0" applyFont="1" applyFill="1" applyBorder="1" applyAlignment="1">
      <alignment horizontal="center" vertical="center" wrapText="1"/>
    </xf>
    <xf numFmtId="0" fontId="7" fillId="11" borderId="33" xfId="0" applyFont="1" applyFill="1" applyBorder="1" applyAlignment="1">
      <alignment horizontal="center" vertical="center" wrapText="1"/>
    </xf>
    <xf numFmtId="0" fontId="7" fillId="11" borderId="33" xfId="0" applyFont="1" applyFill="1" applyBorder="1" applyAlignment="1">
      <alignment horizontal="center" vertical="center"/>
    </xf>
    <xf numFmtId="0" fontId="7" fillId="11" borderId="33" xfId="0" applyNumberFormat="1" applyFont="1" applyFill="1" applyBorder="1" applyAlignment="1">
      <alignment horizontal="center" vertical="center" wrapText="1"/>
    </xf>
    <xf numFmtId="0" fontId="5" fillId="10" borderId="33" xfId="0" applyFont="1" applyFill="1" applyBorder="1" applyAlignment="1">
      <alignment wrapText="1"/>
    </xf>
    <xf numFmtId="0" fontId="5" fillId="10" borderId="33" xfId="0" applyFont="1" applyFill="1" applyBorder="1" applyAlignment="1">
      <alignment horizontal="center" vertical="center" wrapText="1"/>
    </xf>
    <xf numFmtId="0" fontId="9" fillId="13" borderId="20" xfId="0" applyFont="1" applyFill="1" applyBorder="1" applyAlignment="1">
      <alignment horizontal="left" vertical="center" wrapText="1"/>
    </xf>
    <xf numFmtId="0" fontId="6" fillId="11" borderId="62" xfId="0" applyFont="1" applyFill="1" applyBorder="1" applyAlignment="1">
      <alignment horizontal="center" vertical="center" wrapText="1"/>
    </xf>
    <xf numFmtId="0" fontId="8" fillId="12" borderId="63" xfId="0" applyFont="1" applyFill="1" applyBorder="1" applyAlignment="1">
      <alignment horizontal="center" vertical="center"/>
    </xf>
    <xf numFmtId="0" fontId="6" fillId="11" borderId="59" xfId="0" applyFont="1" applyFill="1" applyBorder="1" applyAlignment="1">
      <alignment horizontal="center" vertical="center" wrapText="1"/>
    </xf>
    <xf numFmtId="0" fontId="6" fillId="11" borderId="61" xfId="0" applyFont="1" applyFill="1" applyBorder="1" applyAlignment="1">
      <alignment horizontal="center" vertical="center" wrapText="1"/>
    </xf>
    <xf numFmtId="0" fontId="5" fillId="10" borderId="11" xfId="0" applyFont="1" applyFill="1" applyBorder="1"/>
    <xf numFmtId="0" fontId="5" fillId="10" borderId="71" xfId="0" applyFont="1" applyFill="1" applyBorder="1"/>
    <xf numFmtId="0" fontId="6" fillId="11" borderId="60" xfId="0" applyFont="1" applyFill="1" applyBorder="1" applyAlignment="1">
      <alignment horizontal="center" vertical="center" wrapText="1"/>
    </xf>
    <xf numFmtId="0" fontId="5" fillId="10" borderId="57" xfId="0" applyNumberFormat="1" applyFont="1" applyFill="1" applyBorder="1"/>
    <xf numFmtId="0" fontId="5" fillId="10" borderId="2" xfId="0" applyNumberFormat="1" applyFont="1" applyFill="1" applyBorder="1"/>
    <xf numFmtId="0" fontId="41" fillId="14" borderId="41" xfId="0" applyFont="1" applyFill="1" applyBorder="1" applyAlignment="1" applyProtection="1">
      <alignment horizontal="center" vertical="center" wrapText="1"/>
    </xf>
    <xf numFmtId="14" fontId="14" fillId="14" borderId="33" xfId="0" applyNumberFormat="1" applyFont="1" applyFill="1" applyBorder="1" applyAlignment="1" applyProtection="1">
      <alignment horizontal="center" vertical="center" wrapText="1"/>
    </xf>
    <xf numFmtId="0" fontId="14" fillId="10" borderId="33" xfId="0" applyFont="1" applyFill="1" applyBorder="1" applyAlignment="1">
      <alignment horizontal="center" vertical="center" wrapText="1"/>
    </xf>
    <xf numFmtId="0" fontId="18" fillId="10" borderId="33" xfId="0" applyFont="1" applyFill="1" applyBorder="1" applyAlignment="1">
      <alignment horizontal="center" vertical="center" wrapText="1"/>
    </xf>
    <xf numFmtId="0" fontId="5" fillId="10" borderId="33" xfId="0" applyFont="1" applyFill="1" applyBorder="1" applyAlignment="1">
      <alignment horizontal="center"/>
    </xf>
    <xf numFmtId="0" fontId="0" fillId="10" borderId="33" xfId="0" applyFont="1" applyFill="1" applyBorder="1" applyAlignment="1">
      <alignment horizontal="center"/>
    </xf>
    <xf numFmtId="0" fontId="5" fillId="10" borderId="49" xfId="0" applyFont="1" applyFill="1" applyBorder="1" applyAlignment="1">
      <alignment horizontal="center" vertical="center"/>
    </xf>
    <xf numFmtId="0" fontId="5" fillId="10" borderId="35" xfId="0" applyFont="1" applyFill="1" applyBorder="1" applyAlignment="1">
      <alignment horizontal="center" vertical="center"/>
    </xf>
    <xf numFmtId="0" fontId="0" fillId="10" borderId="49" xfId="0" applyFont="1" applyFill="1" applyBorder="1" applyAlignment="1">
      <alignment horizontal="center" vertical="center"/>
    </xf>
    <xf numFmtId="0" fontId="0" fillId="10" borderId="35" xfId="0" applyFont="1" applyFill="1" applyBorder="1" applyAlignment="1">
      <alignment horizontal="center" vertical="center"/>
    </xf>
    <xf numFmtId="0" fontId="18" fillId="14" borderId="49" xfId="0" applyFont="1" applyFill="1" applyBorder="1" applyAlignment="1">
      <alignment horizontal="center" vertical="center" wrapText="1"/>
    </xf>
    <xf numFmtId="0" fontId="18" fillId="14" borderId="35" xfId="0" applyFont="1" applyFill="1" applyBorder="1" applyAlignment="1">
      <alignment horizontal="center" vertical="center" wrapText="1"/>
    </xf>
    <xf numFmtId="14" fontId="11" fillId="14" borderId="49" xfId="0" applyNumberFormat="1" applyFont="1" applyFill="1" applyBorder="1" applyAlignment="1" applyProtection="1">
      <alignment horizontal="center" vertical="center" wrapText="1"/>
    </xf>
    <xf numFmtId="14" fontId="11" fillId="14" borderId="35" xfId="0" applyNumberFormat="1" applyFont="1" applyFill="1" applyBorder="1" applyAlignment="1" applyProtection="1">
      <alignment horizontal="center" vertical="center" wrapText="1"/>
    </xf>
    <xf numFmtId="0" fontId="5" fillId="14" borderId="49" xfId="0" applyFont="1" applyFill="1" applyBorder="1" applyAlignment="1">
      <alignment horizontal="center"/>
    </xf>
    <xf numFmtId="0" fontId="5" fillId="14" borderId="35" xfId="0" applyFont="1" applyFill="1" applyBorder="1" applyAlignment="1">
      <alignment horizontal="center"/>
    </xf>
    <xf numFmtId="0" fontId="0" fillId="14" borderId="49" xfId="0" applyFont="1" applyFill="1" applyBorder="1" applyAlignment="1">
      <alignment horizontal="center"/>
    </xf>
    <xf numFmtId="0" fontId="0" fillId="14" borderId="35" xfId="0" applyFont="1" applyFill="1" applyBorder="1" applyAlignment="1">
      <alignment horizontal="center"/>
    </xf>
    <xf numFmtId="14" fontId="14" fillId="14" borderId="49" xfId="0" applyNumberFormat="1" applyFont="1" applyFill="1" applyBorder="1" applyAlignment="1" applyProtection="1">
      <alignment horizontal="center" vertical="center" wrapText="1"/>
    </xf>
    <xf numFmtId="14" fontId="14" fillId="14" borderId="35" xfId="0" applyNumberFormat="1" applyFont="1" applyFill="1" applyBorder="1" applyAlignment="1" applyProtection="1">
      <alignment horizontal="center" vertical="center" wrapText="1"/>
    </xf>
    <xf numFmtId="0" fontId="41" fillId="14" borderId="48" xfId="0" applyFont="1" applyFill="1" applyBorder="1" applyAlignment="1" applyProtection="1">
      <alignment horizontal="center" vertical="center" wrapText="1"/>
    </xf>
    <xf numFmtId="0" fontId="41" fillId="14" borderId="38" xfId="0" applyFont="1" applyFill="1" applyBorder="1" applyAlignment="1" applyProtection="1">
      <alignment horizontal="center" vertical="center" wrapText="1"/>
    </xf>
    <xf numFmtId="0" fontId="8" fillId="12" borderId="8" xfId="0" applyFont="1" applyFill="1" applyBorder="1" applyAlignment="1">
      <alignment horizontal="center" vertical="center"/>
    </xf>
    <xf numFmtId="0" fontId="5" fillId="10" borderId="9" xfId="0" applyFont="1" applyFill="1" applyBorder="1"/>
    <xf numFmtId="0" fontId="5" fillId="10" borderId="10" xfId="0" applyFont="1" applyFill="1" applyBorder="1"/>
    <xf numFmtId="0" fontId="5" fillId="10" borderId="18" xfId="0" applyFont="1" applyFill="1" applyBorder="1"/>
    <xf numFmtId="0" fontId="33" fillId="10" borderId="0" xfId="0" applyFont="1" applyFill="1" applyAlignment="1">
      <alignment horizontal="center" vertical="center"/>
    </xf>
    <xf numFmtId="0" fontId="5" fillId="14" borderId="49" xfId="0" applyFont="1" applyFill="1" applyBorder="1" applyAlignment="1">
      <alignment horizontal="left" vertical="center" wrapText="1"/>
    </xf>
    <xf numFmtId="0" fontId="5" fillId="14" borderId="35" xfId="0" applyFont="1" applyFill="1" applyBorder="1" applyAlignment="1">
      <alignment horizontal="left" vertical="center" wrapText="1"/>
    </xf>
    <xf numFmtId="0" fontId="5" fillId="10" borderId="33" xfId="0" applyFont="1" applyFill="1" applyBorder="1" applyAlignment="1">
      <alignment horizontal="left" vertical="center" wrapText="1"/>
    </xf>
    <xf numFmtId="0" fontId="5" fillId="10" borderId="4" xfId="0" applyFont="1" applyFill="1" applyBorder="1"/>
    <xf numFmtId="0" fontId="7" fillId="11" borderId="7" xfId="0" applyFont="1" applyFill="1" applyBorder="1" applyAlignment="1">
      <alignment horizontal="center" vertical="center" wrapText="1"/>
    </xf>
    <xf numFmtId="0" fontId="7" fillId="11" borderId="6" xfId="0" applyFont="1" applyFill="1" applyBorder="1" applyAlignment="1">
      <alignment horizontal="center" vertical="center" wrapText="1"/>
    </xf>
    <xf numFmtId="0" fontId="7" fillId="11" borderId="7" xfId="0" applyFont="1" applyFill="1" applyBorder="1" applyAlignment="1">
      <alignment horizontal="left" vertical="top" wrapText="1"/>
    </xf>
    <xf numFmtId="0" fontId="6" fillId="11" borderId="7"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9" fillId="13" borderId="19" xfId="0" applyFont="1" applyFill="1" applyBorder="1" applyAlignment="1">
      <alignment horizontal="center" vertical="center" wrapText="1"/>
    </xf>
    <xf numFmtId="0" fontId="9" fillId="13" borderId="20" xfId="0" applyFont="1" applyFill="1" applyBorder="1" applyAlignment="1">
      <alignment horizontal="left" vertical="top" wrapText="1"/>
    </xf>
    <xf numFmtId="0" fontId="0" fillId="14" borderId="49" xfId="0" applyFont="1" applyFill="1" applyBorder="1" applyAlignment="1">
      <alignment horizontal="center" vertical="center"/>
    </xf>
    <xf numFmtId="0" fontId="0" fillId="14" borderId="35" xfId="0" applyFont="1" applyFill="1" applyBorder="1" applyAlignment="1">
      <alignment horizontal="center" vertical="center"/>
    </xf>
    <xf numFmtId="0" fontId="5" fillId="14" borderId="49" xfId="0" applyFont="1" applyFill="1" applyBorder="1" applyAlignment="1">
      <alignment horizontal="center" vertical="center"/>
    </xf>
    <xf numFmtId="0" fontId="5" fillId="14" borderId="35" xfId="0" applyFont="1" applyFill="1" applyBorder="1" applyAlignment="1">
      <alignment horizontal="center" vertical="center"/>
    </xf>
    <xf numFmtId="0" fontId="0" fillId="10" borderId="54" xfId="0" applyFont="1" applyFill="1" applyBorder="1" applyAlignment="1">
      <alignment horizontal="center" vertical="center"/>
    </xf>
    <xf numFmtId="0" fontId="0" fillId="14" borderId="33" xfId="0" applyFont="1" applyFill="1" applyBorder="1" applyAlignment="1">
      <alignment horizontal="center" vertical="center"/>
    </xf>
    <xf numFmtId="0" fontId="0" fillId="10" borderId="33" xfId="0" applyFont="1" applyFill="1" applyBorder="1" applyAlignment="1">
      <alignment horizontal="center" vertical="center"/>
    </xf>
    <xf numFmtId="0" fontId="7" fillId="2" borderId="6" xfId="0" applyFont="1" applyFill="1" applyBorder="1" applyAlignment="1">
      <alignment horizontal="center" vertical="center" wrapText="1"/>
    </xf>
    <xf numFmtId="0" fontId="5" fillId="0" borderId="12" xfId="0" applyFont="1" applyBorder="1"/>
    <xf numFmtId="0" fontId="9" fillId="4" borderId="19" xfId="0" applyFont="1" applyFill="1" applyBorder="1" applyAlignment="1">
      <alignment horizontal="center" vertical="center" wrapText="1"/>
    </xf>
    <xf numFmtId="0" fontId="5" fillId="0" borderId="11" xfId="0" applyFont="1" applyBorder="1"/>
    <xf numFmtId="0" fontId="9" fillId="4" borderId="20" xfId="0" applyFont="1" applyFill="1" applyBorder="1" applyAlignment="1">
      <alignment horizontal="left" vertical="top" wrapText="1"/>
    </xf>
    <xf numFmtId="0" fontId="5" fillId="0" borderId="13" xfId="0" applyFont="1" applyBorder="1"/>
    <xf numFmtId="0" fontId="7" fillId="2" borderId="7" xfId="0" applyFont="1" applyFill="1" applyBorder="1" applyAlignment="1">
      <alignment horizontal="left" vertical="top" wrapText="1"/>
    </xf>
    <xf numFmtId="0" fontId="6" fillId="2" borderId="7" xfId="0" applyFont="1" applyFill="1" applyBorder="1" applyAlignment="1">
      <alignment horizontal="center" vertical="center" wrapText="1"/>
    </xf>
    <xf numFmtId="0" fontId="8" fillId="3" borderId="8" xfId="0" applyFont="1" applyFill="1" applyBorder="1" applyAlignment="1">
      <alignment horizontal="center" vertical="center"/>
    </xf>
    <xf numFmtId="0" fontId="5" fillId="0" borderId="9" xfId="0" applyFont="1" applyBorder="1"/>
    <xf numFmtId="0" fontId="5" fillId="0" borderId="10" xfId="0" applyFont="1" applyBorder="1"/>
    <xf numFmtId="0" fontId="9" fillId="4" borderId="2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33" fillId="0" borderId="0" xfId="0" applyFont="1" applyAlignment="1">
      <alignment horizontal="center" vertical="center"/>
    </xf>
    <xf numFmtId="0" fontId="0" fillId="0" borderId="0" xfId="0" applyFont="1" applyAlignment="1">
      <alignment horizontal="center" vertical="center"/>
    </xf>
    <xf numFmtId="0" fontId="0" fillId="0" borderId="0" xfId="0" applyFont="1" applyAlignment="1"/>
    <xf numFmtId="0" fontId="5" fillId="0" borderId="4" xfId="0" applyFont="1" applyBorder="1"/>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4" fillId="0" borderId="1" xfId="0" applyFont="1" applyBorder="1" applyAlignment="1">
      <alignment horizontal="center" vertical="center"/>
    </xf>
    <xf numFmtId="0" fontId="5" fillId="0" borderId="2" xfId="0" applyFont="1" applyBorder="1"/>
    <xf numFmtId="0" fontId="5" fillId="0" borderId="3" xfId="0" applyFont="1" applyBorder="1"/>
    <xf numFmtId="0" fontId="6" fillId="4" borderId="17" xfId="0" applyFont="1" applyFill="1" applyBorder="1" applyAlignment="1">
      <alignment horizontal="center" vertical="center" wrapText="1"/>
    </xf>
    <xf numFmtId="0" fontId="5" fillId="0" borderId="15" xfId="0" applyFont="1" applyBorder="1"/>
    <xf numFmtId="0" fontId="5" fillId="0" borderId="16" xfId="0" applyFont="1" applyBorder="1"/>
    <xf numFmtId="0" fontId="5" fillId="0" borderId="18" xfId="0" applyFont="1" applyBorder="1"/>
    <xf numFmtId="0" fontId="6" fillId="4" borderId="14" xfId="0" applyFont="1" applyFill="1" applyBorder="1" applyAlignment="1">
      <alignment horizontal="center" vertical="center" wrapText="1"/>
    </xf>
    <xf numFmtId="0" fontId="5" fillId="0" borderId="33" xfId="0" applyFont="1" applyBorder="1" applyAlignment="1">
      <alignment horizontal="center"/>
    </xf>
    <xf numFmtId="0" fontId="5" fillId="0" borderId="33" xfId="0" applyFont="1" applyBorder="1" applyAlignment="1">
      <alignment horizontal="center" vertical="top" wrapText="1"/>
    </xf>
    <xf numFmtId="0" fontId="5" fillId="0" borderId="33" xfId="0" applyFont="1" applyBorder="1" applyAlignment="1">
      <alignment horizontal="center" vertical="center"/>
    </xf>
    <xf numFmtId="0" fontId="3" fillId="6" borderId="49" xfId="0" applyFont="1" applyFill="1" applyBorder="1" applyAlignment="1">
      <alignment horizontal="center" vertical="center"/>
    </xf>
    <xf numFmtId="0" fontId="3" fillId="6" borderId="35" xfId="0" applyFont="1" applyFill="1" applyBorder="1" applyAlignment="1">
      <alignment horizontal="center" vertical="center"/>
    </xf>
    <xf numFmtId="0" fontId="18" fillId="6" borderId="33" xfId="0" applyFont="1" applyFill="1" applyBorder="1" applyAlignment="1">
      <alignment horizontal="center" vertical="center" wrapText="1"/>
    </xf>
    <xf numFmtId="14" fontId="18" fillId="6" borderId="33" xfId="0" applyNumberFormat="1" applyFont="1" applyFill="1" applyBorder="1" applyAlignment="1">
      <alignment horizontal="center" vertical="center" wrapText="1"/>
    </xf>
    <xf numFmtId="0" fontId="0" fillId="6" borderId="33" xfId="0" applyFont="1" applyFill="1" applyBorder="1" applyAlignment="1">
      <alignment horizontal="center" vertical="center"/>
    </xf>
    <xf numFmtId="0" fontId="5" fillId="6" borderId="33" xfId="0" applyFont="1" applyFill="1" applyBorder="1" applyAlignment="1">
      <alignment horizontal="center" vertical="center"/>
    </xf>
    <xf numFmtId="0" fontId="5" fillId="6" borderId="33" xfId="0" applyFont="1" applyFill="1" applyBorder="1" applyAlignment="1">
      <alignment horizontal="center" vertical="center" wrapText="1"/>
    </xf>
    <xf numFmtId="0" fontId="3" fillId="6" borderId="33" xfId="0" applyFont="1" applyFill="1" applyBorder="1" applyAlignment="1">
      <alignment horizontal="center" vertical="center"/>
    </xf>
    <xf numFmtId="14" fontId="0" fillId="6" borderId="33" xfId="0" applyNumberFormat="1" applyFont="1" applyFill="1" applyBorder="1" applyAlignment="1">
      <alignment horizontal="center" vertical="center"/>
    </xf>
    <xf numFmtId="14" fontId="0" fillId="6" borderId="48" xfId="0" applyNumberFormat="1" applyFont="1" applyFill="1" applyBorder="1" applyAlignment="1">
      <alignment horizontal="center" vertical="center"/>
    </xf>
    <xf numFmtId="14" fontId="0" fillId="6" borderId="38" xfId="0" applyNumberFormat="1" applyFont="1" applyFill="1" applyBorder="1" applyAlignment="1">
      <alignment horizontal="center" vertical="center"/>
    </xf>
    <xf numFmtId="0" fontId="0" fillId="0" borderId="33" xfId="0" applyFont="1" applyBorder="1" applyAlignment="1">
      <alignment horizontal="center" vertical="center"/>
    </xf>
    <xf numFmtId="0" fontId="16" fillId="6" borderId="33" xfId="0" applyFont="1" applyFill="1" applyBorder="1" applyAlignment="1">
      <alignment horizontal="center" vertical="center" wrapText="1"/>
    </xf>
    <xf numFmtId="0" fontId="0" fillId="0" borderId="54" xfId="0" applyFont="1" applyBorder="1" applyAlignment="1">
      <alignment horizontal="center" vertical="center"/>
    </xf>
    <xf numFmtId="0" fontId="16" fillId="20" borderId="33" xfId="0" applyFont="1" applyFill="1" applyBorder="1" applyAlignment="1">
      <alignment horizontal="center" vertical="center" wrapText="1"/>
    </xf>
    <xf numFmtId="0" fontId="0" fillId="20" borderId="33" xfId="0" applyFont="1" applyFill="1" applyBorder="1" applyAlignment="1">
      <alignment horizontal="center" vertical="center" wrapText="1"/>
    </xf>
    <xf numFmtId="0" fontId="16" fillId="0" borderId="33" xfId="0" applyFont="1" applyBorder="1" applyAlignment="1">
      <alignment horizontal="center" vertical="center" wrapText="1"/>
    </xf>
    <xf numFmtId="0" fontId="5" fillId="0" borderId="33" xfId="0" applyFont="1" applyBorder="1" applyAlignment="1">
      <alignment horizontal="center" vertical="center" wrapText="1"/>
    </xf>
    <xf numFmtId="14" fontId="0" fillId="0" borderId="33" xfId="0" applyNumberFormat="1" applyFont="1" applyBorder="1" applyAlignment="1">
      <alignment horizontal="center" vertical="center"/>
    </xf>
    <xf numFmtId="14" fontId="11" fillId="6" borderId="33" xfId="0" applyNumberFormat="1" applyFont="1" applyFill="1" applyBorder="1" applyAlignment="1" applyProtection="1">
      <alignment horizontal="center" vertical="center" wrapText="1"/>
    </xf>
    <xf numFmtId="0" fontId="0" fillId="0" borderId="33" xfId="0" applyFont="1" applyBorder="1" applyAlignment="1">
      <alignment horizontal="center" vertical="center" wrapText="1"/>
    </xf>
    <xf numFmtId="0" fontId="0" fillId="0" borderId="33" xfId="0" applyFont="1" applyBorder="1" applyAlignment="1">
      <alignment horizontal="center"/>
    </xf>
    <xf numFmtId="0" fontId="18" fillId="0" borderId="33" xfId="0" applyFont="1" applyBorder="1" applyAlignment="1">
      <alignment horizontal="center" vertical="center" wrapText="1"/>
    </xf>
    <xf numFmtId="0" fontId="11" fillId="6" borderId="33" xfId="0" applyNumberFormat="1" applyFont="1" applyFill="1" applyBorder="1" applyAlignment="1" applyProtection="1">
      <alignment horizontal="center" vertical="center" wrapText="1"/>
    </xf>
    <xf numFmtId="14" fontId="18" fillId="0" borderId="33" xfId="0" applyNumberFormat="1" applyFont="1" applyBorder="1" applyAlignment="1">
      <alignment horizontal="center" vertical="center"/>
    </xf>
    <xf numFmtId="0" fontId="18" fillId="0" borderId="33" xfId="0" applyFont="1" applyBorder="1" applyAlignment="1">
      <alignment horizontal="center" wrapText="1"/>
    </xf>
    <xf numFmtId="0" fontId="5" fillId="0" borderId="24" xfId="0" applyFont="1" applyBorder="1"/>
    <xf numFmtId="0" fontId="5" fillId="0" borderId="26" xfId="0" applyFont="1" applyBorder="1"/>
    <xf numFmtId="0" fontId="5" fillId="0" borderId="27" xfId="0" applyFont="1" applyBorder="1"/>
    <xf numFmtId="0" fontId="5" fillId="0" borderId="25" xfId="0" applyFont="1" applyBorder="1"/>
    <xf numFmtId="0" fontId="5" fillId="0" borderId="23" xfId="0" applyFont="1" applyBorder="1"/>
    <xf numFmtId="0" fontId="28" fillId="26" borderId="33" xfId="0" applyFont="1" applyFill="1" applyBorder="1" applyAlignment="1" applyProtection="1">
      <alignment horizontal="center" vertical="center" wrapText="1"/>
    </xf>
    <xf numFmtId="0" fontId="28" fillId="26" borderId="40" xfId="0" applyFont="1" applyFill="1" applyBorder="1" applyAlignment="1" applyProtection="1">
      <alignment horizontal="center" vertical="center" wrapText="1"/>
    </xf>
    <xf numFmtId="0" fontId="32" fillId="26" borderId="39" xfId="0" applyNumberFormat="1" applyFont="1" applyFill="1" applyBorder="1" applyAlignment="1" applyProtection="1">
      <alignment horizontal="center" vertical="center" wrapText="1"/>
    </xf>
    <xf numFmtId="0" fontId="32" fillId="26" borderId="47" xfId="0" applyNumberFormat="1" applyFont="1" applyFill="1" applyBorder="1" applyAlignment="1" applyProtection="1">
      <alignment horizontal="center" vertical="center" wrapText="1"/>
    </xf>
    <xf numFmtId="0" fontId="32" fillId="26" borderId="33" xfId="0" applyFont="1" applyFill="1" applyBorder="1" applyAlignment="1" applyProtection="1">
      <alignment horizontal="center" vertical="center" wrapText="1"/>
    </xf>
    <xf numFmtId="0" fontId="32" fillId="26" borderId="49" xfId="0" applyFont="1" applyFill="1" applyBorder="1" applyAlignment="1" applyProtection="1">
      <alignment horizontal="center" vertical="center" wrapText="1"/>
    </xf>
    <xf numFmtId="0" fontId="32" fillId="26" borderId="33" xfId="0" applyNumberFormat="1" applyFont="1" applyFill="1" applyBorder="1" applyAlignment="1" applyProtection="1">
      <alignment horizontal="center" vertical="center" wrapText="1"/>
    </xf>
    <xf numFmtId="0" fontId="32" fillId="26" borderId="49" xfId="0" applyNumberFormat="1" applyFont="1" applyFill="1" applyBorder="1" applyAlignment="1" applyProtection="1">
      <alignment horizontal="center" vertical="center" wrapText="1"/>
    </xf>
    <xf numFmtId="0" fontId="28" fillId="25" borderId="37" xfId="0" applyNumberFormat="1" applyFont="1" applyFill="1" applyBorder="1" applyAlignment="1" applyProtection="1">
      <alignment horizontal="center" vertical="center" wrapText="1"/>
    </xf>
    <xf numFmtId="0" fontId="28" fillId="25" borderId="39" xfId="0" applyNumberFormat="1" applyFont="1" applyFill="1" applyBorder="1" applyAlignment="1" applyProtection="1">
      <alignment horizontal="center" vertical="center" wrapText="1"/>
    </xf>
    <xf numFmtId="0" fontId="28" fillId="25" borderId="47" xfId="0" applyNumberFormat="1" applyFont="1" applyFill="1" applyBorder="1" applyAlignment="1" applyProtection="1">
      <alignment horizontal="center" vertical="center" wrapText="1"/>
    </xf>
    <xf numFmtId="0" fontId="28" fillId="25" borderId="38" xfId="0" applyNumberFormat="1" applyFont="1" applyFill="1" applyBorder="1" applyAlignment="1" applyProtection="1">
      <alignment horizontal="center" vertical="center" wrapText="1"/>
    </xf>
    <xf numFmtId="0" fontId="28" fillId="25" borderId="41" xfId="0" applyNumberFormat="1" applyFont="1" applyFill="1" applyBorder="1" applyAlignment="1" applyProtection="1">
      <alignment horizontal="center" vertical="center" wrapText="1"/>
    </xf>
    <xf numFmtId="0" fontId="28" fillId="25" borderId="48" xfId="0" applyNumberFormat="1" applyFont="1" applyFill="1" applyBorder="1" applyAlignment="1" applyProtection="1">
      <alignment horizontal="center" vertical="center" wrapText="1"/>
    </xf>
    <xf numFmtId="0" fontId="29" fillId="25" borderId="35" xfId="0" applyNumberFormat="1" applyFont="1" applyFill="1" applyBorder="1" applyAlignment="1" applyProtection="1">
      <alignment horizontal="center" vertical="center" wrapText="1"/>
    </xf>
    <xf numFmtId="0" fontId="29" fillId="25" borderId="33" xfId="0" applyNumberFormat="1" applyFont="1" applyFill="1" applyBorder="1" applyAlignment="1" applyProtection="1">
      <alignment horizontal="center" vertical="center" wrapText="1"/>
    </xf>
    <xf numFmtId="0" fontId="29" fillId="25" borderId="49" xfId="0" applyNumberFormat="1" applyFont="1" applyFill="1" applyBorder="1" applyAlignment="1" applyProtection="1">
      <alignment horizontal="center" vertical="center" wrapText="1"/>
    </xf>
    <xf numFmtId="0" fontId="28" fillId="25" borderId="35" xfId="0" applyNumberFormat="1" applyFont="1" applyFill="1" applyBorder="1" applyAlignment="1" applyProtection="1">
      <alignment horizontal="center" vertical="center" wrapText="1"/>
    </xf>
    <xf numFmtId="0" fontId="28" fillId="25" borderId="33" xfId="0" applyNumberFormat="1" applyFont="1" applyFill="1" applyBorder="1" applyAlignment="1" applyProtection="1">
      <alignment horizontal="center" vertical="center" wrapText="1"/>
    </xf>
    <xf numFmtId="0" fontId="28" fillId="25" borderId="49" xfId="0" applyNumberFormat="1" applyFont="1" applyFill="1" applyBorder="1" applyAlignment="1" applyProtection="1">
      <alignment horizontal="center" vertical="center" wrapText="1"/>
    </xf>
    <xf numFmtId="0" fontId="30" fillId="25" borderId="35" xfId="0" applyNumberFormat="1" applyFont="1" applyFill="1" applyBorder="1" applyAlignment="1" applyProtection="1">
      <alignment horizontal="center" vertical="center" wrapText="1"/>
    </xf>
    <xf numFmtId="0" fontId="30" fillId="25" borderId="33" xfId="0" applyNumberFormat="1" applyFont="1" applyFill="1" applyBorder="1" applyAlignment="1" applyProtection="1">
      <alignment horizontal="center" vertical="center" wrapText="1"/>
    </xf>
    <xf numFmtId="0" fontId="30" fillId="25" borderId="49" xfId="0" applyNumberFormat="1" applyFont="1" applyFill="1" applyBorder="1" applyAlignment="1" applyProtection="1">
      <alignment horizontal="center" vertical="center" wrapText="1"/>
    </xf>
    <xf numFmtId="0" fontId="30" fillId="25" borderId="38" xfId="0" applyNumberFormat="1" applyFont="1" applyFill="1" applyBorder="1" applyAlignment="1" applyProtection="1">
      <alignment horizontal="center" vertical="center" wrapText="1"/>
    </xf>
    <xf numFmtId="0" fontId="30" fillId="25" borderId="41" xfId="0" applyNumberFormat="1" applyFont="1" applyFill="1" applyBorder="1" applyAlignment="1" applyProtection="1">
      <alignment horizontal="center" vertical="center" wrapText="1"/>
    </xf>
    <xf numFmtId="0" fontId="30" fillId="25" borderId="48" xfId="0" applyNumberFormat="1" applyFont="1" applyFill="1" applyBorder="1" applyAlignment="1" applyProtection="1">
      <alignment horizontal="center" vertical="center" wrapText="1"/>
    </xf>
    <xf numFmtId="0" fontId="31" fillId="23" borderId="37" xfId="0" applyFont="1" applyFill="1" applyBorder="1" applyAlignment="1" applyProtection="1">
      <alignment horizontal="center" vertical="center"/>
    </xf>
    <xf numFmtId="0" fontId="31" fillId="23" borderId="35" xfId="0" applyFont="1" applyFill="1" applyBorder="1" applyAlignment="1" applyProtection="1">
      <alignment horizontal="center" vertical="center"/>
    </xf>
    <xf numFmtId="0" fontId="31" fillId="23" borderId="46" xfId="0" applyFont="1" applyFill="1" applyBorder="1" applyAlignment="1" applyProtection="1">
      <alignment horizontal="center" vertical="center"/>
    </xf>
    <xf numFmtId="0" fontId="28" fillId="26" borderId="39" xfId="0" applyFont="1" applyFill="1" applyBorder="1" applyAlignment="1" applyProtection="1">
      <alignment horizontal="center" vertical="center" wrapText="1"/>
    </xf>
  </cellXfs>
  <cellStyles count="6">
    <cellStyle name="Hipervínculo" xfId="3" builtinId="8"/>
    <cellStyle name="Hipervínculo 2" xfId="5"/>
    <cellStyle name="Normal" xfId="0" builtinId="0"/>
    <cellStyle name="Normal 2" xfId="2"/>
    <cellStyle name="Normal 3" xfId="4"/>
    <cellStyle name="Porcentaje" xfId="1" builtinId="5"/>
  </cellStyles>
  <dxfs count="14">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s>
  <tableStyles count="0" defaultTableStyle="TableStyleMedium2" defaultPivotStyle="PivotStyleLight16"/>
  <colors>
    <mruColors>
      <color rgb="FF000000"/>
      <color rgb="FFEA92EA"/>
      <color rgb="FFF7BFE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a:t>ESTADISTICA DE ACCIONES CERRADAS EN EL SEGUIMIENTO CANTIDAD TOTAL</a:t>
            </a:r>
          </a:p>
        </c:rich>
      </c:tx>
      <c:layout>
        <c:manualLayout>
          <c:xMode val="edge"/>
          <c:yMode val="edge"/>
          <c:x val="0.16076227173730942"/>
          <c:y val="1.7130617133854414E-2"/>
        </c:manualLayout>
      </c:layout>
      <c:overlay val="0"/>
      <c:spPr>
        <a:noFill/>
        <a:ln>
          <a:noFill/>
        </a:ln>
        <a:effectLst/>
      </c:sp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ESTADÍSTICAS!$C$9:$C$10</c:f>
              <c:strCache>
                <c:ptCount val="1"/>
                <c:pt idx="0">
                  <c:v>ESTADISTICA DE ACCIONES CERRADAS EN EL SEGUIMIENTO CANTIDAD TOTAL</c:v>
                </c:pt>
              </c:strCache>
            </c:strRef>
          </c:tx>
          <c:dPt>
            <c:idx val="0"/>
            <c:bubble3D val="0"/>
            <c:spPr>
              <a:gradFill rotWithShape="1">
                <a:gsLst>
                  <a:gs pos="0">
                    <a:schemeClr val="accent5">
                      <a:shade val="53000"/>
                      <a:lumMod val="110000"/>
                      <a:satMod val="105000"/>
                      <a:tint val="67000"/>
                    </a:schemeClr>
                  </a:gs>
                  <a:gs pos="50000">
                    <a:schemeClr val="accent5">
                      <a:shade val="53000"/>
                      <a:lumMod val="105000"/>
                      <a:satMod val="103000"/>
                      <a:tint val="73000"/>
                    </a:schemeClr>
                  </a:gs>
                  <a:gs pos="100000">
                    <a:schemeClr val="accent5">
                      <a:shade val="5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1-E00E-460F-9B23-C94918898D4B}"/>
              </c:ext>
            </c:extLst>
          </c:dPt>
          <c:dPt>
            <c:idx val="1"/>
            <c:bubble3D val="0"/>
            <c:spPr>
              <a:gradFill rotWithShape="1">
                <a:gsLst>
                  <a:gs pos="0">
                    <a:schemeClr val="accent5">
                      <a:shade val="76000"/>
                      <a:lumMod val="110000"/>
                      <a:satMod val="105000"/>
                      <a:tint val="67000"/>
                    </a:schemeClr>
                  </a:gs>
                  <a:gs pos="50000">
                    <a:schemeClr val="accent5">
                      <a:shade val="76000"/>
                      <a:lumMod val="105000"/>
                      <a:satMod val="103000"/>
                      <a:tint val="73000"/>
                    </a:schemeClr>
                  </a:gs>
                  <a:gs pos="100000">
                    <a:schemeClr val="accent5">
                      <a:shade val="76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3-E00E-460F-9B23-C94918898D4B}"/>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5-E00E-460F-9B23-C94918898D4B}"/>
              </c:ext>
            </c:extLst>
          </c:dPt>
          <c:dPt>
            <c:idx val="3"/>
            <c:bubble3D val="0"/>
            <c:spPr>
              <a:gradFill rotWithShape="1">
                <a:gsLst>
                  <a:gs pos="0">
                    <a:schemeClr val="accent5">
                      <a:tint val="77000"/>
                      <a:lumMod val="110000"/>
                      <a:satMod val="105000"/>
                      <a:tint val="67000"/>
                    </a:schemeClr>
                  </a:gs>
                  <a:gs pos="50000">
                    <a:schemeClr val="accent5">
                      <a:tint val="77000"/>
                      <a:lumMod val="105000"/>
                      <a:satMod val="103000"/>
                      <a:tint val="73000"/>
                    </a:schemeClr>
                  </a:gs>
                  <a:gs pos="100000">
                    <a:schemeClr val="accent5">
                      <a:tint val="7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7-E00E-460F-9B23-C94918898D4B}"/>
              </c:ext>
            </c:extLst>
          </c:dPt>
          <c:dPt>
            <c:idx val="4"/>
            <c:bubble3D val="0"/>
            <c:spPr>
              <a:gradFill rotWithShape="1">
                <a:gsLst>
                  <a:gs pos="0">
                    <a:schemeClr val="accent5">
                      <a:tint val="54000"/>
                      <a:lumMod val="110000"/>
                      <a:satMod val="105000"/>
                      <a:tint val="67000"/>
                    </a:schemeClr>
                  </a:gs>
                  <a:gs pos="50000">
                    <a:schemeClr val="accent5">
                      <a:tint val="54000"/>
                      <a:lumMod val="105000"/>
                      <a:satMod val="103000"/>
                      <a:tint val="73000"/>
                    </a:schemeClr>
                  </a:gs>
                  <a:gs pos="100000">
                    <a:schemeClr val="accent5">
                      <a:tint val="54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9-E00E-460F-9B23-C94918898D4B}"/>
              </c:ext>
            </c:extLst>
          </c:dPt>
          <c:dLbls>
            <c:dLbl>
              <c:idx val="0"/>
              <c:layout>
                <c:manualLayout>
                  <c:x val="-9.2858658625118731E-2"/>
                  <c:y val="4.473653920168626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00E-460F-9B23-C94918898D4B}"/>
                </c:ext>
              </c:extLst>
            </c:dLbl>
            <c:dLbl>
              <c:idx val="1"/>
              <c:layout>
                <c:manualLayout>
                  <c:x val="-2.1167979002624671E-2"/>
                  <c:y val="-6.763806108391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E00E-460F-9B23-C94918898D4B}"/>
                </c:ext>
              </c:extLst>
            </c:dLbl>
            <c:dLbl>
              <c:idx val="2"/>
              <c:layout>
                <c:manualLayout>
                  <c:x val="2.3326911263751606E-2"/>
                  <c:y val="3.5000413652697245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E00E-460F-9B23-C94918898D4B}"/>
                </c:ext>
              </c:extLst>
            </c:dLbl>
            <c:dLbl>
              <c:idx val="3"/>
              <c:layout>
                <c:manualLayout>
                  <c:x val="-0.16969592896632604"/>
                  <c:y val="-0.1813453424504785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E00E-460F-9B23-C94918898D4B}"/>
                </c:ext>
              </c:extLst>
            </c:dLbl>
            <c:dLbl>
              <c:idx val="4"/>
              <c:layout>
                <c:manualLayout>
                  <c:x val="-4.278215223097113E-3"/>
                  <c:y val="2.722149483293826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E00E-460F-9B23-C94918898D4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ESTADÍSTICAS!$B$11:$B$15</c:f>
              <c:strCache>
                <c:ptCount val="5"/>
                <c:pt idx="0">
                  <c:v>SESEC</c:v>
                </c:pt>
                <c:pt idx="1">
                  <c:v>SGRSI </c:v>
                </c:pt>
                <c:pt idx="2">
                  <c:v>SJC </c:v>
                </c:pt>
                <c:pt idx="3">
                  <c:v>SAF</c:v>
                </c:pt>
                <c:pt idx="4">
                  <c:v>SDAE </c:v>
                </c:pt>
              </c:strCache>
            </c:strRef>
          </c:cat>
          <c:val>
            <c:numRef>
              <c:f>ESTADÍSTICAS!$C$11:$C$15</c:f>
              <c:numCache>
                <c:formatCode>General</c:formatCode>
                <c:ptCount val="5"/>
                <c:pt idx="0">
                  <c:v>36</c:v>
                </c:pt>
                <c:pt idx="1">
                  <c:v>8</c:v>
                </c:pt>
                <c:pt idx="2">
                  <c:v>0</c:v>
                </c:pt>
                <c:pt idx="3">
                  <c:v>178</c:v>
                </c:pt>
                <c:pt idx="4">
                  <c:v>31</c:v>
                </c:pt>
              </c:numCache>
            </c:numRef>
          </c:val>
          <c:extLst xmlns:c16r2="http://schemas.microsoft.com/office/drawing/2015/06/chart">
            <c:ext xmlns:c16="http://schemas.microsoft.com/office/drawing/2014/chart" uri="{C3380CC4-5D6E-409C-BE32-E72D297353CC}">
              <c16:uniqueId val="{0000000A-E00E-460F-9B23-C94918898D4B}"/>
            </c:ext>
          </c:extLst>
        </c:ser>
        <c:ser>
          <c:idx val="1"/>
          <c:order val="1"/>
          <c:tx>
            <c:strRef>
              <c:f>ESTADÍSTICAS!$D$9:$D$10</c:f>
              <c:strCache>
                <c:ptCount val="1"/>
                <c:pt idx="0">
                  <c:v>ESTADISTICA DE ACCIONES CERRADAS EN EL SEGUIMIENTO CERRADAS</c:v>
                </c:pt>
              </c:strCache>
            </c:strRef>
          </c:tx>
          <c:dPt>
            <c:idx val="0"/>
            <c:bubble3D val="0"/>
            <c:spPr>
              <a:gradFill rotWithShape="1">
                <a:gsLst>
                  <a:gs pos="0">
                    <a:schemeClr val="accent5">
                      <a:shade val="53000"/>
                      <a:lumMod val="110000"/>
                      <a:satMod val="105000"/>
                      <a:tint val="67000"/>
                    </a:schemeClr>
                  </a:gs>
                  <a:gs pos="50000">
                    <a:schemeClr val="accent5">
                      <a:shade val="53000"/>
                      <a:lumMod val="105000"/>
                      <a:satMod val="103000"/>
                      <a:tint val="73000"/>
                    </a:schemeClr>
                  </a:gs>
                  <a:gs pos="100000">
                    <a:schemeClr val="accent5">
                      <a:shade val="5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C-E00E-460F-9B23-C94918898D4B}"/>
              </c:ext>
            </c:extLst>
          </c:dPt>
          <c:dPt>
            <c:idx val="1"/>
            <c:bubble3D val="0"/>
            <c:spPr>
              <a:gradFill rotWithShape="1">
                <a:gsLst>
                  <a:gs pos="0">
                    <a:schemeClr val="accent5">
                      <a:shade val="76000"/>
                      <a:lumMod val="110000"/>
                      <a:satMod val="105000"/>
                      <a:tint val="67000"/>
                    </a:schemeClr>
                  </a:gs>
                  <a:gs pos="50000">
                    <a:schemeClr val="accent5">
                      <a:shade val="76000"/>
                      <a:lumMod val="105000"/>
                      <a:satMod val="103000"/>
                      <a:tint val="73000"/>
                    </a:schemeClr>
                  </a:gs>
                  <a:gs pos="100000">
                    <a:schemeClr val="accent5">
                      <a:shade val="76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E-E00E-460F-9B23-C94918898D4B}"/>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0-E00E-460F-9B23-C94918898D4B}"/>
              </c:ext>
            </c:extLst>
          </c:dPt>
          <c:dPt>
            <c:idx val="3"/>
            <c:bubble3D val="0"/>
            <c:spPr>
              <a:gradFill rotWithShape="1">
                <a:gsLst>
                  <a:gs pos="0">
                    <a:schemeClr val="accent5">
                      <a:tint val="77000"/>
                      <a:lumMod val="110000"/>
                      <a:satMod val="105000"/>
                      <a:tint val="67000"/>
                    </a:schemeClr>
                  </a:gs>
                  <a:gs pos="50000">
                    <a:schemeClr val="accent5">
                      <a:tint val="77000"/>
                      <a:lumMod val="105000"/>
                      <a:satMod val="103000"/>
                      <a:tint val="73000"/>
                    </a:schemeClr>
                  </a:gs>
                  <a:gs pos="100000">
                    <a:schemeClr val="accent5">
                      <a:tint val="7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2-E00E-460F-9B23-C94918898D4B}"/>
              </c:ext>
            </c:extLst>
          </c:dPt>
          <c:dPt>
            <c:idx val="4"/>
            <c:bubble3D val="0"/>
            <c:spPr>
              <a:gradFill rotWithShape="1">
                <a:gsLst>
                  <a:gs pos="0">
                    <a:schemeClr val="accent5">
                      <a:tint val="54000"/>
                      <a:lumMod val="110000"/>
                      <a:satMod val="105000"/>
                      <a:tint val="67000"/>
                    </a:schemeClr>
                  </a:gs>
                  <a:gs pos="50000">
                    <a:schemeClr val="accent5">
                      <a:tint val="54000"/>
                      <a:lumMod val="105000"/>
                      <a:satMod val="103000"/>
                      <a:tint val="73000"/>
                    </a:schemeClr>
                  </a:gs>
                  <a:gs pos="100000">
                    <a:schemeClr val="accent5">
                      <a:tint val="54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4-E00E-460F-9B23-C94918898D4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ESTADÍSTICAS!$B$11:$B$15</c:f>
              <c:strCache>
                <c:ptCount val="5"/>
                <c:pt idx="0">
                  <c:v>SESEC</c:v>
                </c:pt>
                <c:pt idx="1">
                  <c:v>SGRSI </c:v>
                </c:pt>
                <c:pt idx="2">
                  <c:v>SJC </c:v>
                </c:pt>
                <c:pt idx="3">
                  <c:v>SAF</c:v>
                </c:pt>
                <c:pt idx="4">
                  <c:v>SDAE </c:v>
                </c:pt>
              </c:strCache>
            </c:strRef>
          </c:cat>
          <c:val>
            <c:numRef>
              <c:f>ESTADÍSTICAS!$D$11:$D$15</c:f>
              <c:numCache>
                <c:formatCode>General</c:formatCode>
                <c:ptCount val="5"/>
                <c:pt idx="0">
                  <c:v>23</c:v>
                </c:pt>
                <c:pt idx="1">
                  <c:v>4</c:v>
                </c:pt>
                <c:pt idx="2">
                  <c:v>0</c:v>
                </c:pt>
                <c:pt idx="3">
                  <c:v>66</c:v>
                </c:pt>
                <c:pt idx="4">
                  <c:v>20</c:v>
                </c:pt>
              </c:numCache>
            </c:numRef>
          </c:val>
          <c:extLst xmlns:c16r2="http://schemas.microsoft.com/office/drawing/2015/06/chart">
            <c:ext xmlns:c16="http://schemas.microsoft.com/office/drawing/2014/chart" uri="{C3380CC4-5D6E-409C-BE32-E72D297353CC}">
              <c16:uniqueId val="{00000015-E00E-460F-9B23-C94918898D4B}"/>
            </c:ext>
          </c:extLst>
        </c:ser>
        <c:ser>
          <c:idx val="2"/>
          <c:order val="2"/>
          <c:tx>
            <c:strRef>
              <c:f>ESTADÍSTICAS!$E$9:$E$10</c:f>
              <c:strCache>
                <c:ptCount val="1"/>
                <c:pt idx="0">
                  <c:v>ESTADISTICA DE ACCIONES CERRADAS EN EL SEGUIMIENTO PORCENTAJE</c:v>
                </c:pt>
              </c:strCache>
            </c:strRef>
          </c:tx>
          <c:dPt>
            <c:idx val="0"/>
            <c:bubble3D val="0"/>
            <c:spPr>
              <a:gradFill rotWithShape="1">
                <a:gsLst>
                  <a:gs pos="0">
                    <a:schemeClr val="accent5">
                      <a:shade val="53000"/>
                      <a:lumMod val="110000"/>
                      <a:satMod val="105000"/>
                      <a:tint val="67000"/>
                    </a:schemeClr>
                  </a:gs>
                  <a:gs pos="50000">
                    <a:schemeClr val="accent5">
                      <a:shade val="53000"/>
                      <a:lumMod val="105000"/>
                      <a:satMod val="103000"/>
                      <a:tint val="73000"/>
                    </a:schemeClr>
                  </a:gs>
                  <a:gs pos="100000">
                    <a:schemeClr val="accent5">
                      <a:shade val="5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7-E00E-460F-9B23-C94918898D4B}"/>
              </c:ext>
            </c:extLst>
          </c:dPt>
          <c:dPt>
            <c:idx val="1"/>
            <c:bubble3D val="0"/>
            <c:spPr>
              <a:gradFill rotWithShape="1">
                <a:gsLst>
                  <a:gs pos="0">
                    <a:schemeClr val="accent5">
                      <a:shade val="76000"/>
                      <a:lumMod val="110000"/>
                      <a:satMod val="105000"/>
                      <a:tint val="67000"/>
                    </a:schemeClr>
                  </a:gs>
                  <a:gs pos="50000">
                    <a:schemeClr val="accent5">
                      <a:shade val="76000"/>
                      <a:lumMod val="105000"/>
                      <a:satMod val="103000"/>
                      <a:tint val="73000"/>
                    </a:schemeClr>
                  </a:gs>
                  <a:gs pos="100000">
                    <a:schemeClr val="accent5">
                      <a:shade val="76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9-E00E-460F-9B23-C94918898D4B}"/>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B-E00E-460F-9B23-C94918898D4B}"/>
              </c:ext>
            </c:extLst>
          </c:dPt>
          <c:dPt>
            <c:idx val="3"/>
            <c:bubble3D val="0"/>
            <c:spPr>
              <a:gradFill rotWithShape="1">
                <a:gsLst>
                  <a:gs pos="0">
                    <a:schemeClr val="accent5">
                      <a:tint val="77000"/>
                      <a:lumMod val="110000"/>
                      <a:satMod val="105000"/>
                      <a:tint val="67000"/>
                    </a:schemeClr>
                  </a:gs>
                  <a:gs pos="50000">
                    <a:schemeClr val="accent5">
                      <a:tint val="77000"/>
                      <a:lumMod val="105000"/>
                      <a:satMod val="103000"/>
                      <a:tint val="73000"/>
                    </a:schemeClr>
                  </a:gs>
                  <a:gs pos="100000">
                    <a:schemeClr val="accent5">
                      <a:tint val="7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D-E00E-460F-9B23-C94918898D4B}"/>
              </c:ext>
            </c:extLst>
          </c:dPt>
          <c:dPt>
            <c:idx val="4"/>
            <c:bubble3D val="0"/>
            <c:spPr>
              <a:gradFill rotWithShape="1">
                <a:gsLst>
                  <a:gs pos="0">
                    <a:schemeClr val="accent5">
                      <a:tint val="54000"/>
                      <a:lumMod val="110000"/>
                      <a:satMod val="105000"/>
                      <a:tint val="67000"/>
                    </a:schemeClr>
                  </a:gs>
                  <a:gs pos="50000">
                    <a:schemeClr val="accent5">
                      <a:tint val="54000"/>
                      <a:lumMod val="105000"/>
                      <a:satMod val="103000"/>
                      <a:tint val="73000"/>
                    </a:schemeClr>
                  </a:gs>
                  <a:gs pos="100000">
                    <a:schemeClr val="accent5">
                      <a:tint val="54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F-E00E-460F-9B23-C94918898D4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ESTADÍSTICAS!$B$11:$B$15</c:f>
              <c:strCache>
                <c:ptCount val="5"/>
                <c:pt idx="0">
                  <c:v>SESEC</c:v>
                </c:pt>
                <c:pt idx="1">
                  <c:v>SGRSI </c:v>
                </c:pt>
                <c:pt idx="2">
                  <c:v>SJC </c:v>
                </c:pt>
                <c:pt idx="3">
                  <c:v>SAF</c:v>
                </c:pt>
                <c:pt idx="4">
                  <c:v>SDAE </c:v>
                </c:pt>
              </c:strCache>
            </c:strRef>
          </c:cat>
          <c:val>
            <c:numRef>
              <c:f>ESTADÍSTICAS!$E$11:$E$15</c:f>
              <c:numCache>
                <c:formatCode>0%</c:formatCode>
                <c:ptCount val="5"/>
                <c:pt idx="0">
                  <c:v>0.14000000000000001</c:v>
                </c:pt>
                <c:pt idx="1">
                  <c:v>0.02</c:v>
                </c:pt>
                <c:pt idx="2">
                  <c:v>0</c:v>
                </c:pt>
                <c:pt idx="3">
                  <c:v>0.71</c:v>
                </c:pt>
                <c:pt idx="4">
                  <c:v>0.13</c:v>
                </c:pt>
              </c:numCache>
            </c:numRef>
          </c:val>
          <c:extLst xmlns:c16r2="http://schemas.microsoft.com/office/drawing/2015/06/chart">
            <c:ext xmlns:c16="http://schemas.microsoft.com/office/drawing/2014/chart" uri="{C3380CC4-5D6E-409C-BE32-E72D297353CC}">
              <c16:uniqueId val="{00000020-E00E-460F-9B23-C94918898D4B}"/>
            </c:ext>
          </c:extLst>
        </c:ser>
        <c:dLbls>
          <c:dLblPos val="ctr"/>
          <c:showLegendKey val="0"/>
          <c:showVal val="0"/>
          <c:showCatName val="1"/>
          <c:showSerName val="0"/>
          <c:showPercent val="0"/>
          <c:showBubbleSize val="0"/>
          <c:showLeaderLines val="1"/>
        </c:dLbls>
      </c:pie3DChart>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a:t>ESTADO DE HALLAZGOS ABIERTOS</a:t>
            </a:r>
          </a:p>
        </c:rich>
      </c:tx>
      <c:layout>
        <c:manualLayout>
          <c:xMode val="edge"/>
          <c:yMode val="edge"/>
          <c:x val="0.19691105278506854"/>
          <c:y val="6.304174952271935E-3"/>
        </c:manualLayout>
      </c:layout>
      <c:overlay val="0"/>
      <c:spPr>
        <a:noFill/>
        <a:ln>
          <a:noFill/>
        </a:ln>
        <a:effectLst/>
      </c:sp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ESTADÍSTICAS!$C$42:$C$43</c:f>
              <c:strCache>
                <c:ptCount val="1"/>
                <c:pt idx="0">
                  <c:v>ESTADO DE HALLAZGOS ABIERTOS</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1-5C5E-4155-821E-73BDC758E6BA}"/>
              </c:ext>
            </c:extLst>
          </c:dPt>
          <c:dPt>
            <c:idx val="1"/>
            <c:bubble3D val="0"/>
            <c:spPr>
              <a:gradFill rotWithShape="1">
                <a:gsLst>
                  <a:gs pos="0">
                    <a:schemeClr val="accent5">
                      <a:shade val="65000"/>
                      <a:lumMod val="110000"/>
                      <a:satMod val="105000"/>
                      <a:tint val="67000"/>
                    </a:schemeClr>
                  </a:gs>
                  <a:gs pos="50000">
                    <a:schemeClr val="accent5">
                      <a:shade val="65000"/>
                      <a:lumMod val="105000"/>
                      <a:satMod val="103000"/>
                      <a:tint val="73000"/>
                    </a:schemeClr>
                  </a:gs>
                  <a:gs pos="100000">
                    <a:schemeClr val="accent5">
                      <a:shade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3-5C5E-4155-821E-73BDC758E6BA}"/>
              </c:ext>
            </c:extLst>
          </c:dPt>
          <c:dPt>
            <c:idx val="2"/>
            <c:bubble3D val="0"/>
            <c:spPr>
              <a:gradFill rotWithShape="1">
                <a:gsLst>
                  <a:gs pos="0">
                    <a:schemeClr val="accent5">
                      <a:shade val="82000"/>
                      <a:lumMod val="110000"/>
                      <a:satMod val="105000"/>
                      <a:tint val="67000"/>
                    </a:schemeClr>
                  </a:gs>
                  <a:gs pos="50000">
                    <a:schemeClr val="accent5">
                      <a:shade val="82000"/>
                      <a:lumMod val="105000"/>
                      <a:satMod val="103000"/>
                      <a:tint val="73000"/>
                    </a:schemeClr>
                  </a:gs>
                  <a:gs pos="100000">
                    <a:schemeClr val="accent5">
                      <a:shade val="82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5-5C5E-4155-821E-73BDC758E6BA}"/>
              </c:ext>
            </c:extLst>
          </c:dPt>
          <c:dPt>
            <c:idx val="3"/>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7-5C5E-4155-821E-73BDC758E6BA}"/>
              </c:ext>
            </c:extLst>
          </c:dPt>
          <c:dPt>
            <c:idx val="4"/>
            <c:bubble3D val="0"/>
            <c:spPr>
              <a:gradFill rotWithShape="1">
                <a:gsLst>
                  <a:gs pos="0">
                    <a:schemeClr val="accent5">
                      <a:tint val="83000"/>
                      <a:lumMod val="110000"/>
                      <a:satMod val="105000"/>
                      <a:tint val="67000"/>
                    </a:schemeClr>
                  </a:gs>
                  <a:gs pos="50000">
                    <a:schemeClr val="accent5">
                      <a:tint val="83000"/>
                      <a:lumMod val="105000"/>
                      <a:satMod val="103000"/>
                      <a:tint val="73000"/>
                    </a:schemeClr>
                  </a:gs>
                  <a:gs pos="100000">
                    <a:schemeClr val="accent5">
                      <a:tint val="8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9-5C5E-4155-821E-73BDC758E6BA}"/>
              </c:ext>
            </c:extLst>
          </c:dPt>
          <c:dPt>
            <c:idx val="5"/>
            <c:bubble3D val="0"/>
            <c:spPr>
              <a:gradFill rotWithShape="1">
                <a:gsLst>
                  <a:gs pos="0">
                    <a:schemeClr val="accent5">
                      <a:tint val="65000"/>
                      <a:lumMod val="110000"/>
                      <a:satMod val="105000"/>
                      <a:tint val="67000"/>
                    </a:schemeClr>
                  </a:gs>
                  <a:gs pos="50000">
                    <a:schemeClr val="accent5">
                      <a:tint val="65000"/>
                      <a:lumMod val="105000"/>
                      <a:satMod val="103000"/>
                      <a:tint val="73000"/>
                    </a:schemeClr>
                  </a:gs>
                  <a:gs pos="100000">
                    <a:schemeClr val="accent5">
                      <a:tint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B-5C5E-4155-821E-73BDC758E6BA}"/>
              </c:ext>
            </c:extLst>
          </c:dPt>
          <c:dPt>
            <c:idx val="6"/>
            <c:bubble3D val="0"/>
            <c:spPr>
              <a:gradFill rotWithShape="1">
                <a:gsLst>
                  <a:gs pos="0">
                    <a:schemeClr val="accent5">
                      <a:tint val="48000"/>
                      <a:lumMod val="110000"/>
                      <a:satMod val="105000"/>
                      <a:tint val="67000"/>
                    </a:schemeClr>
                  </a:gs>
                  <a:gs pos="50000">
                    <a:schemeClr val="accent5">
                      <a:tint val="48000"/>
                      <a:lumMod val="105000"/>
                      <a:satMod val="103000"/>
                      <a:tint val="73000"/>
                    </a:schemeClr>
                  </a:gs>
                  <a:gs pos="100000">
                    <a:schemeClr val="accent5">
                      <a:tint val="48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D-5C5E-4155-821E-73BDC758E6BA}"/>
              </c:ext>
            </c:extLst>
          </c:dPt>
          <c:dLbls>
            <c:dLbl>
              <c:idx val="0"/>
              <c:layout>
                <c:manualLayout>
                  <c:x val="-7.5648643919510122E-2"/>
                  <c:y val="5.992192750893750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5C5E-4155-821E-73BDC758E6BA}"/>
                </c:ext>
              </c:extLst>
            </c:dLbl>
            <c:dLbl>
              <c:idx val="1"/>
              <c:layout>
                <c:manualLayout>
                  <c:x val="-5.4625838436862112E-2"/>
                  <c:y val="4.151175108138936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5C5E-4155-821E-73BDC758E6BA}"/>
                </c:ext>
              </c:extLst>
            </c:dLbl>
            <c:dLbl>
              <c:idx val="2"/>
              <c:layout>
                <c:manualLayout>
                  <c:x val="-7.824816876969877E-3"/>
                  <c:y val="1.505222325655468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5C5E-4155-821E-73BDC758E6BA}"/>
                </c:ext>
              </c:extLst>
            </c:dLbl>
            <c:dLbl>
              <c:idx val="3"/>
              <c:layout>
                <c:manualLayout>
                  <c:x val="0.10403546223388732"/>
                  <c:y val="5.347280617193619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5C5E-4155-821E-73BDC758E6BA}"/>
                </c:ext>
              </c:extLst>
            </c:dLbl>
            <c:dLbl>
              <c:idx val="4"/>
              <c:layout>
                <c:manualLayout>
                  <c:x val="0.16846964129483816"/>
                  <c:y val="0.2157353199592164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5C5E-4155-821E-73BDC758E6BA}"/>
                </c:ext>
              </c:extLst>
            </c:dLbl>
            <c:dLbl>
              <c:idx val="6"/>
              <c:layout>
                <c:manualLayout>
                  <c:x val="-0.14974208223972005"/>
                  <c:y val="6.033691099398469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5C5E-4155-821E-73BDC758E6B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15:layout/>
              </c:ext>
            </c:extLst>
          </c:dLbls>
          <c:cat>
            <c:strRef>
              <c:f>ESTADÍSTICAS!$B$44:$B$50</c:f>
              <c:strCache>
                <c:ptCount val="7"/>
                <c:pt idx="0">
                  <c:v>OAC</c:v>
                </c:pt>
                <c:pt idx="1">
                  <c:v>SESEC</c:v>
                </c:pt>
                <c:pt idx="2">
                  <c:v>SFE </c:v>
                </c:pt>
                <c:pt idx="3">
                  <c:v>SGRSI </c:v>
                </c:pt>
                <c:pt idx="4">
                  <c:v>SJC </c:v>
                </c:pt>
                <c:pt idx="5">
                  <c:v>SAF</c:v>
                </c:pt>
                <c:pt idx="6">
                  <c:v>SDAE </c:v>
                </c:pt>
              </c:strCache>
            </c:strRef>
          </c:cat>
          <c:val>
            <c:numRef>
              <c:f>ESTADÍSTICAS!$C$44:$C$50</c:f>
              <c:numCache>
                <c:formatCode>General</c:formatCode>
                <c:ptCount val="7"/>
                <c:pt idx="0">
                  <c:v>0</c:v>
                </c:pt>
                <c:pt idx="1">
                  <c:v>15</c:v>
                </c:pt>
                <c:pt idx="2">
                  <c:v>0</c:v>
                </c:pt>
                <c:pt idx="3">
                  <c:v>10</c:v>
                </c:pt>
                <c:pt idx="4">
                  <c:v>3</c:v>
                </c:pt>
                <c:pt idx="5">
                  <c:v>151</c:v>
                </c:pt>
                <c:pt idx="6">
                  <c:v>17</c:v>
                </c:pt>
              </c:numCache>
            </c:numRef>
          </c:val>
          <c:extLst xmlns:c16r2="http://schemas.microsoft.com/office/drawing/2015/06/chart">
            <c:ext xmlns:c16="http://schemas.microsoft.com/office/drawing/2014/chart" uri="{C3380CC4-5D6E-409C-BE32-E72D297353CC}">
              <c16:uniqueId val="{0000000E-5C5E-4155-821E-73BDC758E6BA}"/>
            </c:ext>
          </c:extLst>
        </c:ser>
        <c:ser>
          <c:idx val="1"/>
          <c:order val="1"/>
          <c:tx>
            <c:strRef>
              <c:f>ESTADÍSTICAS!$D$42:$D$43</c:f>
              <c:strCache>
                <c:ptCount val="1"/>
                <c:pt idx="0">
                  <c:v>ESTADO DE HALLAZGOS CERRADOS </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0-5C5E-4155-821E-73BDC758E6BA}"/>
              </c:ext>
            </c:extLst>
          </c:dPt>
          <c:dPt>
            <c:idx val="1"/>
            <c:bubble3D val="0"/>
            <c:spPr>
              <a:gradFill rotWithShape="1">
                <a:gsLst>
                  <a:gs pos="0">
                    <a:schemeClr val="accent5">
                      <a:shade val="65000"/>
                      <a:lumMod val="110000"/>
                      <a:satMod val="105000"/>
                      <a:tint val="67000"/>
                    </a:schemeClr>
                  </a:gs>
                  <a:gs pos="50000">
                    <a:schemeClr val="accent5">
                      <a:shade val="65000"/>
                      <a:lumMod val="105000"/>
                      <a:satMod val="103000"/>
                      <a:tint val="73000"/>
                    </a:schemeClr>
                  </a:gs>
                  <a:gs pos="100000">
                    <a:schemeClr val="accent5">
                      <a:shade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2-5C5E-4155-821E-73BDC758E6BA}"/>
              </c:ext>
            </c:extLst>
          </c:dPt>
          <c:dPt>
            <c:idx val="2"/>
            <c:bubble3D val="0"/>
            <c:spPr>
              <a:gradFill rotWithShape="1">
                <a:gsLst>
                  <a:gs pos="0">
                    <a:schemeClr val="accent5">
                      <a:shade val="82000"/>
                      <a:lumMod val="110000"/>
                      <a:satMod val="105000"/>
                      <a:tint val="67000"/>
                    </a:schemeClr>
                  </a:gs>
                  <a:gs pos="50000">
                    <a:schemeClr val="accent5">
                      <a:shade val="82000"/>
                      <a:lumMod val="105000"/>
                      <a:satMod val="103000"/>
                      <a:tint val="73000"/>
                    </a:schemeClr>
                  </a:gs>
                  <a:gs pos="100000">
                    <a:schemeClr val="accent5">
                      <a:shade val="82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4-5C5E-4155-821E-73BDC758E6BA}"/>
              </c:ext>
            </c:extLst>
          </c:dPt>
          <c:dPt>
            <c:idx val="3"/>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6-5C5E-4155-821E-73BDC758E6BA}"/>
              </c:ext>
            </c:extLst>
          </c:dPt>
          <c:dPt>
            <c:idx val="4"/>
            <c:bubble3D val="0"/>
            <c:spPr>
              <a:gradFill rotWithShape="1">
                <a:gsLst>
                  <a:gs pos="0">
                    <a:schemeClr val="accent5">
                      <a:tint val="83000"/>
                      <a:lumMod val="110000"/>
                      <a:satMod val="105000"/>
                      <a:tint val="67000"/>
                    </a:schemeClr>
                  </a:gs>
                  <a:gs pos="50000">
                    <a:schemeClr val="accent5">
                      <a:tint val="83000"/>
                      <a:lumMod val="105000"/>
                      <a:satMod val="103000"/>
                      <a:tint val="73000"/>
                    </a:schemeClr>
                  </a:gs>
                  <a:gs pos="100000">
                    <a:schemeClr val="accent5">
                      <a:tint val="8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8-5C5E-4155-821E-73BDC758E6BA}"/>
              </c:ext>
            </c:extLst>
          </c:dPt>
          <c:dPt>
            <c:idx val="5"/>
            <c:bubble3D val="0"/>
            <c:spPr>
              <a:gradFill rotWithShape="1">
                <a:gsLst>
                  <a:gs pos="0">
                    <a:schemeClr val="accent5">
                      <a:tint val="65000"/>
                      <a:lumMod val="110000"/>
                      <a:satMod val="105000"/>
                      <a:tint val="67000"/>
                    </a:schemeClr>
                  </a:gs>
                  <a:gs pos="50000">
                    <a:schemeClr val="accent5">
                      <a:tint val="65000"/>
                      <a:lumMod val="105000"/>
                      <a:satMod val="103000"/>
                      <a:tint val="73000"/>
                    </a:schemeClr>
                  </a:gs>
                  <a:gs pos="100000">
                    <a:schemeClr val="accent5">
                      <a:tint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A-5C5E-4155-821E-73BDC758E6BA}"/>
              </c:ext>
            </c:extLst>
          </c:dPt>
          <c:dPt>
            <c:idx val="6"/>
            <c:bubble3D val="0"/>
            <c:spPr>
              <a:gradFill rotWithShape="1">
                <a:gsLst>
                  <a:gs pos="0">
                    <a:schemeClr val="accent5">
                      <a:tint val="48000"/>
                      <a:lumMod val="110000"/>
                      <a:satMod val="105000"/>
                      <a:tint val="67000"/>
                    </a:schemeClr>
                  </a:gs>
                  <a:gs pos="50000">
                    <a:schemeClr val="accent5">
                      <a:tint val="48000"/>
                      <a:lumMod val="105000"/>
                      <a:satMod val="103000"/>
                      <a:tint val="73000"/>
                    </a:schemeClr>
                  </a:gs>
                  <a:gs pos="100000">
                    <a:schemeClr val="accent5">
                      <a:tint val="48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C-5C5E-4155-821E-73BDC758E6B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ESTADÍSTICAS!$B$44:$B$50</c:f>
              <c:strCache>
                <c:ptCount val="7"/>
                <c:pt idx="0">
                  <c:v>OAC</c:v>
                </c:pt>
                <c:pt idx="1">
                  <c:v>SESEC</c:v>
                </c:pt>
                <c:pt idx="2">
                  <c:v>SFE </c:v>
                </c:pt>
                <c:pt idx="3">
                  <c:v>SGRSI </c:v>
                </c:pt>
                <c:pt idx="4">
                  <c:v>SJC </c:v>
                </c:pt>
                <c:pt idx="5">
                  <c:v>SAF</c:v>
                </c:pt>
                <c:pt idx="6">
                  <c:v>SDAE </c:v>
                </c:pt>
              </c:strCache>
            </c:strRef>
          </c:cat>
          <c:val>
            <c:numRef>
              <c:f>ESTADÍSTICAS!$D$44:$D$50</c:f>
              <c:numCache>
                <c:formatCode>General</c:formatCode>
                <c:ptCount val="7"/>
                <c:pt idx="0">
                  <c:v>14</c:v>
                </c:pt>
                <c:pt idx="1">
                  <c:v>40</c:v>
                </c:pt>
                <c:pt idx="2">
                  <c:v>6</c:v>
                </c:pt>
                <c:pt idx="3">
                  <c:v>34</c:v>
                </c:pt>
                <c:pt idx="4">
                  <c:v>75</c:v>
                </c:pt>
                <c:pt idx="5">
                  <c:v>280</c:v>
                </c:pt>
                <c:pt idx="6">
                  <c:v>78</c:v>
                </c:pt>
              </c:numCache>
            </c:numRef>
          </c:val>
          <c:extLst xmlns:c16r2="http://schemas.microsoft.com/office/drawing/2015/06/chart">
            <c:ext xmlns:c16="http://schemas.microsoft.com/office/drawing/2014/chart" uri="{C3380CC4-5D6E-409C-BE32-E72D297353CC}">
              <c16:uniqueId val="{0000001D-5C5E-4155-821E-73BDC758E6BA}"/>
            </c:ext>
          </c:extLst>
        </c:ser>
        <c:ser>
          <c:idx val="2"/>
          <c:order val="2"/>
          <c:tx>
            <c:strRef>
              <c:f>INFORME!#REF!</c:f>
              <c:strCache>
                <c:ptCount val="1"/>
                <c:pt idx="0">
                  <c:v>#REF!</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F-5C5E-4155-821E-73BDC758E6B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ESTADÍSTICAS!$B$44:$B$50</c:f>
              <c:strCache>
                <c:ptCount val="7"/>
                <c:pt idx="0">
                  <c:v>OAC</c:v>
                </c:pt>
                <c:pt idx="1">
                  <c:v>SESEC</c:v>
                </c:pt>
                <c:pt idx="2">
                  <c:v>SFE </c:v>
                </c:pt>
                <c:pt idx="3">
                  <c:v>SGRSI </c:v>
                </c:pt>
                <c:pt idx="4">
                  <c:v>SJC </c:v>
                </c:pt>
                <c:pt idx="5">
                  <c:v>SAF</c:v>
                </c:pt>
                <c:pt idx="6">
                  <c:v>SDAE </c:v>
                </c:pt>
              </c:strCache>
            </c:strRef>
          </c:cat>
          <c:val>
            <c:numRef>
              <c:f>INFORME!#REF!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2C-5C5E-4155-821E-73BDC758E6BA}"/>
            </c:ext>
          </c:extLst>
        </c:ser>
        <c:dLbls>
          <c:dLblPos val="inEnd"/>
          <c:showLegendKey val="0"/>
          <c:showVal val="0"/>
          <c:showCatName val="0"/>
          <c:showSerName val="0"/>
          <c:showPercent val="1"/>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title>
      <c:layout/>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ESTADÍSTICAS!$C$60</c:f>
              <c:strCache>
                <c:ptCount val="1"/>
                <c:pt idx="0">
                  <c:v>EFECTIVIDAD</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lt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ESTADÍSTICAS!$B$61:$B$68</c:f>
              <c:strCache>
                <c:ptCount val="8"/>
                <c:pt idx="1">
                  <c:v>OAC</c:v>
                </c:pt>
                <c:pt idx="2">
                  <c:v>SESEC</c:v>
                </c:pt>
                <c:pt idx="3">
                  <c:v>SFE </c:v>
                </c:pt>
                <c:pt idx="4">
                  <c:v>SGRSI </c:v>
                </c:pt>
                <c:pt idx="5">
                  <c:v>SJC </c:v>
                </c:pt>
                <c:pt idx="6">
                  <c:v>SAF</c:v>
                </c:pt>
                <c:pt idx="7">
                  <c:v>SDAE </c:v>
                </c:pt>
              </c:strCache>
            </c:strRef>
          </c:cat>
          <c:val>
            <c:numRef>
              <c:f>ESTADÍSTICAS!$C$61:$C$68</c:f>
              <c:numCache>
                <c:formatCode>0%</c:formatCode>
                <c:ptCount val="8"/>
                <c:pt idx="1">
                  <c:v>1</c:v>
                </c:pt>
                <c:pt idx="2">
                  <c:v>0.72727272727272729</c:v>
                </c:pt>
                <c:pt idx="3">
                  <c:v>1</c:v>
                </c:pt>
                <c:pt idx="4">
                  <c:v>0.77272727272727271</c:v>
                </c:pt>
                <c:pt idx="5">
                  <c:v>0.96153846153846156</c:v>
                </c:pt>
                <c:pt idx="6">
                  <c:v>0.64965197215777259</c:v>
                </c:pt>
                <c:pt idx="7">
                  <c:v>0.82105263157894737</c:v>
                </c:pt>
              </c:numCache>
            </c:numRef>
          </c:val>
          <c:extLst xmlns:c16r2="http://schemas.microsoft.com/office/drawing/2015/06/chart">
            <c:ext xmlns:c16="http://schemas.microsoft.com/office/drawing/2014/chart" uri="{C3380CC4-5D6E-409C-BE32-E72D297353CC}">
              <c16:uniqueId val="{00000000-37B3-4D0A-BB72-C0C91FA1C715}"/>
            </c:ext>
          </c:extLst>
        </c:ser>
        <c:dLbls>
          <c:dLblPos val="inEnd"/>
          <c:showLegendKey val="0"/>
          <c:showVal val="1"/>
          <c:showCatName val="0"/>
          <c:showSerName val="0"/>
          <c:showPercent val="0"/>
          <c:showBubbleSize val="0"/>
        </c:dLbls>
        <c:gapWidth val="41"/>
        <c:axId val="158947200"/>
        <c:axId val="158970624"/>
      </c:barChart>
      <c:catAx>
        <c:axId val="158947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Arial" panose="020B0604020202020204" pitchFamily="34" charset="0"/>
                <a:ea typeface="+mn-ea"/>
                <a:cs typeface="Arial" panose="020B0604020202020204" pitchFamily="34" charset="0"/>
              </a:defRPr>
            </a:pPr>
            <a:endParaRPr lang="es-CO"/>
          </a:p>
        </c:txPr>
        <c:crossAx val="158970624"/>
        <c:crosses val="autoZero"/>
        <c:auto val="1"/>
        <c:lblAlgn val="ctr"/>
        <c:lblOffset val="100"/>
        <c:noMultiLvlLbl val="0"/>
      </c:catAx>
      <c:valAx>
        <c:axId val="158970624"/>
        <c:scaling>
          <c:orientation val="minMax"/>
        </c:scaling>
        <c:delete val="1"/>
        <c:axPos val="l"/>
        <c:numFmt formatCode="General" sourceLinked="1"/>
        <c:majorTickMark val="none"/>
        <c:minorTickMark val="none"/>
        <c:tickLblPos val="nextTo"/>
        <c:crossAx val="15894720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ysClr val="windowText" lastClr="000000"/>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ESTADÍSTICAS!$C$80:$C$81</c:f>
              <c:strCache>
                <c:ptCount val="1"/>
                <c:pt idx="0">
                  <c:v>ACCIONES ESTADO  ABIERTAS</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1-C8DB-44FB-A475-82CE1D144966}"/>
              </c:ext>
            </c:extLst>
          </c:dPt>
          <c:dPt>
            <c:idx val="1"/>
            <c:bubble3D val="0"/>
            <c:spPr>
              <a:gradFill rotWithShape="1">
                <a:gsLst>
                  <a:gs pos="0">
                    <a:schemeClr val="accent5">
                      <a:shade val="65000"/>
                      <a:lumMod val="110000"/>
                      <a:satMod val="105000"/>
                      <a:tint val="67000"/>
                    </a:schemeClr>
                  </a:gs>
                  <a:gs pos="50000">
                    <a:schemeClr val="accent5">
                      <a:shade val="65000"/>
                      <a:lumMod val="105000"/>
                      <a:satMod val="103000"/>
                      <a:tint val="73000"/>
                    </a:schemeClr>
                  </a:gs>
                  <a:gs pos="100000">
                    <a:schemeClr val="accent5">
                      <a:shade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3-C8DB-44FB-A475-82CE1D144966}"/>
              </c:ext>
            </c:extLst>
          </c:dPt>
          <c:dPt>
            <c:idx val="2"/>
            <c:bubble3D val="0"/>
            <c:spPr>
              <a:gradFill rotWithShape="1">
                <a:gsLst>
                  <a:gs pos="0">
                    <a:schemeClr val="accent5">
                      <a:shade val="82000"/>
                      <a:lumMod val="110000"/>
                      <a:satMod val="105000"/>
                      <a:tint val="67000"/>
                    </a:schemeClr>
                  </a:gs>
                  <a:gs pos="50000">
                    <a:schemeClr val="accent5">
                      <a:shade val="82000"/>
                      <a:lumMod val="105000"/>
                      <a:satMod val="103000"/>
                      <a:tint val="73000"/>
                    </a:schemeClr>
                  </a:gs>
                  <a:gs pos="100000">
                    <a:schemeClr val="accent5">
                      <a:shade val="82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5-C8DB-44FB-A475-82CE1D144966}"/>
              </c:ext>
            </c:extLst>
          </c:dPt>
          <c:dPt>
            <c:idx val="3"/>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7-C8DB-44FB-A475-82CE1D144966}"/>
              </c:ext>
            </c:extLst>
          </c:dPt>
          <c:dPt>
            <c:idx val="4"/>
            <c:bubble3D val="0"/>
            <c:spPr>
              <a:gradFill rotWithShape="1">
                <a:gsLst>
                  <a:gs pos="0">
                    <a:schemeClr val="accent5">
                      <a:tint val="83000"/>
                      <a:lumMod val="110000"/>
                      <a:satMod val="105000"/>
                      <a:tint val="67000"/>
                    </a:schemeClr>
                  </a:gs>
                  <a:gs pos="50000">
                    <a:schemeClr val="accent5">
                      <a:tint val="83000"/>
                      <a:lumMod val="105000"/>
                      <a:satMod val="103000"/>
                      <a:tint val="73000"/>
                    </a:schemeClr>
                  </a:gs>
                  <a:gs pos="100000">
                    <a:schemeClr val="accent5">
                      <a:tint val="8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9-C8DB-44FB-A475-82CE1D144966}"/>
              </c:ext>
            </c:extLst>
          </c:dPt>
          <c:dPt>
            <c:idx val="5"/>
            <c:bubble3D val="0"/>
            <c:spPr>
              <a:gradFill rotWithShape="1">
                <a:gsLst>
                  <a:gs pos="0">
                    <a:schemeClr val="accent5">
                      <a:tint val="65000"/>
                      <a:lumMod val="110000"/>
                      <a:satMod val="105000"/>
                      <a:tint val="67000"/>
                    </a:schemeClr>
                  </a:gs>
                  <a:gs pos="50000">
                    <a:schemeClr val="accent5">
                      <a:tint val="65000"/>
                      <a:lumMod val="105000"/>
                      <a:satMod val="103000"/>
                      <a:tint val="73000"/>
                    </a:schemeClr>
                  </a:gs>
                  <a:gs pos="100000">
                    <a:schemeClr val="accent5">
                      <a:tint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B-C8DB-44FB-A475-82CE1D144966}"/>
              </c:ext>
            </c:extLst>
          </c:dPt>
          <c:dPt>
            <c:idx val="6"/>
            <c:bubble3D val="0"/>
            <c:spPr>
              <a:gradFill rotWithShape="1">
                <a:gsLst>
                  <a:gs pos="0">
                    <a:schemeClr val="accent5">
                      <a:tint val="48000"/>
                      <a:lumMod val="110000"/>
                      <a:satMod val="105000"/>
                      <a:tint val="67000"/>
                    </a:schemeClr>
                  </a:gs>
                  <a:gs pos="50000">
                    <a:schemeClr val="accent5">
                      <a:tint val="48000"/>
                      <a:lumMod val="105000"/>
                      <a:satMod val="103000"/>
                      <a:tint val="73000"/>
                    </a:schemeClr>
                  </a:gs>
                  <a:gs pos="100000">
                    <a:schemeClr val="accent5">
                      <a:tint val="48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D-C8DB-44FB-A475-82CE1D144966}"/>
              </c:ext>
            </c:extLst>
          </c:dPt>
          <c:dLbls>
            <c:dLbl>
              <c:idx val="0"/>
              <c:layout>
                <c:manualLayout>
                  <c:x val="-5.2837276459323762E-2"/>
                  <c:y val="0.16556041158952137"/>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C8DB-44FB-A475-82CE1D144966}"/>
                </c:ext>
              </c:extLst>
            </c:dLbl>
            <c:dLbl>
              <c:idx val="1"/>
              <c:layout>
                <c:manualLayout>
                  <c:x val="0.14038601882081814"/>
                  <c:y val="3.60909739611476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C8DB-44FB-A475-82CE1D144966}"/>
                </c:ext>
              </c:extLst>
            </c:dLbl>
            <c:dLbl>
              <c:idx val="3"/>
              <c:layout>
                <c:manualLayout>
                  <c:x val="0.11824752675146365"/>
                  <c:y val="0.31392043485604487"/>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C8DB-44FB-A475-82CE1D144966}"/>
                </c:ext>
              </c:extLst>
            </c:dLbl>
            <c:dLbl>
              <c:idx val="4"/>
              <c:layout>
                <c:manualLayout>
                  <c:x val="0.18612374842033635"/>
                  <c:y val="0.10631651199288657"/>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C8DB-44FB-A475-82CE1D144966}"/>
                </c:ext>
              </c:extLst>
            </c:dLbl>
            <c:dLbl>
              <c:idx val="6"/>
              <c:layout>
                <c:manualLayout>
                  <c:x val="-0.14703091991549841"/>
                  <c:y val="7.69661376202331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C8DB-44FB-A475-82CE1D14496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15:layout/>
              </c:ext>
            </c:extLst>
          </c:dLbls>
          <c:cat>
            <c:strRef>
              <c:f>ESTADÍSTICAS!$B$82:$B$88</c:f>
              <c:strCache>
                <c:ptCount val="7"/>
                <c:pt idx="0">
                  <c:v>OAC</c:v>
                </c:pt>
                <c:pt idx="1">
                  <c:v>SESEC</c:v>
                </c:pt>
                <c:pt idx="2">
                  <c:v>SFE </c:v>
                </c:pt>
                <c:pt idx="3">
                  <c:v>SGRSI </c:v>
                </c:pt>
                <c:pt idx="4">
                  <c:v>SJC </c:v>
                </c:pt>
                <c:pt idx="5">
                  <c:v>SAF</c:v>
                </c:pt>
                <c:pt idx="6">
                  <c:v>SDAE </c:v>
                </c:pt>
              </c:strCache>
            </c:strRef>
          </c:cat>
          <c:val>
            <c:numRef>
              <c:f>ESTADÍSTICAS!$C$82:$C$88</c:f>
              <c:numCache>
                <c:formatCode>General</c:formatCode>
                <c:ptCount val="7"/>
                <c:pt idx="0">
                  <c:v>0</c:v>
                </c:pt>
                <c:pt idx="1">
                  <c:v>36</c:v>
                </c:pt>
                <c:pt idx="2">
                  <c:v>0</c:v>
                </c:pt>
                <c:pt idx="3">
                  <c:v>9</c:v>
                </c:pt>
                <c:pt idx="4">
                  <c:v>5</c:v>
                </c:pt>
                <c:pt idx="5">
                  <c:v>198</c:v>
                </c:pt>
                <c:pt idx="6">
                  <c:v>49</c:v>
                </c:pt>
              </c:numCache>
            </c:numRef>
          </c:val>
          <c:extLst xmlns:c16r2="http://schemas.microsoft.com/office/drawing/2015/06/chart">
            <c:ext xmlns:c16="http://schemas.microsoft.com/office/drawing/2014/chart" uri="{C3380CC4-5D6E-409C-BE32-E72D297353CC}">
              <c16:uniqueId val="{0000000E-C8DB-44FB-A475-82CE1D144966}"/>
            </c:ext>
          </c:extLst>
        </c:ser>
        <c:ser>
          <c:idx val="1"/>
          <c:order val="1"/>
          <c:tx>
            <c:strRef>
              <c:f>ESTADÍSTICAS!$D$80:$D$81</c:f>
              <c:strCache>
                <c:ptCount val="1"/>
                <c:pt idx="0">
                  <c:v>ACCIONES ESTADO NO FORMULADAS</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0-C8DB-44FB-A475-82CE1D144966}"/>
              </c:ext>
            </c:extLst>
          </c:dPt>
          <c:dPt>
            <c:idx val="1"/>
            <c:bubble3D val="0"/>
            <c:spPr>
              <a:gradFill rotWithShape="1">
                <a:gsLst>
                  <a:gs pos="0">
                    <a:schemeClr val="accent5">
                      <a:shade val="65000"/>
                      <a:lumMod val="110000"/>
                      <a:satMod val="105000"/>
                      <a:tint val="67000"/>
                    </a:schemeClr>
                  </a:gs>
                  <a:gs pos="50000">
                    <a:schemeClr val="accent5">
                      <a:shade val="65000"/>
                      <a:lumMod val="105000"/>
                      <a:satMod val="103000"/>
                      <a:tint val="73000"/>
                    </a:schemeClr>
                  </a:gs>
                  <a:gs pos="100000">
                    <a:schemeClr val="accent5">
                      <a:shade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2-C8DB-44FB-A475-82CE1D144966}"/>
              </c:ext>
            </c:extLst>
          </c:dPt>
          <c:dPt>
            <c:idx val="2"/>
            <c:bubble3D val="0"/>
            <c:spPr>
              <a:gradFill rotWithShape="1">
                <a:gsLst>
                  <a:gs pos="0">
                    <a:schemeClr val="accent5">
                      <a:shade val="82000"/>
                      <a:lumMod val="110000"/>
                      <a:satMod val="105000"/>
                      <a:tint val="67000"/>
                    </a:schemeClr>
                  </a:gs>
                  <a:gs pos="50000">
                    <a:schemeClr val="accent5">
                      <a:shade val="82000"/>
                      <a:lumMod val="105000"/>
                      <a:satMod val="103000"/>
                      <a:tint val="73000"/>
                    </a:schemeClr>
                  </a:gs>
                  <a:gs pos="100000">
                    <a:schemeClr val="accent5">
                      <a:shade val="82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4-C8DB-44FB-A475-82CE1D144966}"/>
              </c:ext>
            </c:extLst>
          </c:dPt>
          <c:dPt>
            <c:idx val="3"/>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6-C8DB-44FB-A475-82CE1D144966}"/>
              </c:ext>
            </c:extLst>
          </c:dPt>
          <c:dPt>
            <c:idx val="4"/>
            <c:bubble3D val="0"/>
            <c:spPr>
              <a:gradFill rotWithShape="1">
                <a:gsLst>
                  <a:gs pos="0">
                    <a:schemeClr val="accent5">
                      <a:tint val="83000"/>
                      <a:lumMod val="110000"/>
                      <a:satMod val="105000"/>
                      <a:tint val="67000"/>
                    </a:schemeClr>
                  </a:gs>
                  <a:gs pos="50000">
                    <a:schemeClr val="accent5">
                      <a:tint val="83000"/>
                      <a:lumMod val="105000"/>
                      <a:satMod val="103000"/>
                      <a:tint val="73000"/>
                    </a:schemeClr>
                  </a:gs>
                  <a:gs pos="100000">
                    <a:schemeClr val="accent5">
                      <a:tint val="8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8-C8DB-44FB-A475-82CE1D144966}"/>
              </c:ext>
            </c:extLst>
          </c:dPt>
          <c:dPt>
            <c:idx val="5"/>
            <c:bubble3D val="0"/>
            <c:spPr>
              <a:gradFill rotWithShape="1">
                <a:gsLst>
                  <a:gs pos="0">
                    <a:schemeClr val="accent5">
                      <a:tint val="65000"/>
                      <a:lumMod val="110000"/>
                      <a:satMod val="105000"/>
                      <a:tint val="67000"/>
                    </a:schemeClr>
                  </a:gs>
                  <a:gs pos="50000">
                    <a:schemeClr val="accent5">
                      <a:tint val="65000"/>
                      <a:lumMod val="105000"/>
                      <a:satMod val="103000"/>
                      <a:tint val="73000"/>
                    </a:schemeClr>
                  </a:gs>
                  <a:gs pos="100000">
                    <a:schemeClr val="accent5">
                      <a:tint val="65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A-C8DB-44FB-A475-82CE1D144966}"/>
              </c:ext>
            </c:extLst>
          </c:dPt>
          <c:dPt>
            <c:idx val="6"/>
            <c:bubble3D val="0"/>
            <c:spPr>
              <a:gradFill rotWithShape="1">
                <a:gsLst>
                  <a:gs pos="0">
                    <a:schemeClr val="accent5">
                      <a:tint val="48000"/>
                      <a:lumMod val="110000"/>
                      <a:satMod val="105000"/>
                      <a:tint val="67000"/>
                    </a:schemeClr>
                  </a:gs>
                  <a:gs pos="50000">
                    <a:schemeClr val="accent5">
                      <a:tint val="48000"/>
                      <a:lumMod val="105000"/>
                      <a:satMod val="103000"/>
                      <a:tint val="73000"/>
                    </a:schemeClr>
                  </a:gs>
                  <a:gs pos="100000">
                    <a:schemeClr val="accent5">
                      <a:tint val="48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C-C8DB-44FB-A475-82CE1D14496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ESTADÍSTICAS!$B$82:$B$88</c:f>
              <c:strCache>
                <c:ptCount val="7"/>
                <c:pt idx="0">
                  <c:v>OAC</c:v>
                </c:pt>
                <c:pt idx="1">
                  <c:v>SESEC</c:v>
                </c:pt>
                <c:pt idx="2">
                  <c:v>SFE </c:v>
                </c:pt>
                <c:pt idx="3">
                  <c:v>SGRSI </c:v>
                </c:pt>
                <c:pt idx="4">
                  <c:v>SJC </c:v>
                </c:pt>
                <c:pt idx="5">
                  <c:v>SAF</c:v>
                </c:pt>
                <c:pt idx="6">
                  <c:v>SDAE </c:v>
                </c:pt>
              </c:strCache>
            </c:strRef>
          </c:cat>
          <c:val>
            <c:numRef>
              <c:f>ESTADÍSTICAS!$E$82:$E$88</c:f>
              <c:numCache>
                <c:formatCode>General</c:formatCode>
                <c:ptCount val="7"/>
                <c:pt idx="0">
                  <c:v>14</c:v>
                </c:pt>
                <c:pt idx="1">
                  <c:v>56</c:v>
                </c:pt>
                <c:pt idx="2">
                  <c:v>6</c:v>
                </c:pt>
                <c:pt idx="3">
                  <c:v>42</c:v>
                </c:pt>
                <c:pt idx="4">
                  <c:v>75</c:v>
                </c:pt>
                <c:pt idx="5">
                  <c:v>315</c:v>
                </c:pt>
                <c:pt idx="6">
                  <c:v>114</c:v>
                </c:pt>
              </c:numCache>
            </c:numRef>
          </c:val>
          <c:extLst xmlns:c16r2="http://schemas.microsoft.com/office/drawing/2015/06/chart">
            <c:ext xmlns:c16="http://schemas.microsoft.com/office/drawing/2014/chart" uri="{C3380CC4-5D6E-409C-BE32-E72D297353CC}">
              <c16:uniqueId val="{0000001D-C8DB-44FB-A475-82CE1D144966}"/>
            </c:ext>
          </c:extLst>
        </c:ser>
        <c:ser>
          <c:idx val="2"/>
          <c:order val="2"/>
          <c:tx>
            <c:strRef>
              <c:f>INFORME!#REF!</c:f>
              <c:strCache>
                <c:ptCount val="1"/>
                <c:pt idx="0">
                  <c:v>#REF!</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F-C8DB-44FB-A475-82CE1D14496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ESTADÍSTICAS!$B$82:$B$88</c:f>
              <c:strCache>
                <c:ptCount val="7"/>
                <c:pt idx="0">
                  <c:v>OAC</c:v>
                </c:pt>
                <c:pt idx="1">
                  <c:v>SESEC</c:v>
                </c:pt>
                <c:pt idx="2">
                  <c:v>SFE </c:v>
                </c:pt>
                <c:pt idx="3">
                  <c:v>SGRSI </c:v>
                </c:pt>
                <c:pt idx="4">
                  <c:v>SJC </c:v>
                </c:pt>
                <c:pt idx="5">
                  <c:v>SAF</c:v>
                </c:pt>
                <c:pt idx="6">
                  <c:v>SDAE </c:v>
                </c:pt>
              </c:strCache>
            </c:strRef>
          </c:cat>
          <c:val>
            <c:numRef>
              <c:f>INFORME!#REF!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2C-C8DB-44FB-A475-82CE1D144966}"/>
            </c:ext>
          </c:extLst>
        </c:ser>
        <c:ser>
          <c:idx val="3"/>
          <c:order val="3"/>
          <c:tx>
            <c:strRef>
              <c:f>INFORME!#REF!</c:f>
              <c:strCache>
                <c:ptCount val="1"/>
                <c:pt idx="0">
                  <c:v>#REF!</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2E-C8DB-44FB-A475-82CE1D14496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ESTADÍSTICAS!$B$82:$B$88</c:f>
              <c:strCache>
                <c:ptCount val="7"/>
                <c:pt idx="0">
                  <c:v>OAC</c:v>
                </c:pt>
                <c:pt idx="1">
                  <c:v>SESEC</c:v>
                </c:pt>
                <c:pt idx="2">
                  <c:v>SFE </c:v>
                </c:pt>
                <c:pt idx="3">
                  <c:v>SGRSI </c:v>
                </c:pt>
                <c:pt idx="4">
                  <c:v>SJC </c:v>
                </c:pt>
                <c:pt idx="5">
                  <c:v>SAF</c:v>
                </c:pt>
                <c:pt idx="6">
                  <c:v>SDAE </c:v>
                </c:pt>
              </c:strCache>
            </c:strRef>
          </c:cat>
          <c:val>
            <c:numRef>
              <c:f>INFORME!#REF!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3B-C8DB-44FB-A475-82CE1D144966}"/>
            </c:ext>
          </c:extLst>
        </c:ser>
        <c:ser>
          <c:idx val="4"/>
          <c:order val="4"/>
          <c:tx>
            <c:strRef>
              <c:f>INFORME!#REF!</c:f>
              <c:strCache>
                <c:ptCount val="1"/>
                <c:pt idx="0">
                  <c:v>#REF!</c:v>
                </c:pt>
              </c:strCache>
            </c:strRef>
          </c:tx>
          <c:dPt>
            <c:idx val="0"/>
            <c:bubble3D val="0"/>
            <c:spPr>
              <a:gradFill rotWithShape="1">
                <a:gsLst>
                  <a:gs pos="0">
                    <a:schemeClr val="accent5">
                      <a:shade val="47000"/>
                      <a:lumMod val="110000"/>
                      <a:satMod val="105000"/>
                      <a:tint val="67000"/>
                    </a:schemeClr>
                  </a:gs>
                  <a:gs pos="50000">
                    <a:schemeClr val="accent5">
                      <a:shade val="47000"/>
                      <a:lumMod val="105000"/>
                      <a:satMod val="103000"/>
                      <a:tint val="73000"/>
                    </a:schemeClr>
                  </a:gs>
                  <a:gs pos="100000">
                    <a:schemeClr val="accent5">
                      <a:shade val="4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3D-C8DB-44FB-A475-82CE1D14496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ESTADÍSTICAS!$B$82:$B$88</c:f>
              <c:strCache>
                <c:ptCount val="7"/>
                <c:pt idx="0">
                  <c:v>OAC</c:v>
                </c:pt>
                <c:pt idx="1">
                  <c:v>SESEC</c:v>
                </c:pt>
                <c:pt idx="2">
                  <c:v>SFE </c:v>
                </c:pt>
                <c:pt idx="3">
                  <c:v>SGRSI </c:v>
                </c:pt>
                <c:pt idx="4">
                  <c:v>SJC </c:v>
                </c:pt>
                <c:pt idx="5">
                  <c:v>SAF</c:v>
                </c:pt>
                <c:pt idx="6">
                  <c:v>SDAE </c:v>
                </c:pt>
              </c:strCache>
            </c:strRef>
          </c:cat>
          <c:val>
            <c:numRef>
              <c:f>INFORME!#REF!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3E-C8DB-44FB-A475-82CE1D144966}"/>
            </c:ext>
          </c:extLst>
        </c:ser>
        <c:dLbls>
          <c:dLblPos val="ctr"/>
          <c:showLegendKey val="0"/>
          <c:showVal val="0"/>
          <c:showCatName val="1"/>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ESTADÍSTICAS!$C$98</c:f>
              <c:strCache>
                <c:ptCount val="1"/>
                <c:pt idx="0">
                  <c:v>EFECTIVIDAD</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ESTADÍSTICAS!$B$99:$B$107</c:f>
              <c:strCache>
                <c:ptCount val="9"/>
                <c:pt idx="1">
                  <c:v>OAC</c:v>
                </c:pt>
                <c:pt idx="2">
                  <c:v>SESEC</c:v>
                </c:pt>
                <c:pt idx="3">
                  <c:v>SFE </c:v>
                </c:pt>
                <c:pt idx="4">
                  <c:v>SGRSI </c:v>
                </c:pt>
                <c:pt idx="5">
                  <c:v>SJC </c:v>
                </c:pt>
                <c:pt idx="6">
                  <c:v>SAF</c:v>
                </c:pt>
                <c:pt idx="7">
                  <c:v>SDAE </c:v>
                </c:pt>
                <c:pt idx="8">
                  <c:v>TOTAL</c:v>
                </c:pt>
              </c:strCache>
            </c:strRef>
          </c:cat>
          <c:val>
            <c:numRef>
              <c:f>ESTADÍSTICAS!$C$99:$C$107</c:f>
              <c:numCache>
                <c:formatCode>0%</c:formatCode>
                <c:ptCount val="9"/>
                <c:pt idx="1">
                  <c:v>1</c:v>
                </c:pt>
                <c:pt idx="2">
                  <c:v>0.58333333333333337</c:v>
                </c:pt>
                <c:pt idx="3">
                  <c:v>1</c:v>
                </c:pt>
                <c:pt idx="4">
                  <c:v>0.80769230769230771</c:v>
                </c:pt>
                <c:pt idx="5">
                  <c:v>0.91463414634146345</c:v>
                </c:pt>
                <c:pt idx="6">
                  <c:v>0.59099437148217637</c:v>
                </c:pt>
                <c:pt idx="7">
                  <c:v>0.68674698795180722</c:v>
                </c:pt>
                <c:pt idx="8">
                  <c:v>0.6554267650158061</c:v>
                </c:pt>
              </c:numCache>
            </c:numRef>
          </c:val>
          <c:extLst xmlns:c16r2="http://schemas.microsoft.com/office/drawing/2015/06/chart">
            <c:ext xmlns:c16="http://schemas.microsoft.com/office/drawing/2014/chart" uri="{C3380CC4-5D6E-409C-BE32-E72D297353CC}">
              <c16:uniqueId val="{00000000-7C3F-4DC1-97A6-13E6E1C51DEE}"/>
            </c:ext>
          </c:extLst>
        </c:ser>
        <c:dLbls>
          <c:dLblPos val="inEnd"/>
          <c:showLegendKey val="0"/>
          <c:showVal val="1"/>
          <c:showCatName val="0"/>
          <c:showSerName val="0"/>
          <c:showPercent val="0"/>
          <c:showBubbleSize val="0"/>
        </c:dLbls>
        <c:gapWidth val="65"/>
        <c:axId val="165340288"/>
        <c:axId val="165343232"/>
      </c:barChart>
      <c:catAx>
        <c:axId val="1653402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CO"/>
          </a:p>
        </c:txPr>
        <c:crossAx val="165343232"/>
        <c:crosses val="autoZero"/>
        <c:auto val="1"/>
        <c:lblAlgn val="ctr"/>
        <c:lblOffset val="100"/>
        <c:noMultiLvlLbl val="0"/>
      </c:catAx>
      <c:valAx>
        <c:axId val="1653432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6534028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ysClr val="windowText" lastClr="000000"/>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a:t>ESTADISTICA DE HALLAZGOS CERRADOS EN EL SEGUIMIENTO CANTIDAD TOTAL</a:t>
            </a:r>
          </a:p>
        </c:rich>
      </c:tx>
      <c:layout/>
      <c:overlay val="0"/>
      <c:spPr>
        <a:noFill/>
        <a:ln>
          <a:noFill/>
        </a:ln>
        <a:effectLst/>
      </c:sp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17832647462277E-2"/>
          <c:y val="0.39821329576384579"/>
          <c:w val="0.93964334705075447"/>
          <c:h val="0.41733601210448873"/>
        </c:manualLayout>
      </c:layout>
      <c:pie3DChart>
        <c:varyColors val="1"/>
        <c:ser>
          <c:idx val="0"/>
          <c:order val="0"/>
          <c:tx>
            <c:strRef>
              <c:f>ESTADÍSTICAS!$C$22:$C$23</c:f>
              <c:strCache>
                <c:ptCount val="1"/>
                <c:pt idx="0">
                  <c:v>ESTADISTICA DE HALLAZGOS CERRADOS EN EL SEGUIMIENTO CANTIDAD TOTAL</c:v>
                </c:pt>
              </c:strCache>
            </c:strRef>
          </c:tx>
          <c:dPt>
            <c:idx val="0"/>
            <c:bubble3D val="0"/>
            <c:spPr>
              <a:gradFill rotWithShape="1">
                <a:gsLst>
                  <a:gs pos="0">
                    <a:schemeClr val="accent5">
                      <a:shade val="53000"/>
                      <a:lumMod val="110000"/>
                      <a:satMod val="105000"/>
                      <a:tint val="67000"/>
                    </a:schemeClr>
                  </a:gs>
                  <a:gs pos="50000">
                    <a:schemeClr val="accent5">
                      <a:shade val="53000"/>
                      <a:lumMod val="105000"/>
                      <a:satMod val="103000"/>
                      <a:tint val="73000"/>
                    </a:schemeClr>
                  </a:gs>
                  <a:gs pos="100000">
                    <a:schemeClr val="accent5">
                      <a:shade val="5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1-D875-457F-9BFA-A152AA30D37E}"/>
              </c:ext>
            </c:extLst>
          </c:dPt>
          <c:dPt>
            <c:idx val="1"/>
            <c:bubble3D val="0"/>
            <c:spPr>
              <a:gradFill rotWithShape="1">
                <a:gsLst>
                  <a:gs pos="0">
                    <a:schemeClr val="accent5">
                      <a:shade val="76000"/>
                      <a:lumMod val="110000"/>
                      <a:satMod val="105000"/>
                      <a:tint val="67000"/>
                    </a:schemeClr>
                  </a:gs>
                  <a:gs pos="50000">
                    <a:schemeClr val="accent5">
                      <a:shade val="76000"/>
                      <a:lumMod val="105000"/>
                      <a:satMod val="103000"/>
                      <a:tint val="73000"/>
                    </a:schemeClr>
                  </a:gs>
                  <a:gs pos="100000">
                    <a:schemeClr val="accent5">
                      <a:shade val="76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3-D875-457F-9BFA-A152AA30D37E}"/>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5-D875-457F-9BFA-A152AA30D37E}"/>
              </c:ext>
            </c:extLst>
          </c:dPt>
          <c:dPt>
            <c:idx val="3"/>
            <c:bubble3D val="0"/>
            <c:spPr>
              <a:gradFill rotWithShape="1">
                <a:gsLst>
                  <a:gs pos="0">
                    <a:schemeClr val="accent5">
                      <a:tint val="77000"/>
                      <a:lumMod val="110000"/>
                      <a:satMod val="105000"/>
                      <a:tint val="67000"/>
                    </a:schemeClr>
                  </a:gs>
                  <a:gs pos="50000">
                    <a:schemeClr val="accent5">
                      <a:tint val="77000"/>
                      <a:lumMod val="105000"/>
                      <a:satMod val="103000"/>
                      <a:tint val="73000"/>
                    </a:schemeClr>
                  </a:gs>
                  <a:gs pos="100000">
                    <a:schemeClr val="accent5">
                      <a:tint val="7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7-D875-457F-9BFA-A152AA30D37E}"/>
              </c:ext>
            </c:extLst>
          </c:dPt>
          <c:dPt>
            <c:idx val="4"/>
            <c:bubble3D val="0"/>
            <c:spPr>
              <a:gradFill rotWithShape="1">
                <a:gsLst>
                  <a:gs pos="0">
                    <a:schemeClr val="accent5">
                      <a:tint val="54000"/>
                      <a:lumMod val="110000"/>
                      <a:satMod val="105000"/>
                      <a:tint val="67000"/>
                    </a:schemeClr>
                  </a:gs>
                  <a:gs pos="50000">
                    <a:schemeClr val="accent5">
                      <a:tint val="54000"/>
                      <a:lumMod val="105000"/>
                      <a:satMod val="103000"/>
                      <a:tint val="73000"/>
                    </a:schemeClr>
                  </a:gs>
                  <a:gs pos="100000">
                    <a:schemeClr val="accent5">
                      <a:tint val="54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9-D875-457F-9BFA-A152AA30D37E}"/>
              </c:ext>
            </c:extLst>
          </c:dPt>
          <c:dLbls>
            <c:dLbl>
              <c:idx val="0"/>
              <c:layout>
                <c:manualLayout>
                  <c:x val="-2.5174384066189257E-2"/>
                  <c:y val="3.164663145916610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875-457F-9BFA-A152AA30D37E}"/>
                </c:ext>
              </c:extLst>
            </c:dLbl>
            <c:dLbl>
              <c:idx val="1"/>
              <c:layout>
                <c:manualLayout>
                  <c:x val="2.4417009602194686E-2"/>
                  <c:y val="3.451019336337225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D875-457F-9BFA-A152AA30D37E}"/>
                </c:ext>
              </c:extLst>
            </c:dLbl>
            <c:dLbl>
              <c:idx val="3"/>
              <c:layout>
                <c:manualLayout>
                  <c:x val="-0.14783750796582532"/>
                  <c:y val="-0.204946313424561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D875-457F-9BFA-A152AA30D37E}"/>
                </c:ext>
              </c:extLst>
            </c:dLbl>
            <c:dLbl>
              <c:idx val="4"/>
              <c:layout>
                <c:manualLayout>
                  <c:x val="4.3503666979899068E-2"/>
                  <c:y val="5.1784828540583803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D875-457F-9BFA-A152AA30D37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15:layout/>
              </c:ext>
            </c:extLst>
          </c:dLbls>
          <c:cat>
            <c:strRef>
              <c:f>ESTADÍSTICAS!$B$24:$B$28</c:f>
              <c:strCache>
                <c:ptCount val="5"/>
                <c:pt idx="0">
                  <c:v>SESEC</c:v>
                </c:pt>
                <c:pt idx="1">
                  <c:v>SGRSI </c:v>
                </c:pt>
                <c:pt idx="2">
                  <c:v>SJC </c:v>
                </c:pt>
                <c:pt idx="3">
                  <c:v>SAF</c:v>
                </c:pt>
                <c:pt idx="4">
                  <c:v>SDAE </c:v>
                </c:pt>
              </c:strCache>
            </c:strRef>
          </c:cat>
          <c:val>
            <c:numRef>
              <c:f>ESTADÍSTICAS!$C$24:$C$28</c:f>
              <c:numCache>
                <c:formatCode>General</c:formatCode>
                <c:ptCount val="5"/>
                <c:pt idx="0">
                  <c:v>21</c:v>
                </c:pt>
                <c:pt idx="1">
                  <c:v>6</c:v>
                </c:pt>
                <c:pt idx="2">
                  <c:v>1</c:v>
                </c:pt>
                <c:pt idx="3">
                  <c:v>114</c:v>
                </c:pt>
                <c:pt idx="4">
                  <c:v>21</c:v>
                </c:pt>
              </c:numCache>
            </c:numRef>
          </c:val>
          <c:extLst xmlns:c16r2="http://schemas.microsoft.com/office/drawing/2015/06/chart">
            <c:ext xmlns:c16="http://schemas.microsoft.com/office/drawing/2014/chart" uri="{C3380CC4-5D6E-409C-BE32-E72D297353CC}">
              <c16:uniqueId val="{0000000A-D875-457F-9BFA-A152AA30D37E}"/>
            </c:ext>
          </c:extLst>
        </c:ser>
        <c:ser>
          <c:idx val="1"/>
          <c:order val="1"/>
          <c:tx>
            <c:strRef>
              <c:f>ESTADÍSTICAS!$D$22:$D$23</c:f>
              <c:strCache>
                <c:ptCount val="1"/>
                <c:pt idx="0">
                  <c:v>ESTADISTICA DE HALLAZGOS CERRADOS EN EL SEGUIMIENTO CERRADAS</c:v>
                </c:pt>
              </c:strCache>
            </c:strRef>
          </c:tx>
          <c:dPt>
            <c:idx val="0"/>
            <c:bubble3D val="0"/>
            <c:spPr>
              <a:gradFill rotWithShape="1">
                <a:gsLst>
                  <a:gs pos="0">
                    <a:schemeClr val="accent5">
                      <a:shade val="53000"/>
                      <a:lumMod val="110000"/>
                      <a:satMod val="105000"/>
                      <a:tint val="67000"/>
                    </a:schemeClr>
                  </a:gs>
                  <a:gs pos="50000">
                    <a:schemeClr val="accent5">
                      <a:shade val="53000"/>
                      <a:lumMod val="105000"/>
                      <a:satMod val="103000"/>
                      <a:tint val="73000"/>
                    </a:schemeClr>
                  </a:gs>
                  <a:gs pos="100000">
                    <a:schemeClr val="accent5">
                      <a:shade val="5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C-D875-457F-9BFA-A152AA30D37E}"/>
              </c:ext>
            </c:extLst>
          </c:dPt>
          <c:dPt>
            <c:idx val="1"/>
            <c:bubble3D val="0"/>
            <c:spPr>
              <a:gradFill rotWithShape="1">
                <a:gsLst>
                  <a:gs pos="0">
                    <a:schemeClr val="accent5">
                      <a:shade val="76000"/>
                      <a:lumMod val="110000"/>
                      <a:satMod val="105000"/>
                      <a:tint val="67000"/>
                    </a:schemeClr>
                  </a:gs>
                  <a:gs pos="50000">
                    <a:schemeClr val="accent5">
                      <a:shade val="76000"/>
                      <a:lumMod val="105000"/>
                      <a:satMod val="103000"/>
                      <a:tint val="73000"/>
                    </a:schemeClr>
                  </a:gs>
                  <a:gs pos="100000">
                    <a:schemeClr val="accent5">
                      <a:shade val="76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E-D875-457F-9BFA-A152AA30D37E}"/>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0-D875-457F-9BFA-A152AA30D37E}"/>
              </c:ext>
            </c:extLst>
          </c:dPt>
          <c:dPt>
            <c:idx val="3"/>
            <c:bubble3D val="0"/>
            <c:spPr>
              <a:gradFill rotWithShape="1">
                <a:gsLst>
                  <a:gs pos="0">
                    <a:schemeClr val="accent5">
                      <a:tint val="77000"/>
                      <a:lumMod val="110000"/>
                      <a:satMod val="105000"/>
                      <a:tint val="67000"/>
                    </a:schemeClr>
                  </a:gs>
                  <a:gs pos="50000">
                    <a:schemeClr val="accent5">
                      <a:tint val="77000"/>
                      <a:lumMod val="105000"/>
                      <a:satMod val="103000"/>
                      <a:tint val="73000"/>
                    </a:schemeClr>
                  </a:gs>
                  <a:gs pos="100000">
                    <a:schemeClr val="accent5">
                      <a:tint val="7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2-D875-457F-9BFA-A152AA30D37E}"/>
              </c:ext>
            </c:extLst>
          </c:dPt>
          <c:dPt>
            <c:idx val="4"/>
            <c:bubble3D val="0"/>
            <c:spPr>
              <a:gradFill rotWithShape="1">
                <a:gsLst>
                  <a:gs pos="0">
                    <a:schemeClr val="accent5">
                      <a:tint val="54000"/>
                      <a:lumMod val="110000"/>
                      <a:satMod val="105000"/>
                      <a:tint val="67000"/>
                    </a:schemeClr>
                  </a:gs>
                  <a:gs pos="50000">
                    <a:schemeClr val="accent5">
                      <a:tint val="54000"/>
                      <a:lumMod val="105000"/>
                      <a:satMod val="103000"/>
                      <a:tint val="73000"/>
                    </a:schemeClr>
                  </a:gs>
                  <a:gs pos="100000">
                    <a:schemeClr val="accent5">
                      <a:tint val="54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4-D875-457F-9BFA-A152AA30D37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ESTADÍSTICAS!$B$24:$B$28</c:f>
              <c:strCache>
                <c:ptCount val="5"/>
                <c:pt idx="0">
                  <c:v>SESEC</c:v>
                </c:pt>
                <c:pt idx="1">
                  <c:v>SGRSI </c:v>
                </c:pt>
                <c:pt idx="2">
                  <c:v>SJC </c:v>
                </c:pt>
                <c:pt idx="3">
                  <c:v>SAF</c:v>
                </c:pt>
                <c:pt idx="4">
                  <c:v>SDAE </c:v>
                </c:pt>
              </c:strCache>
            </c:strRef>
          </c:cat>
          <c:val>
            <c:numRef>
              <c:f>ESTADÍSTICAS!$D$24:$D$28</c:f>
              <c:numCache>
                <c:formatCode>General</c:formatCode>
                <c:ptCount val="5"/>
                <c:pt idx="0">
                  <c:v>12</c:v>
                </c:pt>
                <c:pt idx="1">
                  <c:v>2</c:v>
                </c:pt>
                <c:pt idx="2">
                  <c:v>0</c:v>
                </c:pt>
                <c:pt idx="3">
                  <c:v>56</c:v>
                </c:pt>
                <c:pt idx="4">
                  <c:v>16</c:v>
                </c:pt>
              </c:numCache>
            </c:numRef>
          </c:val>
          <c:extLst xmlns:c16r2="http://schemas.microsoft.com/office/drawing/2015/06/chart">
            <c:ext xmlns:c16="http://schemas.microsoft.com/office/drawing/2014/chart" uri="{C3380CC4-5D6E-409C-BE32-E72D297353CC}">
              <c16:uniqueId val="{00000015-D875-457F-9BFA-A152AA30D37E}"/>
            </c:ext>
          </c:extLst>
        </c:ser>
        <c:ser>
          <c:idx val="2"/>
          <c:order val="2"/>
          <c:tx>
            <c:strRef>
              <c:f>ESTADÍSTICAS!$E$22:$E$23</c:f>
              <c:strCache>
                <c:ptCount val="1"/>
                <c:pt idx="0">
                  <c:v>ESTADISTICA DE HALLAZGOS CERRADOS EN EL SEGUIMIENTO PORCENTAJE</c:v>
                </c:pt>
              </c:strCache>
            </c:strRef>
          </c:tx>
          <c:dPt>
            <c:idx val="0"/>
            <c:bubble3D val="0"/>
            <c:spPr>
              <a:gradFill rotWithShape="1">
                <a:gsLst>
                  <a:gs pos="0">
                    <a:schemeClr val="accent5">
                      <a:shade val="53000"/>
                      <a:lumMod val="110000"/>
                      <a:satMod val="105000"/>
                      <a:tint val="67000"/>
                    </a:schemeClr>
                  </a:gs>
                  <a:gs pos="50000">
                    <a:schemeClr val="accent5">
                      <a:shade val="53000"/>
                      <a:lumMod val="105000"/>
                      <a:satMod val="103000"/>
                      <a:tint val="73000"/>
                    </a:schemeClr>
                  </a:gs>
                  <a:gs pos="100000">
                    <a:schemeClr val="accent5">
                      <a:shade val="53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7-D875-457F-9BFA-A152AA30D37E}"/>
              </c:ext>
            </c:extLst>
          </c:dPt>
          <c:dPt>
            <c:idx val="1"/>
            <c:bubble3D val="0"/>
            <c:spPr>
              <a:gradFill rotWithShape="1">
                <a:gsLst>
                  <a:gs pos="0">
                    <a:schemeClr val="accent5">
                      <a:shade val="76000"/>
                      <a:lumMod val="110000"/>
                      <a:satMod val="105000"/>
                      <a:tint val="67000"/>
                    </a:schemeClr>
                  </a:gs>
                  <a:gs pos="50000">
                    <a:schemeClr val="accent5">
                      <a:shade val="76000"/>
                      <a:lumMod val="105000"/>
                      <a:satMod val="103000"/>
                      <a:tint val="73000"/>
                    </a:schemeClr>
                  </a:gs>
                  <a:gs pos="100000">
                    <a:schemeClr val="accent5">
                      <a:shade val="76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9-D875-457F-9BFA-A152AA30D37E}"/>
              </c:ext>
            </c:extLst>
          </c:dPt>
          <c:dPt>
            <c:idx val="2"/>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B-D875-457F-9BFA-A152AA30D37E}"/>
              </c:ext>
            </c:extLst>
          </c:dPt>
          <c:dPt>
            <c:idx val="3"/>
            <c:bubble3D val="0"/>
            <c:spPr>
              <a:gradFill rotWithShape="1">
                <a:gsLst>
                  <a:gs pos="0">
                    <a:schemeClr val="accent5">
                      <a:tint val="77000"/>
                      <a:lumMod val="110000"/>
                      <a:satMod val="105000"/>
                      <a:tint val="67000"/>
                    </a:schemeClr>
                  </a:gs>
                  <a:gs pos="50000">
                    <a:schemeClr val="accent5">
                      <a:tint val="77000"/>
                      <a:lumMod val="105000"/>
                      <a:satMod val="103000"/>
                      <a:tint val="73000"/>
                    </a:schemeClr>
                  </a:gs>
                  <a:gs pos="100000">
                    <a:schemeClr val="accent5">
                      <a:tint val="77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D-D875-457F-9BFA-A152AA30D37E}"/>
              </c:ext>
            </c:extLst>
          </c:dPt>
          <c:dPt>
            <c:idx val="4"/>
            <c:bubble3D val="0"/>
            <c:spPr>
              <a:gradFill rotWithShape="1">
                <a:gsLst>
                  <a:gs pos="0">
                    <a:schemeClr val="accent5">
                      <a:tint val="54000"/>
                      <a:lumMod val="110000"/>
                      <a:satMod val="105000"/>
                      <a:tint val="67000"/>
                    </a:schemeClr>
                  </a:gs>
                  <a:gs pos="50000">
                    <a:schemeClr val="accent5">
                      <a:tint val="54000"/>
                      <a:lumMod val="105000"/>
                      <a:satMod val="103000"/>
                      <a:tint val="73000"/>
                    </a:schemeClr>
                  </a:gs>
                  <a:gs pos="100000">
                    <a:schemeClr val="accent5">
                      <a:tint val="54000"/>
                      <a:lumMod val="105000"/>
                      <a:satMod val="109000"/>
                      <a:tint val="81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1F-D875-457F-9BFA-A152AA30D37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dLblPos val="ct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ESTADÍSTICAS!$B$24:$B$28</c:f>
              <c:strCache>
                <c:ptCount val="5"/>
                <c:pt idx="0">
                  <c:v>SESEC</c:v>
                </c:pt>
                <c:pt idx="1">
                  <c:v>SGRSI </c:v>
                </c:pt>
                <c:pt idx="2">
                  <c:v>SJC </c:v>
                </c:pt>
                <c:pt idx="3">
                  <c:v>SAF</c:v>
                </c:pt>
                <c:pt idx="4">
                  <c:v>SDAE </c:v>
                </c:pt>
              </c:strCache>
            </c:strRef>
          </c:cat>
          <c:val>
            <c:numRef>
              <c:f>ESTADÍSTICAS!$E$24:$E$28</c:f>
              <c:numCache>
                <c:formatCode>0%</c:formatCode>
                <c:ptCount val="5"/>
                <c:pt idx="0">
                  <c:v>0.13</c:v>
                </c:pt>
                <c:pt idx="1">
                  <c:v>0.03</c:v>
                </c:pt>
                <c:pt idx="2">
                  <c:v>0.01</c:v>
                </c:pt>
                <c:pt idx="3">
                  <c:v>0.7</c:v>
                </c:pt>
                <c:pt idx="4">
                  <c:v>0.13</c:v>
                </c:pt>
              </c:numCache>
            </c:numRef>
          </c:val>
          <c:extLst xmlns:c16r2="http://schemas.microsoft.com/office/drawing/2015/06/chart">
            <c:ext xmlns:c16="http://schemas.microsoft.com/office/drawing/2014/chart" uri="{C3380CC4-5D6E-409C-BE32-E72D297353CC}">
              <c16:uniqueId val="{00000020-D875-457F-9BFA-A152AA30D37E}"/>
            </c:ext>
          </c:extLst>
        </c:ser>
        <c:dLbls>
          <c:dLblPos val="ctr"/>
          <c:showLegendKey val="0"/>
          <c:showVal val="0"/>
          <c:showCatName val="1"/>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rgbClr val="000000"/>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485775</xdr:colOff>
      <xdr:row>0</xdr:row>
      <xdr:rowOff>190500</xdr:rowOff>
    </xdr:from>
    <xdr:ext cx="762000" cy="742950"/>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706755" y="190500"/>
          <a:ext cx="762000" cy="7429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600075</xdr:colOff>
      <xdr:row>0</xdr:row>
      <xdr:rowOff>295275</xdr:rowOff>
    </xdr:from>
    <xdr:ext cx="762000" cy="742950"/>
    <xdr:pic>
      <xdr:nvPicPr>
        <xdr:cNvPr id="2" name="image1.png" title="Imagen">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542925</xdr:colOff>
      <xdr:row>0</xdr:row>
      <xdr:rowOff>152400</xdr:rowOff>
    </xdr:from>
    <xdr:ext cx="762000" cy="742950"/>
    <xdr:pic>
      <xdr:nvPicPr>
        <xdr:cNvPr id="2" name="image1.png" title="Imagen">
          <a:extLst>
            <a:ext uri="{FF2B5EF4-FFF2-40B4-BE49-F238E27FC236}">
              <a16:creationId xmlns=""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600075</xdr:colOff>
      <xdr:row>0</xdr:row>
      <xdr:rowOff>247650</xdr:rowOff>
    </xdr:from>
    <xdr:ext cx="762000" cy="742950"/>
    <xdr:pic>
      <xdr:nvPicPr>
        <xdr:cNvPr id="2" name="image1.png" title="Imagen">
          <a:extLst>
            <a:ext uri="{FF2B5EF4-FFF2-40B4-BE49-F238E27FC236}">
              <a16:creationId xmlns=""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xdr:from>
      <xdr:col>1</xdr:col>
      <xdr:colOff>485775</xdr:colOff>
      <xdr:row>1</xdr:row>
      <xdr:rowOff>38100</xdr:rowOff>
    </xdr:from>
    <xdr:to>
      <xdr:col>2</xdr:col>
      <xdr:colOff>428625</xdr:colOff>
      <xdr:row>1</xdr:row>
      <xdr:rowOff>781050</xdr:rowOff>
    </xdr:to>
    <xdr:pic>
      <xdr:nvPicPr>
        <xdr:cNvPr id="2" name="2 Imagen">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476250"/>
          <a:ext cx="4286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552450</xdr:colOff>
      <xdr:row>7</xdr:row>
      <xdr:rowOff>144780</xdr:rowOff>
    </xdr:from>
    <xdr:to>
      <xdr:col>11</xdr:col>
      <xdr:colOff>205740</xdr:colOff>
      <xdr:row>18</xdr:row>
      <xdr:rowOff>22860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556260</xdr:colOff>
      <xdr:row>40</xdr:row>
      <xdr:rowOff>37147</xdr:rowOff>
    </xdr:from>
    <xdr:to>
      <xdr:col>11</xdr:col>
      <xdr:colOff>320039</xdr:colOff>
      <xdr:row>52</xdr:row>
      <xdr:rowOff>76200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403860</xdr:colOff>
      <xdr:row>59</xdr:row>
      <xdr:rowOff>0</xdr:rowOff>
    </xdr:from>
    <xdr:to>
      <xdr:col>10</xdr:col>
      <xdr:colOff>701040</xdr:colOff>
      <xdr:row>70</xdr:row>
      <xdr:rowOff>91440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514350</xdr:colOff>
      <xdr:row>77</xdr:row>
      <xdr:rowOff>138112</xdr:rowOff>
    </xdr:from>
    <xdr:to>
      <xdr:col>11</xdr:col>
      <xdr:colOff>754380</xdr:colOff>
      <xdr:row>90</xdr:row>
      <xdr:rowOff>114300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577214</xdr:colOff>
      <xdr:row>96</xdr:row>
      <xdr:rowOff>61912</xdr:rowOff>
    </xdr:from>
    <xdr:to>
      <xdr:col>10</xdr:col>
      <xdr:colOff>739140</xdr:colOff>
      <xdr:row>107</xdr:row>
      <xdr:rowOff>99060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571500</xdr:colOff>
      <xdr:row>20</xdr:row>
      <xdr:rowOff>119062</xdr:rowOff>
    </xdr:from>
    <xdr:to>
      <xdr:col>11</xdr:col>
      <xdr:colOff>274320</xdr:colOff>
      <xdr:row>32</xdr:row>
      <xdr:rowOff>30480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180975</xdr:colOff>
      <xdr:row>0</xdr:row>
      <xdr:rowOff>238125</xdr:rowOff>
    </xdr:from>
    <xdr:ext cx="762000" cy="742950"/>
    <xdr:pic>
      <xdr:nvPicPr>
        <xdr:cNvPr id="3" name="image1.png" title="Imagen">
          <a:extLst>
            <a:ext uri="{FF2B5EF4-FFF2-40B4-BE49-F238E27FC236}">
              <a16:creationId xmlns=""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1485900" y="238125"/>
          <a:ext cx="762000" cy="7429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209550</xdr:colOff>
      <xdr:row>0</xdr:row>
      <xdr:rowOff>266700</xdr:rowOff>
    </xdr:from>
    <xdr:ext cx="762000" cy="742950"/>
    <xdr:pic>
      <xdr:nvPicPr>
        <xdr:cNvPr id="2" name="image1.png" title="Imagen">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476375" y="266700"/>
          <a:ext cx="762000" cy="7429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485775</xdr:colOff>
      <xdr:row>0</xdr:row>
      <xdr:rowOff>285750</xdr:rowOff>
    </xdr:from>
    <xdr:ext cx="762000" cy="742950"/>
    <xdr:pic>
      <xdr:nvPicPr>
        <xdr:cNvPr id="2" name="image1.png" title="Imagen">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943100" y="285750"/>
          <a:ext cx="762000" cy="7429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219075</xdr:colOff>
      <xdr:row>0</xdr:row>
      <xdr:rowOff>257175</xdr:rowOff>
    </xdr:from>
    <xdr:ext cx="762000" cy="742950"/>
    <xdr:pic>
      <xdr:nvPicPr>
        <xdr:cNvPr id="2" name="image1.png" title="Imagen">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724025" y="257175"/>
          <a:ext cx="762000" cy="7429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47625</xdr:colOff>
      <xdr:row>0</xdr:row>
      <xdr:rowOff>314325</xdr:rowOff>
    </xdr:from>
    <xdr:ext cx="762000" cy="742950"/>
    <xdr:pic>
      <xdr:nvPicPr>
        <xdr:cNvPr id="2" name="image1.png" title="Imagen">
          <a:extLst>
            <a:ext uri="{FF2B5EF4-FFF2-40B4-BE49-F238E27FC236}">
              <a16:creationId xmlns="" xmlns:a16="http://schemas.microsoft.com/office/drawing/2014/main" id="{22F1FF20-C72D-4532-B273-7CE90EFB8604}"/>
            </a:ext>
          </a:extLst>
        </xdr:cNvPr>
        <xdr:cNvPicPr preferRelativeResize="0"/>
      </xdr:nvPicPr>
      <xdr:blipFill>
        <a:blip xmlns:r="http://schemas.openxmlformats.org/officeDocument/2006/relationships" r:embed="rId1" cstate="print"/>
        <a:stretch>
          <a:fillRect/>
        </a:stretch>
      </xdr:blipFill>
      <xdr:spPr>
        <a:xfrm>
          <a:off x="2124075" y="314325"/>
          <a:ext cx="762000" cy="742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172508</xdr:colOff>
      <xdr:row>0</xdr:row>
      <xdr:rowOff>95250</xdr:rowOff>
    </xdr:from>
    <xdr:ext cx="762000" cy="742950"/>
    <xdr:pic>
      <xdr:nvPicPr>
        <xdr:cNvPr id="2" name="image1.png" title="Imagen">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64633" y="95250"/>
          <a:ext cx="762000" cy="742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250825</xdr:colOff>
      <xdr:row>0</xdr:row>
      <xdr:rowOff>0</xdr:rowOff>
    </xdr:from>
    <xdr:ext cx="762000" cy="742950"/>
    <xdr:pic>
      <xdr:nvPicPr>
        <xdr:cNvPr id="2" name="image1.png">
          <a:extLst>
            <a:ext uri="{FF2B5EF4-FFF2-40B4-BE49-F238E27FC236}">
              <a16:creationId xmlns="" xmlns:a16="http://schemas.microsoft.com/office/drawing/2014/main" id="{2C770FDF-55FD-4D00-B67A-537D2477EA99}"/>
            </a:ext>
          </a:extLst>
        </xdr:cNvPr>
        <xdr:cNvPicPr preferRelativeResize="0"/>
      </xdr:nvPicPr>
      <xdr:blipFill>
        <a:blip xmlns:r="http://schemas.openxmlformats.org/officeDocument/2006/relationships" r:embed="rId1" cstate="print"/>
        <a:stretch>
          <a:fillRect/>
        </a:stretch>
      </xdr:blipFill>
      <xdr:spPr>
        <a:xfrm>
          <a:off x="1736725" y="0"/>
          <a:ext cx="762000" cy="742950"/>
        </a:xfrm>
        <a:prstGeom prst="rect">
          <a:avLst/>
        </a:prstGeom>
        <a:noFill/>
      </xdr:spPr>
    </xdr:pic>
    <xdr:clientData fLocksWithSheet="0"/>
  </xdr:oneCellAnchor>
  <xdr:oneCellAnchor>
    <xdr:from>
      <xdr:col>2</xdr:col>
      <xdr:colOff>250825</xdr:colOff>
      <xdr:row>0</xdr:row>
      <xdr:rowOff>0</xdr:rowOff>
    </xdr:from>
    <xdr:ext cx="762000" cy="742950"/>
    <xdr:pic>
      <xdr:nvPicPr>
        <xdr:cNvPr id="3" name="image1.png">
          <a:extLst>
            <a:ext uri="{FF2B5EF4-FFF2-40B4-BE49-F238E27FC236}">
              <a16:creationId xmlns="" xmlns:a16="http://schemas.microsoft.com/office/drawing/2014/main" id="{FD5152FC-C6E7-4866-8A7A-8A7485209F67}"/>
            </a:ext>
          </a:extLst>
        </xdr:cNvPr>
        <xdr:cNvPicPr preferRelativeResize="0"/>
      </xdr:nvPicPr>
      <xdr:blipFill>
        <a:blip xmlns:r="http://schemas.openxmlformats.org/officeDocument/2006/relationships" r:embed="rId1" cstate="print"/>
        <a:stretch>
          <a:fillRect/>
        </a:stretch>
      </xdr:blipFill>
      <xdr:spPr>
        <a:xfrm>
          <a:off x="1736725" y="0"/>
          <a:ext cx="762000" cy="74295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ipes.gov.co/index.php/tramites-y-servicios/suit-sistema-unico-de-informacion-de-tramites"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contratos.gov.co/"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sire.gov.co/protocol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contratos.gov.co/"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sire.gov.co/protocol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89"/>
  <sheetViews>
    <sheetView zoomScale="60" zoomScaleNormal="60" workbookViewId="0">
      <pane ySplit="6" topLeftCell="A85" activePane="bottomLeft" state="frozen"/>
      <selection pane="bottomLeft" activeCell="A90" sqref="A90"/>
    </sheetView>
  </sheetViews>
  <sheetFormatPr baseColWidth="10" defaultColWidth="14.42578125" defaultRowHeight="15" customHeight="1"/>
  <cols>
    <col min="1" max="1" width="3.28515625" style="202" bestFit="1" customWidth="1"/>
    <col min="2" max="2" width="12.28515625" style="202" customWidth="1"/>
    <col min="3" max="3" width="18.5703125" style="202" customWidth="1"/>
    <col min="4" max="4" width="18.140625" style="202" customWidth="1"/>
    <col min="5" max="5" width="80.7109375" style="202" customWidth="1"/>
    <col min="6" max="6" width="20.7109375" style="202" customWidth="1"/>
    <col min="7" max="7" width="44.5703125" style="202" customWidth="1"/>
    <col min="8" max="8" width="17.5703125" style="202" customWidth="1"/>
    <col min="9" max="9" width="22.42578125" style="202" customWidth="1"/>
    <col min="10" max="10" width="21.85546875" style="202" customWidth="1"/>
    <col min="11" max="11" width="14.85546875" style="202" customWidth="1"/>
    <col min="12" max="12" width="54.5703125" style="202" customWidth="1"/>
    <col min="13" max="13" width="25.85546875" style="202" customWidth="1"/>
    <col min="14" max="14" width="16" style="202" customWidth="1"/>
    <col min="15" max="15" width="31.42578125" style="202" customWidth="1"/>
    <col min="16" max="16" width="10.42578125" style="202" customWidth="1"/>
    <col min="17" max="17" width="16" style="202" customWidth="1"/>
    <col min="18" max="18" width="31.42578125" style="202" customWidth="1"/>
    <col min="19" max="19" width="10.42578125" style="202" customWidth="1"/>
    <col min="20" max="20" width="16" style="202" customWidth="1"/>
    <col min="21" max="21" width="31.42578125" style="202" customWidth="1"/>
    <col min="22" max="22" width="10.42578125" style="202" customWidth="1"/>
    <col min="23" max="27" width="10.7109375" style="202" customWidth="1"/>
    <col min="28" max="16384" width="14.42578125" style="202"/>
  </cols>
  <sheetData>
    <row r="1" spans="1:27" s="235" customFormat="1" ht="34.5" customHeight="1" thickBot="1">
      <c r="B1" s="1119">
        <v>777</v>
      </c>
      <c r="C1" s="1120"/>
      <c r="D1" s="1125" t="s">
        <v>0</v>
      </c>
      <c r="E1" s="1126"/>
      <c r="F1" s="1126"/>
      <c r="G1" s="1126"/>
      <c r="H1" s="1126"/>
      <c r="I1" s="1126"/>
      <c r="J1" s="1126"/>
      <c r="K1" s="1126"/>
      <c r="L1" s="1126"/>
      <c r="M1" s="1126"/>
      <c r="N1" s="1126"/>
      <c r="O1" s="1126"/>
      <c r="P1" s="1126"/>
      <c r="Q1" s="1126"/>
      <c r="R1" s="1126"/>
      <c r="S1" s="1126"/>
      <c r="T1" s="1126"/>
      <c r="U1" s="1126"/>
      <c r="V1" s="1127"/>
    </row>
    <row r="2" spans="1:27" s="235" customFormat="1" ht="66.75" customHeight="1" thickBot="1">
      <c r="B2" s="1121"/>
      <c r="C2" s="1121"/>
      <c r="D2" s="1122" t="s">
        <v>1</v>
      </c>
      <c r="E2" s="1123"/>
      <c r="F2" s="1123"/>
      <c r="G2" s="1123"/>
      <c r="H2" s="1123"/>
      <c r="I2" s="1123"/>
      <c r="J2" s="1123"/>
      <c r="K2" s="1123"/>
      <c r="L2" s="1123"/>
      <c r="M2" s="1123"/>
      <c r="N2" s="1123"/>
      <c r="O2" s="1123"/>
      <c r="P2" s="1123"/>
      <c r="Q2" s="1123"/>
      <c r="R2" s="1123"/>
      <c r="S2" s="1123"/>
      <c r="T2" s="1123"/>
      <c r="U2" s="1123"/>
      <c r="V2" s="1124"/>
    </row>
    <row r="3" spans="1:27" ht="25.5" customHeight="1">
      <c r="K3" s="1114" t="s">
        <v>11</v>
      </c>
      <c r="L3" s="1115"/>
      <c r="M3" s="1115"/>
      <c r="N3" s="1115"/>
      <c r="O3" s="1115"/>
      <c r="P3" s="1115"/>
      <c r="Q3" s="1115"/>
      <c r="R3" s="1115"/>
      <c r="S3" s="1115"/>
      <c r="T3" s="1115"/>
      <c r="U3" s="1115"/>
      <c r="V3" s="1116"/>
    </row>
    <row r="4" spans="1:27" ht="25.5" customHeight="1">
      <c r="B4" s="540"/>
      <c r="C4" s="541"/>
      <c r="D4" s="542"/>
      <c r="E4" s="543"/>
      <c r="F4" s="544"/>
      <c r="G4" s="544"/>
      <c r="H4" s="544"/>
      <c r="I4" s="544"/>
      <c r="J4" s="541"/>
      <c r="K4" s="1132" t="s">
        <v>12</v>
      </c>
      <c r="L4" s="1129"/>
      <c r="M4" s="1130"/>
      <c r="N4" s="1128" t="s">
        <v>13</v>
      </c>
      <c r="O4" s="1129"/>
      <c r="P4" s="1130"/>
      <c r="Q4" s="1128" t="s">
        <v>14</v>
      </c>
      <c r="R4" s="1129"/>
      <c r="S4" s="1130"/>
      <c r="T4" s="1128" t="s">
        <v>15</v>
      </c>
      <c r="U4" s="1129"/>
      <c r="V4" s="1131"/>
    </row>
    <row r="5" spans="1:27" ht="20.25" customHeight="1" thickBot="1">
      <c r="B5" s="540"/>
      <c r="C5" s="541"/>
      <c r="D5" s="542"/>
      <c r="E5" s="543"/>
      <c r="F5" s="544"/>
      <c r="G5" s="544"/>
      <c r="H5" s="544"/>
      <c r="I5" s="544"/>
      <c r="J5" s="541"/>
      <c r="M5" s="203" t="s">
        <v>18</v>
      </c>
      <c r="N5" s="1117" t="s">
        <v>16</v>
      </c>
      <c r="O5" s="1117" t="s">
        <v>17</v>
      </c>
      <c r="P5" s="203" t="s">
        <v>18</v>
      </c>
      <c r="Q5" s="1117" t="s">
        <v>16</v>
      </c>
      <c r="R5" s="1117" t="s">
        <v>17</v>
      </c>
      <c r="S5" s="203" t="s">
        <v>18</v>
      </c>
      <c r="T5" s="1117" t="s">
        <v>16</v>
      </c>
      <c r="U5" s="1117" t="s">
        <v>17</v>
      </c>
      <c r="V5" s="204" t="s">
        <v>18</v>
      </c>
    </row>
    <row r="6" spans="1:27" ht="26.25" thickBot="1">
      <c r="B6" s="536" t="s">
        <v>2</v>
      </c>
      <c r="C6" s="537" t="s">
        <v>3</v>
      </c>
      <c r="D6" s="538" t="s">
        <v>4</v>
      </c>
      <c r="E6" s="539" t="s">
        <v>5</v>
      </c>
      <c r="F6" s="539" t="s">
        <v>6</v>
      </c>
      <c r="G6" s="539" t="s">
        <v>7</v>
      </c>
      <c r="H6" s="539" t="s">
        <v>8</v>
      </c>
      <c r="I6" s="539" t="s">
        <v>9</v>
      </c>
      <c r="J6" s="537" t="s">
        <v>10</v>
      </c>
      <c r="K6" s="545" t="s">
        <v>16</v>
      </c>
      <c r="L6" s="546" t="s">
        <v>17</v>
      </c>
      <c r="M6" s="205" t="s">
        <v>19</v>
      </c>
      <c r="N6" s="1118"/>
      <c r="O6" s="1118"/>
      <c r="P6" s="205" t="s">
        <v>19</v>
      </c>
      <c r="Q6" s="1118"/>
      <c r="R6" s="1118"/>
      <c r="S6" s="205" t="s">
        <v>19</v>
      </c>
      <c r="T6" s="1118"/>
      <c r="U6" s="1118"/>
      <c r="V6" s="206" t="s">
        <v>19</v>
      </c>
    </row>
    <row r="7" spans="1:27" s="211" customFormat="1" ht="229.9" customHeight="1">
      <c r="A7" s="207">
        <v>1</v>
      </c>
      <c r="B7" s="199" t="s">
        <v>20</v>
      </c>
      <c r="C7" s="199" t="s">
        <v>21</v>
      </c>
      <c r="D7" s="199" t="s">
        <v>1095</v>
      </c>
      <c r="E7" s="231" t="s">
        <v>1090</v>
      </c>
      <c r="F7" s="229">
        <v>41759</v>
      </c>
      <c r="G7" s="231" t="s">
        <v>26</v>
      </c>
      <c r="H7" s="199" t="s">
        <v>27</v>
      </c>
      <c r="I7" s="208">
        <v>43130</v>
      </c>
      <c r="J7" s="198"/>
      <c r="K7" s="229">
        <v>43199</v>
      </c>
      <c r="L7" s="231" t="s">
        <v>29</v>
      </c>
      <c r="M7" s="234" t="s">
        <v>30</v>
      </c>
      <c r="N7" s="209"/>
      <c r="O7" s="209"/>
      <c r="P7" s="209"/>
      <c r="Q7" s="209"/>
      <c r="R7" s="209"/>
      <c r="S7" s="209"/>
      <c r="T7" s="209"/>
      <c r="U7" s="209"/>
      <c r="V7" s="209"/>
      <c r="W7" s="210"/>
      <c r="X7" s="210"/>
      <c r="Y7" s="210"/>
      <c r="Z7" s="210"/>
      <c r="AA7" s="210"/>
    </row>
    <row r="8" spans="1:27" s="211" customFormat="1" ht="245.45" customHeight="1">
      <c r="A8" s="207">
        <v>2</v>
      </c>
      <c r="B8" s="200">
        <v>2017</v>
      </c>
      <c r="C8" s="200" t="s">
        <v>21</v>
      </c>
      <c r="D8" s="199" t="s">
        <v>1095</v>
      </c>
      <c r="E8" s="232" t="s">
        <v>38</v>
      </c>
      <c r="F8" s="229">
        <v>42873</v>
      </c>
      <c r="G8" s="232" t="s">
        <v>1102</v>
      </c>
      <c r="H8" s="200" t="s">
        <v>27</v>
      </c>
      <c r="I8" s="212">
        <v>43159</v>
      </c>
      <c r="J8" s="163"/>
      <c r="K8" s="229">
        <v>43199</v>
      </c>
      <c r="L8" s="232" t="s">
        <v>1103</v>
      </c>
      <c r="M8" s="213" t="s">
        <v>30</v>
      </c>
      <c r="N8" s="214"/>
      <c r="O8" s="214"/>
      <c r="P8" s="214"/>
      <c r="Q8" s="214"/>
      <c r="R8" s="214"/>
      <c r="S8" s="214"/>
      <c r="T8" s="214"/>
      <c r="U8" s="214"/>
      <c r="V8" s="214"/>
      <c r="W8" s="210"/>
      <c r="X8" s="210"/>
      <c r="Y8" s="210"/>
      <c r="Z8" s="210"/>
      <c r="AA8" s="210"/>
    </row>
    <row r="9" spans="1:27" s="211" customFormat="1" ht="142.15" customHeight="1">
      <c r="A9" s="207">
        <v>3</v>
      </c>
      <c r="B9" s="200">
        <v>2017</v>
      </c>
      <c r="C9" s="200" t="s">
        <v>21</v>
      </c>
      <c r="D9" s="199" t="s">
        <v>1095</v>
      </c>
      <c r="E9" s="232" t="s">
        <v>41</v>
      </c>
      <c r="F9" s="229">
        <v>42873</v>
      </c>
      <c r="G9" s="232" t="s">
        <v>1104</v>
      </c>
      <c r="H9" s="200" t="s">
        <v>27</v>
      </c>
      <c r="I9" s="212">
        <v>43190</v>
      </c>
      <c r="J9" s="163"/>
      <c r="K9" s="229">
        <v>43168</v>
      </c>
      <c r="L9" s="232" t="s">
        <v>1105</v>
      </c>
      <c r="M9" s="213" t="s">
        <v>30</v>
      </c>
      <c r="N9" s="214"/>
      <c r="O9" s="214"/>
      <c r="P9" s="214"/>
      <c r="Q9" s="214"/>
      <c r="R9" s="214"/>
      <c r="S9" s="214"/>
      <c r="T9" s="214"/>
      <c r="U9" s="214"/>
      <c r="V9" s="214"/>
      <c r="W9" s="210"/>
      <c r="X9" s="210"/>
      <c r="Y9" s="210"/>
      <c r="Z9" s="210"/>
      <c r="AA9" s="210"/>
    </row>
    <row r="10" spans="1:27" s="211" customFormat="1" ht="182.45" customHeight="1">
      <c r="A10" s="207">
        <v>4</v>
      </c>
      <c r="B10" s="200">
        <v>2014</v>
      </c>
      <c r="C10" s="200" t="s">
        <v>21</v>
      </c>
      <c r="D10" s="199" t="s">
        <v>1095</v>
      </c>
      <c r="E10" s="232" t="s">
        <v>42</v>
      </c>
      <c r="F10" s="229">
        <v>41759</v>
      </c>
      <c r="G10" s="232" t="s">
        <v>43</v>
      </c>
      <c r="H10" s="200" t="s">
        <v>27</v>
      </c>
      <c r="I10" s="212">
        <v>43010</v>
      </c>
      <c r="J10" s="163"/>
      <c r="K10" s="229">
        <v>43199</v>
      </c>
      <c r="L10" s="232" t="s">
        <v>44</v>
      </c>
      <c r="M10" s="213" t="s">
        <v>30</v>
      </c>
      <c r="N10" s="165"/>
      <c r="O10" s="214"/>
      <c r="P10" s="214"/>
      <c r="Q10" s="165"/>
      <c r="R10" s="214"/>
      <c r="S10" s="214"/>
      <c r="T10" s="165"/>
      <c r="U10" s="214"/>
      <c r="V10" s="214"/>
      <c r="W10" s="210"/>
      <c r="X10" s="210"/>
      <c r="Y10" s="210"/>
      <c r="Z10" s="210"/>
      <c r="AA10" s="210"/>
    </row>
    <row r="11" spans="1:27" s="211" customFormat="1" ht="144" customHeight="1">
      <c r="A11" s="207">
        <v>5</v>
      </c>
      <c r="B11" s="200">
        <v>2015</v>
      </c>
      <c r="C11" s="200" t="s">
        <v>21</v>
      </c>
      <c r="D11" s="199" t="s">
        <v>1095</v>
      </c>
      <c r="E11" s="232" t="s">
        <v>45</v>
      </c>
      <c r="F11" s="215">
        <v>42198</v>
      </c>
      <c r="G11" s="232" t="s">
        <v>47</v>
      </c>
      <c r="H11" s="200" t="s">
        <v>48</v>
      </c>
      <c r="I11" s="212">
        <v>43220</v>
      </c>
      <c r="J11" s="163"/>
      <c r="K11" s="229">
        <v>43196</v>
      </c>
      <c r="L11" s="232" t="s">
        <v>49</v>
      </c>
      <c r="M11" s="213" t="s">
        <v>30</v>
      </c>
      <c r="N11" s="214"/>
      <c r="O11" s="214"/>
      <c r="P11" s="214"/>
      <c r="Q11" s="214"/>
      <c r="R11" s="214"/>
      <c r="S11" s="214"/>
      <c r="T11" s="214"/>
      <c r="U11" s="214"/>
      <c r="V11" s="214"/>
      <c r="W11" s="210"/>
      <c r="X11" s="210"/>
      <c r="Y11" s="210"/>
      <c r="Z11" s="210"/>
      <c r="AA11" s="210"/>
    </row>
    <row r="12" spans="1:27" s="211" customFormat="1" ht="142.9" customHeight="1">
      <c r="A12" s="207">
        <v>6</v>
      </c>
      <c r="B12" s="200">
        <v>2015</v>
      </c>
      <c r="C12" s="200" t="s">
        <v>21</v>
      </c>
      <c r="D12" s="199" t="s">
        <v>1095</v>
      </c>
      <c r="E12" s="232" t="s">
        <v>51</v>
      </c>
      <c r="F12" s="215">
        <v>42314</v>
      </c>
      <c r="G12" s="232" t="s">
        <v>1106</v>
      </c>
      <c r="H12" s="200" t="s">
        <v>27</v>
      </c>
      <c r="I12" s="213">
        <v>2017</v>
      </c>
      <c r="J12" s="163"/>
      <c r="K12" s="229">
        <v>43196</v>
      </c>
      <c r="L12" s="232" t="s">
        <v>54</v>
      </c>
      <c r="M12" s="213" t="s">
        <v>30</v>
      </c>
      <c r="N12" s="214"/>
      <c r="O12" s="214"/>
      <c r="P12" s="214"/>
      <c r="Q12" s="214"/>
      <c r="R12" s="214"/>
      <c r="S12" s="214"/>
      <c r="T12" s="214"/>
      <c r="U12" s="214"/>
      <c r="V12" s="214"/>
      <c r="W12" s="210"/>
      <c r="X12" s="210"/>
      <c r="Y12" s="210"/>
      <c r="Z12" s="210"/>
      <c r="AA12" s="210"/>
    </row>
    <row r="13" spans="1:27" s="211" customFormat="1" ht="114.75">
      <c r="A13" s="207">
        <v>7</v>
      </c>
      <c r="B13" s="200">
        <v>2016</v>
      </c>
      <c r="C13" s="200" t="s">
        <v>21</v>
      </c>
      <c r="D13" s="199" t="s">
        <v>1095</v>
      </c>
      <c r="E13" s="232" t="s">
        <v>55</v>
      </c>
      <c r="F13" s="215">
        <v>42503</v>
      </c>
      <c r="G13" s="232" t="s">
        <v>56</v>
      </c>
      <c r="H13" s="200" t="s">
        <v>27</v>
      </c>
      <c r="I13" s="200" t="s">
        <v>27</v>
      </c>
      <c r="J13" s="163"/>
      <c r="K13" s="229">
        <v>43196</v>
      </c>
      <c r="L13" s="232" t="s">
        <v>56</v>
      </c>
      <c r="M13" s="213" t="s">
        <v>30</v>
      </c>
      <c r="N13" s="214"/>
      <c r="O13" s="214"/>
      <c r="P13" s="214"/>
      <c r="Q13" s="214"/>
      <c r="R13" s="214"/>
      <c r="S13" s="214"/>
      <c r="T13" s="214"/>
      <c r="U13" s="214"/>
      <c r="V13" s="214"/>
      <c r="W13" s="210"/>
      <c r="X13" s="210"/>
      <c r="Y13" s="210"/>
      <c r="Z13" s="210"/>
      <c r="AA13" s="210"/>
    </row>
    <row r="14" spans="1:27" s="211" customFormat="1" ht="395.25">
      <c r="A14" s="207">
        <v>8</v>
      </c>
      <c r="B14" s="200">
        <v>2017</v>
      </c>
      <c r="C14" s="200" t="s">
        <v>21</v>
      </c>
      <c r="D14" s="199" t="s">
        <v>1095</v>
      </c>
      <c r="E14" s="232" t="s">
        <v>57</v>
      </c>
      <c r="F14" s="215">
        <v>42935</v>
      </c>
      <c r="G14" s="232" t="s">
        <v>1112</v>
      </c>
      <c r="H14" s="200" t="s">
        <v>59</v>
      </c>
      <c r="I14" s="212">
        <v>42823</v>
      </c>
      <c r="J14" s="201"/>
      <c r="K14" s="229">
        <v>43168</v>
      </c>
      <c r="L14" s="232" t="s">
        <v>60</v>
      </c>
      <c r="M14" s="381" t="s">
        <v>32</v>
      </c>
      <c r="N14" s="214"/>
      <c r="O14" s="214"/>
      <c r="P14" s="214"/>
      <c r="Q14" s="214"/>
      <c r="R14" s="214"/>
      <c r="S14" s="214"/>
      <c r="T14" s="214"/>
      <c r="U14" s="214"/>
      <c r="V14" s="214"/>
      <c r="W14" s="210"/>
      <c r="X14" s="210"/>
      <c r="Y14" s="210"/>
      <c r="Z14" s="210"/>
      <c r="AA14" s="210"/>
    </row>
    <row r="15" spans="1:27" s="211" customFormat="1" ht="229.5">
      <c r="A15" s="207">
        <v>9</v>
      </c>
      <c r="B15" s="200">
        <v>2017</v>
      </c>
      <c r="C15" s="200" t="s">
        <v>21</v>
      </c>
      <c r="D15" s="199" t="s">
        <v>1095</v>
      </c>
      <c r="E15" s="232" t="s">
        <v>61</v>
      </c>
      <c r="F15" s="215">
        <v>42935</v>
      </c>
      <c r="G15" s="232" t="s">
        <v>1107</v>
      </c>
      <c r="H15" s="200" t="s">
        <v>27</v>
      </c>
      <c r="I15" s="212">
        <v>43252</v>
      </c>
      <c r="J15" s="201"/>
      <c r="K15" s="229">
        <v>43196</v>
      </c>
      <c r="L15" s="232" t="s">
        <v>1091</v>
      </c>
      <c r="M15" s="381" t="s">
        <v>32</v>
      </c>
      <c r="N15" s="214"/>
      <c r="O15" s="214"/>
      <c r="P15" s="214"/>
      <c r="Q15" s="214"/>
      <c r="R15" s="214"/>
      <c r="S15" s="214"/>
      <c r="T15" s="214"/>
      <c r="U15" s="214"/>
      <c r="V15" s="214"/>
      <c r="W15" s="210"/>
      <c r="X15" s="210"/>
      <c r="Y15" s="210"/>
      <c r="Z15" s="210"/>
      <c r="AA15" s="210"/>
    </row>
    <row r="16" spans="1:27" s="211" customFormat="1" ht="204">
      <c r="A16" s="207">
        <v>10</v>
      </c>
      <c r="B16" s="200">
        <v>2017</v>
      </c>
      <c r="C16" s="200" t="s">
        <v>21</v>
      </c>
      <c r="D16" s="199" t="s">
        <v>1095</v>
      </c>
      <c r="E16" s="232" t="s">
        <v>64</v>
      </c>
      <c r="F16" s="215">
        <v>42935</v>
      </c>
      <c r="G16" s="232" t="s">
        <v>1108</v>
      </c>
      <c r="H16" s="200" t="s">
        <v>27</v>
      </c>
      <c r="I16" s="212">
        <v>43252</v>
      </c>
      <c r="J16" s="163"/>
      <c r="K16" s="229">
        <v>43196</v>
      </c>
      <c r="L16" s="232" t="s">
        <v>1092</v>
      </c>
      <c r="M16" s="213" t="s">
        <v>30</v>
      </c>
      <c r="N16" s="214"/>
      <c r="O16" s="214"/>
      <c r="P16" s="214"/>
      <c r="Q16" s="214"/>
      <c r="R16" s="214"/>
      <c r="S16" s="214"/>
      <c r="T16" s="214"/>
      <c r="U16" s="214"/>
      <c r="V16" s="214"/>
      <c r="W16" s="210"/>
      <c r="X16" s="210"/>
      <c r="Y16" s="210"/>
      <c r="Z16" s="210"/>
      <c r="AA16" s="210"/>
    </row>
    <row r="17" spans="1:27" s="211" customFormat="1" ht="229.5">
      <c r="A17" s="207">
        <v>11</v>
      </c>
      <c r="B17" s="200">
        <v>2017</v>
      </c>
      <c r="C17" s="200" t="s">
        <v>21</v>
      </c>
      <c r="D17" s="199" t="s">
        <v>1095</v>
      </c>
      <c r="E17" s="232" t="s">
        <v>65</v>
      </c>
      <c r="F17" s="215">
        <v>42935</v>
      </c>
      <c r="G17" s="232" t="s">
        <v>1109</v>
      </c>
      <c r="H17" s="200" t="s">
        <v>27</v>
      </c>
      <c r="I17" s="212">
        <v>43252</v>
      </c>
      <c r="J17" s="201"/>
      <c r="K17" s="229">
        <v>43196</v>
      </c>
      <c r="L17" s="232" t="s">
        <v>1093</v>
      </c>
      <c r="M17" s="381" t="s">
        <v>32</v>
      </c>
      <c r="N17" s="214"/>
      <c r="O17" s="214"/>
      <c r="P17" s="214"/>
      <c r="Q17" s="214"/>
      <c r="R17" s="214"/>
      <c r="S17" s="214"/>
      <c r="T17" s="214"/>
      <c r="U17" s="214"/>
      <c r="V17" s="214"/>
      <c r="W17" s="210"/>
      <c r="X17" s="210"/>
      <c r="Y17" s="210"/>
      <c r="Z17" s="210"/>
      <c r="AA17" s="210"/>
    </row>
    <row r="18" spans="1:27" s="211" customFormat="1" ht="140.25">
      <c r="A18" s="207">
        <v>12</v>
      </c>
      <c r="B18" s="200">
        <v>2017</v>
      </c>
      <c r="C18" s="200" t="s">
        <v>21</v>
      </c>
      <c r="D18" s="199" t="s">
        <v>1095</v>
      </c>
      <c r="E18" s="232" t="s">
        <v>66</v>
      </c>
      <c r="F18" s="215">
        <v>42935</v>
      </c>
      <c r="G18" s="232" t="s">
        <v>1110</v>
      </c>
      <c r="H18" s="200" t="s">
        <v>27</v>
      </c>
      <c r="I18" s="212">
        <v>43252</v>
      </c>
      <c r="J18" s="201"/>
      <c r="K18" s="229">
        <v>43196</v>
      </c>
      <c r="L18" s="232" t="s">
        <v>67</v>
      </c>
      <c r="M18" s="381" t="s">
        <v>32</v>
      </c>
      <c r="N18" s="214"/>
      <c r="O18" s="214"/>
      <c r="P18" s="214"/>
      <c r="Q18" s="214"/>
      <c r="R18" s="214"/>
      <c r="S18" s="214"/>
      <c r="T18" s="214"/>
      <c r="U18" s="214"/>
      <c r="V18" s="214"/>
      <c r="W18" s="210"/>
      <c r="X18" s="210"/>
      <c r="Y18" s="210"/>
      <c r="Z18" s="210"/>
      <c r="AA18" s="210"/>
    </row>
    <row r="19" spans="1:27" s="211" customFormat="1" ht="395.25">
      <c r="A19" s="207">
        <v>13</v>
      </c>
      <c r="B19" s="200">
        <v>2017</v>
      </c>
      <c r="C19" s="200" t="s">
        <v>21</v>
      </c>
      <c r="D19" s="199" t="s">
        <v>1095</v>
      </c>
      <c r="E19" s="232" t="s">
        <v>68</v>
      </c>
      <c r="F19" s="215">
        <v>42935</v>
      </c>
      <c r="G19" s="232" t="s">
        <v>1113</v>
      </c>
      <c r="H19" s="200" t="s">
        <v>27</v>
      </c>
      <c r="I19" s="212">
        <v>43221</v>
      </c>
      <c r="J19" s="201"/>
      <c r="K19" s="229">
        <v>43196</v>
      </c>
      <c r="L19" s="232" t="s">
        <v>1094</v>
      </c>
      <c r="M19" s="381" t="s">
        <v>32</v>
      </c>
      <c r="N19" s="214"/>
      <c r="O19" s="214"/>
      <c r="P19" s="214"/>
      <c r="Q19" s="214"/>
      <c r="R19" s="214"/>
      <c r="S19" s="214"/>
      <c r="T19" s="214"/>
      <c r="U19" s="214"/>
      <c r="V19" s="214"/>
      <c r="W19" s="210"/>
      <c r="X19" s="210"/>
      <c r="Y19" s="210"/>
      <c r="Z19" s="210"/>
      <c r="AA19" s="210"/>
    </row>
    <row r="20" spans="1:27" s="211" customFormat="1" ht="127.5">
      <c r="A20" s="207">
        <v>14</v>
      </c>
      <c r="B20" s="200">
        <v>2017</v>
      </c>
      <c r="C20" s="200" t="s">
        <v>21</v>
      </c>
      <c r="D20" s="199" t="s">
        <v>1095</v>
      </c>
      <c r="E20" s="232" t="s">
        <v>1181</v>
      </c>
      <c r="F20" s="215">
        <v>42937</v>
      </c>
      <c r="G20" s="232" t="s">
        <v>1111</v>
      </c>
      <c r="H20" s="200" t="s">
        <v>27</v>
      </c>
      <c r="I20" s="212">
        <v>43465</v>
      </c>
      <c r="J20" s="201"/>
      <c r="K20" s="229">
        <v>43199</v>
      </c>
      <c r="L20" s="232" t="s">
        <v>69</v>
      </c>
      <c r="M20" s="381" t="s">
        <v>32</v>
      </c>
      <c r="N20" s="165"/>
      <c r="O20" s="214"/>
      <c r="P20" s="214"/>
      <c r="Q20" s="165"/>
      <c r="R20" s="214"/>
      <c r="S20" s="214"/>
      <c r="T20" s="165"/>
      <c r="U20" s="214"/>
      <c r="V20" s="214"/>
      <c r="W20" s="210"/>
      <c r="X20" s="210"/>
      <c r="Y20" s="210"/>
      <c r="Z20" s="210"/>
      <c r="AA20" s="210"/>
    </row>
    <row r="21" spans="1:27" s="211" customFormat="1" ht="187.15" customHeight="1">
      <c r="A21" s="207">
        <v>15</v>
      </c>
      <c r="B21" s="213">
        <v>2014</v>
      </c>
      <c r="C21" s="200" t="s">
        <v>21</v>
      </c>
      <c r="D21" s="199" t="s">
        <v>1095</v>
      </c>
      <c r="E21" s="232" t="s">
        <v>361</v>
      </c>
      <c r="F21" s="216">
        <v>41971</v>
      </c>
      <c r="G21" s="232" t="s">
        <v>362</v>
      </c>
      <c r="H21" s="213" t="s">
        <v>27</v>
      </c>
      <c r="I21" s="215">
        <v>42736</v>
      </c>
      <c r="J21" s="201"/>
      <c r="K21" s="229">
        <v>43201</v>
      </c>
      <c r="L21" s="232" t="s">
        <v>363</v>
      </c>
      <c r="M21" s="213" t="s">
        <v>30</v>
      </c>
      <c r="N21" s="213"/>
      <c r="O21" s="214"/>
      <c r="P21" s="214"/>
      <c r="Q21" s="214"/>
      <c r="R21" s="214"/>
      <c r="S21" s="214"/>
      <c r="T21" s="214"/>
      <c r="U21" s="214"/>
      <c r="V21" s="214"/>
      <c r="W21" s="210"/>
      <c r="X21" s="210"/>
      <c r="Y21" s="210"/>
      <c r="Z21" s="210"/>
      <c r="AA21" s="210"/>
    </row>
    <row r="22" spans="1:27" s="211" customFormat="1" ht="153">
      <c r="A22" s="207">
        <v>16</v>
      </c>
      <c r="B22" s="213">
        <v>2014</v>
      </c>
      <c r="C22" s="213" t="s">
        <v>21</v>
      </c>
      <c r="D22" s="199" t="s">
        <v>1095</v>
      </c>
      <c r="E22" s="232" t="s">
        <v>364</v>
      </c>
      <c r="F22" s="216">
        <v>41971</v>
      </c>
      <c r="G22" s="232" t="s">
        <v>362</v>
      </c>
      <c r="H22" s="213" t="s">
        <v>27</v>
      </c>
      <c r="I22" s="215">
        <v>42736</v>
      </c>
      <c r="J22" s="201"/>
      <c r="K22" s="229">
        <v>43201</v>
      </c>
      <c r="L22" s="232" t="s">
        <v>363</v>
      </c>
      <c r="M22" s="213" t="s">
        <v>30</v>
      </c>
      <c r="N22" s="213"/>
      <c r="O22" s="214"/>
      <c r="P22" s="214"/>
      <c r="Q22" s="214"/>
      <c r="R22" s="214"/>
      <c r="S22" s="214"/>
      <c r="T22" s="214"/>
      <c r="U22" s="214"/>
      <c r="V22" s="214"/>
      <c r="W22" s="210"/>
      <c r="X22" s="210"/>
      <c r="Y22" s="210"/>
      <c r="Z22" s="210"/>
      <c r="AA22" s="210"/>
    </row>
    <row r="23" spans="1:27" s="211" customFormat="1" ht="153">
      <c r="A23" s="207">
        <v>17</v>
      </c>
      <c r="B23" s="213">
        <v>2014</v>
      </c>
      <c r="C23" s="213" t="s">
        <v>21</v>
      </c>
      <c r="D23" s="199" t="s">
        <v>1095</v>
      </c>
      <c r="E23" s="232" t="s">
        <v>365</v>
      </c>
      <c r="F23" s="216">
        <v>41971</v>
      </c>
      <c r="G23" s="232" t="s">
        <v>362</v>
      </c>
      <c r="H23" s="213" t="s">
        <v>27</v>
      </c>
      <c r="I23" s="215">
        <v>42736</v>
      </c>
      <c r="J23" s="201"/>
      <c r="K23" s="229">
        <v>43201</v>
      </c>
      <c r="L23" s="232" t="s">
        <v>363</v>
      </c>
      <c r="M23" s="213" t="s">
        <v>30</v>
      </c>
      <c r="N23" s="147"/>
      <c r="O23" s="214"/>
      <c r="P23" s="214"/>
      <c r="Q23" s="165"/>
      <c r="R23" s="214"/>
      <c r="S23" s="214"/>
      <c r="T23" s="165"/>
      <c r="U23" s="214"/>
      <c r="V23" s="214"/>
      <c r="W23" s="210"/>
      <c r="X23" s="210"/>
      <c r="Y23" s="210"/>
      <c r="Z23" s="210"/>
      <c r="AA23" s="210"/>
    </row>
    <row r="24" spans="1:27" s="211" customFormat="1" ht="153">
      <c r="A24" s="207">
        <v>18</v>
      </c>
      <c r="B24" s="213">
        <v>2014</v>
      </c>
      <c r="C24" s="213" t="s">
        <v>21</v>
      </c>
      <c r="D24" s="199" t="s">
        <v>1095</v>
      </c>
      <c r="E24" s="232" t="s">
        <v>366</v>
      </c>
      <c r="F24" s="216">
        <v>41971</v>
      </c>
      <c r="G24" s="232" t="s">
        <v>362</v>
      </c>
      <c r="H24" s="213" t="s">
        <v>27</v>
      </c>
      <c r="I24" s="215">
        <v>42736</v>
      </c>
      <c r="J24" s="201"/>
      <c r="K24" s="229">
        <v>43201</v>
      </c>
      <c r="L24" s="232" t="s">
        <v>363</v>
      </c>
      <c r="M24" s="213" t="s">
        <v>30</v>
      </c>
      <c r="N24" s="214"/>
      <c r="O24" s="214"/>
      <c r="P24" s="214"/>
      <c r="Q24" s="214"/>
      <c r="R24" s="214"/>
      <c r="S24" s="214"/>
      <c r="T24" s="214"/>
      <c r="U24" s="214"/>
      <c r="V24" s="214"/>
    </row>
    <row r="25" spans="1:27" s="211" customFormat="1" ht="153">
      <c r="A25" s="207">
        <v>19</v>
      </c>
      <c r="B25" s="213">
        <v>2014</v>
      </c>
      <c r="C25" s="213" t="s">
        <v>21</v>
      </c>
      <c r="D25" s="199" t="s">
        <v>1095</v>
      </c>
      <c r="E25" s="232" t="s">
        <v>367</v>
      </c>
      <c r="F25" s="216">
        <v>41971</v>
      </c>
      <c r="G25" s="232" t="s">
        <v>362</v>
      </c>
      <c r="H25" s="213" t="s">
        <v>27</v>
      </c>
      <c r="I25" s="215">
        <v>42736</v>
      </c>
      <c r="J25" s="201"/>
      <c r="K25" s="229">
        <v>43201</v>
      </c>
      <c r="L25" s="232" t="s">
        <v>363</v>
      </c>
      <c r="M25" s="213" t="s">
        <v>30</v>
      </c>
      <c r="N25" s="214"/>
      <c r="O25" s="214"/>
      <c r="P25" s="214"/>
      <c r="Q25" s="214"/>
      <c r="R25" s="214"/>
      <c r="S25" s="214"/>
      <c r="T25" s="214"/>
      <c r="U25" s="214"/>
      <c r="V25" s="214"/>
    </row>
    <row r="26" spans="1:27" s="211" customFormat="1" ht="153">
      <c r="A26" s="207">
        <v>20</v>
      </c>
      <c r="B26" s="213">
        <v>2015</v>
      </c>
      <c r="C26" s="213" t="s">
        <v>21</v>
      </c>
      <c r="D26" s="199" t="s">
        <v>1095</v>
      </c>
      <c r="E26" s="232" t="s">
        <v>368</v>
      </c>
      <c r="F26" s="216">
        <v>41971</v>
      </c>
      <c r="G26" s="232" t="s">
        <v>362</v>
      </c>
      <c r="H26" s="213" t="s">
        <v>27</v>
      </c>
      <c r="I26" s="215">
        <v>42736</v>
      </c>
      <c r="J26" s="201"/>
      <c r="K26" s="229">
        <v>43201</v>
      </c>
      <c r="L26" s="232" t="s">
        <v>363</v>
      </c>
      <c r="M26" s="213" t="s">
        <v>30</v>
      </c>
      <c r="N26" s="214"/>
      <c r="O26" s="214"/>
      <c r="P26" s="214"/>
      <c r="Q26" s="214"/>
      <c r="R26" s="214"/>
      <c r="S26" s="214"/>
      <c r="T26" s="214"/>
      <c r="U26" s="214"/>
      <c r="V26" s="214"/>
    </row>
    <row r="27" spans="1:27" s="211" customFormat="1" ht="153">
      <c r="A27" s="207">
        <v>21</v>
      </c>
      <c r="B27" s="213">
        <v>2015</v>
      </c>
      <c r="C27" s="213" t="s">
        <v>21</v>
      </c>
      <c r="D27" s="199" t="s">
        <v>1095</v>
      </c>
      <c r="E27" s="232" t="s">
        <v>369</v>
      </c>
      <c r="F27" s="216">
        <v>41971</v>
      </c>
      <c r="G27" s="232" t="s">
        <v>362</v>
      </c>
      <c r="H27" s="213" t="s">
        <v>27</v>
      </c>
      <c r="I27" s="215">
        <v>42736</v>
      </c>
      <c r="J27" s="201"/>
      <c r="K27" s="229">
        <v>43201</v>
      </c>
      <c r="L27" s="232" t="s">
        <v>363</v>
      </c>
      <c r="M27" s="213" t="s">
        <v>30</v>
      </c>
      <c r="N27" s="214"/>
      <c r="O27" s="214"/>
      <c r="P27" s="214"/>
      <c r="Q27" s="214"/>
      <c r="R27" s="214"/>
      <c r="S27" s="214"/>
      <c r="T27" s="214"/>
      <c r="U27" s="214"/>
      <c r="V27" s="214"/>
    </row>
    <row r="28" spans="1:27" s="211" customFormat="1" ht="153">
      <c r="A28" s="207">
        <v>22</v>
      </c>
      <c r="B28" s="213">
        <v>2015</v>
      </c>
      <c r="C28" s="213" t="s">
        <v>21</v>
      </c>
      <c r="D28" s="199" t="s">
        <v>1095</v>
      </c>
      <c r="E28" s="232" t="s">
        <v>370</v>
      </c>
      <c r="F28" s="216">
        <v>41971</v>
      </c>
      <c r="G28" s="232" t="s">
        <v>362</v>
      </c>
      <c r="H28" s="213" t="s">
        <v>27</v>
      </c>
      <c r="I28" s="215">
        <v>42736</v>
      </c>
      <c r="J28" s="217"/>
      <c r="K28" s="229">
        <v>43201</v>
      </c>
      <c r="L28" s="232" t="s">
        <v>363</v>
      </c>
      <c r="M28" s="213" t="s">
        <v>30</v>
      </c>
      <c r="N28" s="214"/>
      <c r="O28" s="214"/>
      <c r="P28" s="214"/>
      <c r="Q28" s="214"/>
      <c r="R28" s="214"/>
      <c r="S28" s="214"/>
      <c r="T28" s="214"/>
      <c r="U28" s="214"/>
      <c r="V28" s="214"/>
    </row>
    <row r="29" spans="1:27" s="211" customFormat="1" ht="153">
      <c r="A29" s="207">
        <v>23</v>
      </c>
      <c r="B29" s="213">
        <v>2015</v>
      </c>
      <c r="C29" s="213" t="s">
        <v>21</v>
      </c>
      <c r="D29" s="199" t="s">
        <v>1095</v>
      </c>
      <c r="E29" s="232" t="s">
        <v>371</v>
      </c>
      <c r="F29" s="216">
        <v>41971</v>
      </c>
      <c r="G29" s="232" t="s">
        <v>362</v>
      </c>
      <c r="H29" s="213" t="s">
        <v>27</v>
      </c>
      <c r="I29" s="215">
        <v>42736</v>
      </c>
      <c r="J29" s="217"/>
      <c r="K29" s="229">
        <v>43201</v>
      </c>
      <c r="L29" s="232" t="s">
        <v>363</v>
      </c>
      <c r="M29" s="213" t="s">
        <v>30</v>
      </c>
      <c r="N29" s="214"/>
      <c r="O29" s="214"/>
      <c r="P29" s="214"/>
      <c r="Q29" s="214"/>
      <c r="R29" s="214"/>
      <c r="S29" s="214"/>
      <c r="T29" s="214"/>
      <c r="U29" s="214"/>
      <c r="V29" s="214"/>
    </row>
    <row r="30" spans="1:27" s="211" customFormat="1" ht="153">
      <c r="A30" s="207">
        <v>24</v>
      </c>
      <c r="B30" s="213">
        <v>2015</v>
      </c>
      <c r="C30" s="213" t="s">
        <v>21</v>
      </c>
      <c r="D30" s="199" t="s">
        <v>1095</v>
      </c>
      <c r="E30" s="232" t="s">
        <v>372</v>
      </c>
      <c r="F30" s="216">
        <v>41971</v>
      </c>
      <c r="G30" s="232" t="s">
        <v>362</v>
      </c>
      <c r="H30" s="213" t="s">
        <v>27</v>
      </c>
      <c r="I30" s="215">
        <v>42736</v>
      </c>
      <c r="J30" s="217"/>
      <c r="K30" s="229">
        <v>43201</v>
      </c>
      <c r="L30" s="232" t="s">
        <v>363</v>
      </c>
      <c r="M30" s="213" t="s">
        <v>30</v>
      </c>
      <c r="N30" s="217"/>
      <c r="O30" s="217"/>
      <c r="P30" s="217"/>
      <c r="Q30" s="217"/>
      <c r="R30" s="217"/>
      <c r="S30" s="217"/>
      <c r="T30" s="217"/>
      <c r="U30" s="217"/>
      <c r="V30" s="217"/>
    </row>
    <row r="31" spans="1:27" s="211" customFormat="1" ht="153">
      <c r="A31" s="207">
        <v>25</v>
      </c>
      <c r="B31" s="213">
        <v>2015</v>
      </c>
      <c r="C31" s="213" t="s">
        <v>21</v>
      </c>
      <c r="D31" s="199" t="s">
        <v>1095</v>
      </c>
      <c r="E31" s="232" t="s">
        <v>373</v>
      </c>
      <c r="F31" s="216">
        <v>41971</v>
      </c>
      <c r="G31" s="232" t="s">
        <v>362</v>
      </c>
      <c r="H31" s="213" t="s">
        <v>27</v>
      </c>
      <c r="I31" s="215">
        <v>42736</v>
      </c>
      <c r="J31" s="217"/>
      <c r="K31" s="229">
        <v>43201</v>
      </c>
      <c r="L31" s="232" t="s">
        <v>363</v>
      </c>
      <c r="M31" s="213" t="s">
        <v>30</v>
      </c>
      <c r="N31" s="217"/>
      <c r="O31" s="217"/>
      <c r="P31" s="217"/>
      <c r="Q31" s="217"/>
      <c r="R31" s="217"/>
      <c r="S31" s="217"/>
      <c r="T31" s="217"/>
      <c r="U31" s="217"/>
      <c r="V31" s="217"/>
    </row>
    <row r="32" spans="1:27" s="211" customFormat="1" ht="153">
      <c r="A32" s="207">
        <v>26</v>
      </c>
      <c r="B32" s="213">
        <v>2016</v>
      </c>
      <c r="C32" s="213" t="s">
        <v>21</v>
      </c>
      <c r="D32" s="199" t="s">
        <v>1095</v>
      </c>
      <c r="E32" s="232" t="s">
        <v>374</v>
      </c>
      <c r="F32" s="216">
        <v>41971</v>
      </c>
      <c r="G32" s="232" t="s">
        <v>362</v>
      </c>
      <c r="H32" s="213" t="s">
        <v>27</v>
      </c>
      <c r="I32" s="215">
        <v>42736</v>
      </c>
      <c r="J32" s="217"/>
      <c r="K32" s="229">
        <v>43201</v>
      </c>
      <c r="L32" s="232" t="s">
        <v>363</v>
      </c>
      <c r="M32" s="213" t="s">
        <v>30</v>
      </c>
      <c r="N32" s="217"/>
      <c r="O32" s="217"/>
      <c r="P32" s="217"/>
      <c r="Q32" s="217"/>
      <c r="R32" s="217"/>
      <c r="S32" s="217"/>
      <c r="T32" s="217"/>
      <c r="U32" s="217"/>
      <c r="V32" s="217"/>
    </row>
    <row r="33" spans="1:22" s="211" customFormat="1" ht="153">
      <c r="A33" s="207">
        <v>27</v>
      </c>
      <c r="B33" s="213">
        <v>2016</v>
      </c>
      <c r="C33" s="213" t="s">
        <v>21</v>
      </c>
      <c r="D33" s="199" t="s">
        <v>1095</v>
      </c>
      <c r="E33" s="232" t="s">
        <v>375</v>
      </c>
      <c r="F33" s="216">
        <v>41971</v>
      </c>
      <c r="G33" s="232" t="s">
        <v>362</v>
      </c>
      <c r="H33" s="213" t="s">
        <v>27</v>
      </c>
      <c r="I33" s="215">
        <v>42736</v>
      </c>
      <c r="J33" s="217"/>
      <c r="K33" s="229">
        <v>43201</v>
      </c>
      <c r="L33" s="232" t="s">
        <v>363</v>
      </c>
      <c r="M33" s="213" t="s">
        <v>30</v>
      </c>
      <c r="N33" s="217"/>
      <c r="O33" s="217"/>
      <c r="P33" s="217"/>
      <c r="Q33" s="217"/>
      <c r="R33" s="217"/>
      <c r="S33" s="217"/>
      <c r="T33" s="217"/>
      <c r="U33" s="217"/>
      <c r="V33" s="217"/>
    </row>
    <row r="34" spans="1:22" s="211" customFormat="1" ht="63.75">
      <c r="A34" s="207">
        <v>28</v>
      </c>
      <c r="B34" s="213">
        <v>2014</v>
      </c>
      <c r="C34" s="213" t="s">
        <v>21</v>
      </c>
      <c r="D34" s="199" t="s">
        <v>1095</v>
      </c>
      <c r="E34" s="232" t="s">
        <v>376</v>
      </c>
      <c r="F34" s="216">
        <v>41883</v>
      </c>
      <c r="G34" s="232" t="s">
        <v>377</v>
      </c>
      <c r="H34" s="213" t="s">
        <v>27</v>
      </c>
      <c r="I34" s="215">
        <v>41883</v>
      </c>
      <c r="J34" s="217"/>
      <c r="K34" s="229">
        <v>43201</v>
      </c>
      <c r="L34" s="232" t="s">
        <v>378</v>
      </c>
      <c r="M34" s="213" t="s">
        <v>30</v>
      </c>
      <c r="N34" s="217"/>
      <c r="O34" s="217"/>
      <c r="P34" s="217"/>
      <c r="Q34" s="217"/>
      <c r="R34" s="217"/>
      <c r="S34" s="217"/>
      <c r="T34" s="217"/>
      <c r="U34" s="217"/>
      <c r="V34" s="217"/>
    </row>
    <row r="35" spans="1:22" s="211" customFormat="1" ht="93.6" customHeight="1">
      <c r="A35" s="207">
        <v>29</v>
      </c>
      <c r="B35" s="213">
        <v>2014</v>
      </c>
      <c r="C35" s="213" t="s">
        <v>21</v>
      </c>
      <c r="D35" s="199" t="s">
        <v>1095</v>
      </c>
      <c r="E35" s="232" t="s">
        <v>379</v>
      </c>
      <c r="F35" s="216">
        <v>41883</v>
      </c>
      <c r="G35" s="232" t="s">
        <v>380</v>
      </c>
      <c r="H35" s="213" t="s">
        <v>27</v>
      </c>
      <c r="I35" s="215">
        <v>43190</v>
      </c>
      <c r="J35" s="217"/>
      <c r="K35" s="229">
        <v>43201</v>
      </c>
      <c r="L35" s="232" t="s">
        <v>381</v>
      </c>
      <c r="M35" s="213" t="s">
        <v>30</v>
      </c>
      <c r="N35" s="217"/>
      <c r="O35" s="217"/>
      <c r="P35" s="217"/>
      <c r="Q35" s="217"/>
      <c r="R35" s="217"/>
      <c r="S35" s="217"/>
      <c r="T35" s="217"/>
      <c r="U35" s="217"/>
      <c r="V35" s="217"/>
    </row>
    <row r="36" spans="1:22" s="211" customFormat="1" ht="102">
      <c r="A36" s="207">
        <v>30</v>
      </c>
      <c r="B36" s="213">
        <v>2014</v>
      </c>
      <c r="C36" s="213" t="s">
        <v>21</v>
      </c>
      <c r="D36" s="199" t="s">
        <v>1095</v>
      </c>
      <c r="E36" s="232" t="s">
        <v>382</v>
      </c>
      <c r="F36" s="216">
        <v>41883</v>
      </c>
      <c r="G36" s="232" t="s">
        <v>383</v>
      </c>
      <c r="H36" s="213" t="s">
        <v>27</v>
      </c>
      <c r="I36" s="215">
        <v>42736</v>
      </c>
      <c r="J36" s="217"/>
      <c r="K36" s="229">
        <v>43201</v>
      </c>
      <c r="L36" s="232" t="s">
        <v>384</v>
      </c>
      <c r="M36" s="213" t="s">
        <v>30</v>
      </c>
      <c r="N36" s="217"/>
      <c r="O36" s="217"/>
      <c r="P36" s="217"/>
      <c r="Q36" s="217"/>
      <c r="R36" s="217"/>
      <c r="S36" s="217"/>
      <c r="T36" s="217"/>
      <c r="U36" s="217"/>
      <c r="V36" s="217"/>
    </row>
    <row r="37" spans="1:22" s="211" customFormat="1" ht="76.5">
      <c r="A37" s="207">
        <v>31</v>
      </c>
      <c r="B37" s="213">
        <v>2014</v>
      </c>
      <c r="C37" s="213" t="s">
        <v>21</v>
      </c>
      <c r="D37" s="199" t="s">
        <v>1095</v>
      </c>
      <c r="E37" s="232" t="s">
        <v>385</v>
      </c>
      <c r="F37" s="216">
        <v>41883</v>
      </c>
      <c r="G37" s="232" t="s">
        <v>386</v>
      </c>
      <c r="H37" s="213" t="s">
        <v>27</v>
      </c>
      <c r="I37" s="215">
        <v>42736</v>
      </c>
      <c r="J37" s="217"/>
      <c r="K37" s="229">
        <v>43201</v>
      </c>
      <c r="L37" s="232" t="s">
        <v>387</v>
      </c>
      <c r="M37" s="213" t="s">
        <v>30</v>
      </c>
      <c r="N37" s="217"/>
      <c r="O37" s="217"/>
      <c r="P37" s="217"/>
      <c r="Q37" s="217"/>
      <c r="R37" s="217"/>
      <c r="S37" s="217"/>
      <c r="T37" s="217"/>
      <c r="U37" s="217"/>
      <c r="V37" s="217"/>
    </row>
    <row r="38" spans="1:22" s="211" customFormat="1" ht="51">
      <c r="A38" s="207">
        <v>32</v>
      </c>
      <c r="B38" s="213">
        <v>2014</v>
      </c>
      <c r="C38" s="213" t="s">
        <v>21</v>
      </c>
      <c r="D38" s="199" t="s">
        <v>1095</v>
      </c>
      <c r="E38" s="232" t="s">
        <v>388</v>
      </c>
      <c r="F38" s="216">
        <v>41957</v>
      </c>
      <c r="G38" s="232" t="s">
        <v>389</v>
      </c>
      <c r="H38" s="213" t="s">
        <v>27</v>
      </c>
      <c r="I38" s="215">
        <v>42735</v>
      </c>
      <c r="J38" s="217"/>
      <c r="K38" s="229">
        <v>43201</v>
      </c>
      <c r="L38" s="232" t="s">
        <v>390</v>
      </c>
      <c r="M38" s="213" t="s">
        <v>30</v>
      </c>
      <c r="N38" s="217"/>
      <c r="O38" s="217"/>
      <c r="P38" s="217"/>
      <c r="Q38" s="217"/>
      <c r="R38" s="217"/>
      <c r="S38" s="217"/>
      <c r="T38" s="217"/>
      <c r="U38" s="217"/>
      <c r="V38" s="217"/>
    </row>
    <row r="39" spans="1:22" s="211" customFormat="1" ht="63.75">
      <c r="A39" s="207">
        <v>33</v>
      </c>
      <c r="B39" s="213">
        <v>2015</v>
      </c>
      <c r="C39" s="213" t="s">
        <v>21</v>
      </c>
      <c r="D39" s="199" t="s">
        <v>1095</v>
      </c>
      <c r="E39" s="232" t="s">
        <v>391</v>
      </c>
      <c r="F39" s="216">
        <v>42314</v>
      </c>
      <c r="G39" s="232" t="s">
        <v>392</v>
      </c>
      <c r="H39" s="213" t="s">
        <v>27</v>
      </c>
      <c r="I39" s="215">
        <v>43100</v>
      </c>
      <c r="J39" s="217"/>
      <c r="K39" s="229">
        <v>43201</v>
      </c>
      <c r="L39" s="232" t="s">
        <v>393</v>
      </c>
      <c r="M39" s="213" t="s">
        <v>30</v>
      </c>
      <c r="N39" s="217"/>
      <c r="O39" s="217"/>
      <c r="P39" s="217"/>
      <c r="Q39" s="217"/>
      <c r="R39" s="217"/>
      <c r="S39" s="217"/>
      <c r="T39" s="217"/>
      <c r="U39" s="217"/>
      <c r="V39" s="217"/>
    </row>
    <row r="40" spans="1:22" s="211" customFormat="1" ht="76.5">
      <c r="A40" s="207">
        <v>34</v>
      </c>
      <c r="B40" s="213">
        <v>2015</v>
      </c>
      <c r="C40" s="213" t="s">
        <v>21</v>
      </c>
      <c r="D40" s="199" t="s">
        <v>1095</v>
      </c>
      <c r="E40" s="232" t="s">
        <v>394</v>
      </c>
      <c r="F40" s="216">
        <v>42314</v>
      </c>
      <c r="G40" s="233" t="s">
        <v>1097</v>
      </c>
      <c r="H40" s="213" t="s">
        <v>27</v>
      </c>
      <c r="I40" s="216">
        <v>42314</v>
      </c>
      <c r="J40" s="217"/>
      <c r="K40" s="229">
        <v>43201</v>
      </c>
      <c r="L40" s="232" t="s">
        <v>395</v>
      </c>
      <c r="M40" s="213" t="s">
        <v>30</v>
      </c>
      <c r="N40" s="217"/>
      <c r="O40" s="217"/>
      <c r="P40" s="217"/>
      <c r="Q40" s="217"/>
      <c r="R40" s="217"/>
      <c r="S40" s="217"/>
      <c r="T40" s="217"/>
      <c r="U40" s="217"/>
      <c r="V40" s="217"/>
    </row>
    <row r="41" spans="1:22" s="211" customFormat="1" ht="63.75">
      <c r="A41" s="207">
        <v>35</v>
      </c>
      <c r="B41" s="213">
        <v>2016</v>
      </c>
      <c r="C41" s="213" t="s">
        <v>21</v>
      </c>
      <c r="D41" s="199" t="s">
        <v>1095</v>
      </c>
      <c r="E41" s="232" t="s">
        <v>396</v>
      </c>
      <c r="F41" s="216">
        <v>42314</v>
      </c>
      <c r="G41" s="232" t="s">
        <v>397</v>
      </c>
      <c r="H41" s="213" t="s">
        <v>27</v>
      </c>
      <c r="I41" s="216">
        <v>42314</v>
      </c>
      <c r="J41" s="217"/>
      <c r="K41" s="229">
        <v>43201</v>
      </c>
      <c r="L41" s="232" t="s">
        <v>397</v>
      </c>
      <c r="M41" s="213" t="s">
        <v>30</v>
      </c>
      <c r="N41" s="217"/>
      <c r="O41" s="217"/>
      <c r="P41" s="217"/>
      <c r="Q41" s="217"/>
      <c r="R41" s="217"/>
      <c r="S41" s="217"/>
      <c r="T41" s="217"/>
      <c r="U41" s="217"/>
      <c r="V41" s="217"/>
    </row>
    <row r="42" spans="1:22" s="211" customFormat="1" ht="38.25">
      <c r="A42" s="207">
        <v>36</v>
      </c>
      <c r="B42" s="213">
        <v>2016</v>
      </c>
      <c r="C42" s="213" t="s">
        <v>21</v>
      </c>
      <c r="D42" s="199" t="s">
        <v>1095</v>
      </c>
      <c r="E42" s="232" t="s">
        <v>398</v>
      </c>
      <c r="F42" s="216">
        <v>42314</v>
      </c>
      <c r="G42" s="232" t="s">
        <v>397</v>
      </c>
      <c r="H42" s="213" t="s">
        <v>27</v>
      </c>
      <c r="I42" s="216">
        <v>42314</v>
      </c>
      <c r="J42" s="217"/>
      <c r="K42" s="229">
        <v>43201</v>
      </c>
      <c r="L42" s="232" t="s">
        <v>397</v>
      </c>
      <c r="M42" s="213" t="s">
        <v>30</v>
      </c>
      <c r="N42" s="217"/>
      <c r="O42" s="217"/>
      <c r="P42" s="217"/>
      <c r="Q42" s="217"/>
      <c r="R42" s="217"/>
      <c r="S42" s="217"/>
      <c r="T42" s="217"/>
      <c r="U42" s="217"/>
      <c r="V42" s="217"/>
    </row>
    <row r="43" spans="1:22" s="211" customFormat="1" ht="51">
      <c r="A43" s="207">
        <v>37</v>
      </c>
      <c r="B43" s="213">
        <v>2016</v>
      </c>
      <c r="C43" s="213" t="s">
        <v>21</v>
      </c>
      <c r="D43" s="199" t="s">
        <v>1095</v>
      </c>
      <c r="E43" s="232" t="s">
        <v>399</v>
      </c>
      <c r="F43" s="216">
        <v>42314</v>
      </c>
      <c r="G43" s="233" t="s">
        <v>1098</v>
      </c>
      <c r="H43" s="213" t="s">
        <v>27</v>
      </c>
      <c r="I43" s="216">
        <v>42314</v>
      </c>
      <c r="J43" s="217"/>
      <c r="K43" s="229">
        <v>43201</v>
      </c>
      <c r="L43" s="232" t="s">
        <v>400</v>
      </c>
      <c r="M43" s="213" t="s">
        <v>30</v>
      </c>
      <c r="N43" s="217"/>
      <c r="O43" s="217"/>
      <c r="P43" s="217"/>
      <c r="Q43" s="217"/>
      <c r="R43" s="217"/>
      <c r="S43" s="217"/>
      <c r="T43" s="217"/>
      <c r="U43" s="217"/>
      <c r="V43" s="217"/>
    </row>
    <row r="44" spans="1:22" s="211" customFormat="1" ht="38.25">
      <c r="A44" s="207">
        <v>38</v>
      </c>
      <c r="B44" s="381">
        <v>2016</v>
      </c>
      <c r="C44" s="381" t="s">
        <v>21</v>
      </c>
      <c r="D44" s="199" t="s">
        <v>1095</v>
      </c>
      <c r="E44" s="232" t="s">
        <v>401</v>
      </c>
      <c r="F44" s="216">
        <v>42314</v>
      </c>
      <c r="G44" s="233" t="s">
        <v>1099</v>
      </c>
      <c r="H44" s="381" t="s">
        <v>27</v>
      </c>
      <c r="I44" s="216">
        <v>42314</v>
      </c>
      <c r="J44" s="381"/>
      <c r="K44" s="229">
        <v>43201</v>
      </c>
      <c r="L44" s="232" t="s">
        <v>402</v>
      </c>
      <c r="M44" s="381" t="s">
        <v>32</v>
      </c>
      <c r="N44" s="217"/>
      <c r="O44" s="217"/>
      <c r="P44" s="217"/>
      <c r="Q44" s="217"/>
      <c r="R44" s="217"/>
      <c r="S44" s="217"/>
      <c r="T44" s="217"/>
      <c r="U44" s="217"/>
      <c r="V44" s="217"/>
    </row>
    <row r="45" spans="1:22" s="211" customFormat="1" ht="63.75">
      <c r="A45" s="207">
        <v>39</v>
      </c>
      <c r="B45" s="381">
        <v>2016</v>
      </c>
      <c r="C45" s="381" t="s">
        <v>21</v>
      </c>
      <c r="D45" s="199" t="s">
        <v>1095</v>
      </c>
      <c r="E45" s="232" t="s">
        <v>403</v>
      </c>
      <c r="F45" s="216">
        <v>42314</v>
      </c>
      <c r="G45" s="233" t="s">
        <v>1099</v>
      </c>
      <c r="H45" s="381" t="s">
        <v>27</v>
      </c>
      <c r="I45" s="216">
        <v>42314</v>
      </c>
      <c r="J45" s="381"/>
      <c r="K45" s="229">
        <v>43201</v>
      </c>
      <c r="L45" s="232" t="s">
        <v>404</v>
      </c>
      <c r="M45" s="381" t="s">
        <v>32</v>
      </c>
      <c r="N45" s="217"/>
      <c r="O45" s="217"/>
      <c r="P45" s="217"/>
      <c r="Q45" s="217"/>
      <c r="R45" s="217"/>
      <c r="S45" s="217"/>
      <c r="T45" s="217"/>
      <c r="U45" s="217"/>
      <c r="V45" s="217"/>
    </row>
    <row r="46" spans="1:22" s="211" customFormat="1" ht="38.25">
      <c r="A46" s="207">
        <v>40</v>
      </c>
      <c r="B46" s="240">
        <v>2016</v>
      </c>
      <c r="C46" s="240" t="s">
        <v>21</v>
      </c>
      <c r="D46" s="241" t="s">
        <v>1095</v>
      </c>
      <c r="E46" s="507" t="s">
        <v>405</v>
      </c>
      <c r="F46" s="242">
        <v>42314</v>
      </c>
      <c r="G46" s="507" t="s">
        <v>1177</v>
      </c>
      <c r="H46" s="240" t="s">
        <v>1025</v>
      </c>
      <c r="I46" s="408"/>
      <c r="J46" s="240"/>
      <c r="K46" s="229">
        <v>43201</v>
      </c>
      <c r="L46" s="507" t="s">
        <v>406</v>
      </c>
      <c r="M46" s="240" t="s">
        <v>32</v>
      </c>
      <c r="N46" s="503"/>
      <c r="O46" s="503"/>
      <c r="P46" s="503"/>
      <c r="Q46" s="503"/>
      <c r="R46" s="503"/>
      <c r="S46" s="503"/>
      <c r="T46" s="503"/>
      <c r="U46" s="503"/>
      <c r="V46" s="503"/>
    </row>
    <row r="47" spans="1:22" s="211" customFormat="1" ht="63.75">
      <c r="A47" s="207">
        <v>41</v>
      </c>
      <c r="B47" s="381">
        <v>2017</v>
      </c>
      <c r="C47" s="381" t="s">
        <v>21</v>
      </c>
      <c r="D47" s="199" t="s">
        <v>1095</v>
      </c>
      <c r="E47" s="232" t="s">
        <v>407</v>
      </c>
      <c r="F47" s="216">
        <v>43000</v>
      </c>
      <c r="G47" s="233" t="s">
        <v>1099</v>
      </c>
      <c r="H47" s="381" t="s">
        <v>27</v>
      </c>
      <c r="I47" s="216">
        <v>43000</v>
      </c>
      <c r="J47" s="381"/>
      <c r="K47" s="229">
        <v>43201</v>
      </c>
      <c r="L47" s="232" t="s">
        <v>408</v>
      </c>
      <c r="M47" s="381" t="s">
        <v>32</v>
      </c>
      <c r="N47" s="218"/>
      <c r="O47" s="218"/>
      <c r="P47" s="218"/>
      <c r="Q47" s="218"/>
      <c r="R47" s="218"/>
      <c r="S47" s="218"/>
      <c r="T47" s="218"/>
      <c r="U47" s="218"/>
      <c r="V47" s="218"/>
    </row>
    <row r="48" spans="1:22" s="211" customFormat="1" ht="76.5">
      <c r="A48" s="207">
        <v>42</v>
      </c>
      <c r="B48" s="213">
        <v>2017</v>
      </c>
      <c r="C48" s="213" t="s">
        <v>21</v>
      </c>
      <c r="D48" s="199" t="s">
        <v>1095</v>
      </c>
      <c r="E48" s="232" t="s">
        <v>409</v>
      </c>
      <c r="F48" s="216">
        <v>43000</v>
      </c>
      <c r="G48" s="232" t="s">
        <v>410</v>
      </c>
      <c r="H48" s="213" t="s">
        <v>27</v>
      </c>
      <c r="I48" s="216">
        <v>43000</v>
      </c>
      <c r="J48" s="217"/>
      <c r="K48" s="229">
        <v>43201</v>
      </c>
      <c r="L48" s="232" t="s">
        <v>411</v>
      </c>
      <c r="M48" s="213" t="s">
        <v>30</v>
      </c>
      <c r="N48" s="218"/>
      <c r="O48" s="218"/>
      <c r="P48" s="218"/>
      <c r="Q48" s="218"/>
      <c r="R48" s="218"/>
      <c r="S48" s="218"/>
      <c r="T48" s="218"/>
      <c r="U48" s="218"/>
      <c r="V48" s="218"/>
    </row>
    <row r="49" spans="1:22" s="211" customFormat="1" ht="76.5">
      <c r="A49" s="207">
        <v>43</v>
      </c>
      <c r="B49" s="381">
        <v>2017</v>
      </c>
      <c r="C49" s="381" t="s">
        <v>21</v>
      </c>
      <c r="D49" s="199" t="s">
        <v>1095</v>
      </c>
      <c r="E49" s="232" t="s">
        <v>1178</v>
      </c>
      <c r="F49" s="215">
        <v>43000</v>
      </c>
      <c r="G49" s="232" t="s">
        <v>1179</v>
      </c>
      <c r="H49" s="200" t="s">
        <v>141</v>
      </c>
      <c r="I49" s="219">
        <v>43281</v>
      </c>
      <c r="J49" s="381"/>
      <c r="K49" s="229">
        <v>43199</v>
      </c>
      <c r="L49" s="232" t="s">
        <v>412</v>
      </c>
      <c r="M49" s="381" t="s">
        <v>32</v>
      </c>
      <c r="N49" s="218"/>
      <c r="O49" s="218"/>
      <c r="P49" s="218"/>
      <c r="Q49" s="218"/>
      <c r="R49" s="218"/>
      <c r="S49" s="218"/>
      <c r="T49" s="218"/>
      <c r="U49" s="218"/>
      <c r="V49" s="218"/>
    </row>
    <row r="50" spans="1:22" s="211" customFormat="1" ht="76.5">
      <c r="A50" s="207">
        <v>44</v>
      </c>
      <c r="B50" s="213">
        <v>2017</v>
      </c>
      <c r="C50" s="213" t="s">
        <v>21</v>
      </c>
      <c r="D50" s="199" t="s">
        <v>1095</v>
      </c>
      <c r="E50" s="232" t="s">
        <v>1180</v>
      </c>
      <c r="F50" s="215">
        <v>43000</v>
      </c>
      <c r="G50" s="232" t="s">
        <v>413</v>
      </c>
      <c r="H50" s="200" t="s">
        <v>414</v>
      </c>
      <c r="I50" s="219">
        <v>43000</v>
      </c>
      <c r="J50" s="217"/>
      <c r="K50" s="229">
        <v>43201</v>
      </c>
      <c r="L50" s="232" t="s">
        <v>415</v>
      </c>
      <c r="M50" s="213" t="s">
        <v>30</v>
      </c>
      <c r="N50" s="218"/>
      <c r="O50" s="218"/>
      <c r="P50" s="218"/>
      <c r="Q50" s="218"/>
      <c r="R50" s="218"/>
      <c r="S50" s="218"/>
      <c r="T50" s="218"/>
      <c r="U50" s="218"/>
      <c r="V50" s="218"/>
    </row>
    <row r="51" spans="1:22" s="211" customFormat="1" ht="106.15" customHeight="1">
      <c r="A51" s="207">
        <v>45</v>
      </c>
      <c r="B51" s="381">
        <v>2014</v>
      </c>
      <c r="C51" s="381" t="s">
        <v>21</v>
      </c>
      <c r="D51" s="199" t="s">
        <v>1095</v>
      </c>
      <c r="E51" s="232" t="s">
        <v>416</v>
      </c>
      <c r="F51" s="216">
        <v>41957</v>
      </c>
      <c r="G51" s="232" t="s">
        <v>417</v>
      </c>
      <c r="H51" s="200" t="s">
        <v>27</v>
      </c>
      <c r="I51" s="219">
        <v>41957</v>
      </c>
      <c r="J51" s="381"/>
      <c r="K51" s="229">
        <v>43201</v>
      </c>
      <c r="L51" s="232" t="s">
        <v>418</v>
      </c>
      <c r="M51" s="381" t="s">
        <v>32</v>
      </c>
      <c r="N51" s="218"/>
      <c r="O51" s="218"/>
      <c r="P51" s="218"/>
      <c r="Q51" s="218"/>
      <c r="R51" s="218"/>
      <c r="S51" s="218"/>
      <c r="T51" s="218"/>
      <c r="U51" s="218"/>
      <c r="V51" s="218"/>
    </row>
    <row r="52" spans="1:22" s="211" customFormat="1" ht="73.5" customHeight="1">
      <c r="A52" s="207">
        <v>46</v>
      </c>
      <c r="B52" s="240">
        <v>2015</v>
      </c>
      <c r="C52" s="240" t="s">
        <v>21</v>
      </c>
      <c r="D52" s="241" t="s">
        <v>1095</v>
      </c>
      <c r="E52" s="507" t="s">
        <v>419</v>
      </c>
      <c r="F52" s="408"/>
      <c r="G52" s="507" t="s">
        <v>1177</v>
      </c>
      <c r="H52" s="249" t="s">
        <v>27</v>
      </c>
      <c r="I52" s="408"/>
      <c r="J52" s="240"/>
      <c r="K52" s="229">
        <v>43201</v>
      </c>
      <c r="L52" s="507" t="s">
        <v>418</v>
      </c>
      <c r="M52" s="240" t="s">
        <v>32</v>
      </c>
      <c r="N52" s="503"/>
      <c r="O52" s="503"/>
      <c r="P52" s="503"/>
      <c r="Q52" s="503"/>
      <c r="R52" s="503"/>
      <c r="S52" s="503"/>
      <c r="T52" s="503"/>
      <c r="U52" s="503"/>
      <c r="V52" s="503"/>
    </row>
    <row r="53" spans="1:22" s="211" customFormat="1" ht="302.25" customHeight="1">
      <c r="A53" s="207">
        <v>47</v>
      </c>
      <c r="B53" s="240">
        <v>2014</v>
      </c>
      <c r="C53" s="240" t="s">
        <v>21</v>
      </c>
      <c r="D53" s="241" t="s">
        <v>1095</v>
      </c>
      <c r="E53" s="507" t="s">
        <v>421</v>
      </c>
      <c r="F53" s="242">
        <v>41863</v>
      </c>
      <c r="G53" s="507" t="s">
        <v>1177</v>
      </c>
      <c r="H53" s="249" t="s">
        <v>27</v>
      </c>
      <c r="I53" s="408"/>
      <c r="J53" s="240"/>
      <c r="K53" s="229">
        <v>43214</v>
      </c>
      <c r="L53" s="507" t="s">
        <v>422</v>
      </c>
      <c r="M53" s="240" t="s">
        <v>32</v>
      </c>
      <c r="N53" s="503"/>
      <c r="O53" s="503"/>
      <c r="P53" s="503"/>
      <c r="Q53" s="503"/>
      <c r="R53" s="503"/>
      <c r="S53" s="503"/>
      <c r="T53" s="503"/>
      <c r="U53" s="503"/>
      <c r="V53" s="503"/>
    </row>
    <row r="54" spans="1:22" s="211" customFormat="1" ht="153">
      <c r="A54" s="207">
        <v>48</v>
      </c>
      <c r="B54" s="240">
        <v>2014</v>
      </c>
      <c r="C54" s="240" t="s">
        <v>21</v>
      </c>
      <c r="D54" s="241" t="s">
        <v>1095</v>
      </c>
      <c r="E54" s="507" t="s">
        <v>423</v>
      </c>
      <c r="F54" s="242">
        <v>41863</v>
      </c>
      <c r="G54" s="507" t="s">
        <v>1177</v>
      </c>
      <c r="H54" s="249" t="s">
        <v>27</v>
      </c>
      <c r="I54" s="408"/>
      <c r="J54" s="240"/>
      <c r="K54" s="229">
        <v>43214</v>
      </c>
      <c r="L54" s="507" t="s">
        <v>422</v>
      </c>
      <c r="M54" s="240" t="s">
        <v>32</v>
      </c>
      <c r="N54" s="503"/>
      <c r="O54" s="503"/>
      <c r="P54" s="503"/>
      <c r="Q54" s="503"/>
      <c r="R54" s="503"/>
      <c r="S54" s="503"/>
      <c r="T54" s="503"/>
      <c r="U54" s="503"/>
      <c r="V54" s="503"/>
    </row>
    <row r="55" spans="1:22" s="211" customFormat="1" ht="58.15" customHeight="1">
      <c r="A55" s="207">
        <v>49</v>
      </c>
      <c r="B55" s="240">
        <v>2017</v>
      </c>
      <c r="C55" s="240" t="s">
        <v>21</v>
      </c>
      <c r="D55" s="241" t="s">
        <v>1095</v>
      </c>
      <c r="E55" s="507" t="s">
        <v>424</v>
      </c>
      <c r="F55" s="250">
        <v>43000</v>
      </c>
      <c r="G55" s="507" t="s">
        <v>1177</v>
      </c>
      <c r="H55" s="249"/>
      <c r="I55" s="250"/>
      <c r="J55" s="240"/>
      <c r="K55" s="229"/>
      <c r="L55" s="507" t="s">
        <v>425</v>
      </c>
      <c r="M55" s="240" t="s">
        <v>32</v>
      </c>
      <c r="N55" s="503"/>
      <c r="O55" s="503"/>
      <c r="P55" s="503"/>
      <c r="Q55" s="503"/>
      <c r="R55" s="503"/>
      <c r="S55" s="503"/>
      <c r="T55" s="503"/>
      <c r="U55" s="503"/>
      <c r="V55" s="503"/>
    </row>
    <row r="56" spans="1:22" s="211" customFormat="1" ht="134.25" customHeight="1">
      <c r="A56" s="207">
        <v>1</v>
      </c>
      <c r="B56" s="381">
        <v>2014</v>
      </c>
      <c r="C56" s="381" t="s">
        <v>21</v>
      </c>
      <c r="D56" s="199" t="s">
        <v>1095</v>
      </c>
      <c r="E56" s="508" t="s">
        <v>693</v>
      </c>
      <c r="F56" s="379">
        <v>41887</v>
      </c>
      <c r="G56" s="514" t="s">
        <v>697</v>
      </c>
      <c r="H56" s="379" t="s">
        <v>27</v>
      </c>
      <c r="I56" s="201"/>
      <c r="J56" s="381"/>
      <c r="K56" s="229">
        <v>42886</v>
      </c>
      <c r="L56" s="512" t="s">
        <v>705</v>
      </c>
      <c r="M56" s="220" t="s">
        <v>32</v>
      </c>
      <c r="N56" s="217"/>
      <c r="O56" s="217"/>
      <c r="P56" s="217"/>
      <c r="Q56" s="217"/>
      <c r="R56" s="217"/>
      <c r="S56" s="217"/>
      <c r="T56" s="217"/>
      <c r="U56" s="217"/>
      <c r="V56" s="217"/>
    </row>
    <row r="57" spans="1:22" s="211" customFormat="1" ht="179.45" customHeight="1">
      <c r="A57" s="1133">
        <v>2</v>
      </c>
      <c r="B57" s="1138">
        <v>2017</v>
      </c>
      <c r="C57" s="1135" t="s">
        <v>21</v>
      </c>
      <c r="D57" s="199" t="s">
        <v>1095</v>
      </c>
      <c r="E57" s="1139" t="s">
        <v>694</v>
      </c>
      <c r="F57" s="1134">
        <v>42873</v>
      </c>
      <c r="G57" s="508" t="s">
        <v>698</v>
      </c>
      <c r="H57" s="379" t="s">
        <v>702</v>
      </c>
      <c r="I57" s="201"/>
      <c r="J57" s="381"/>
      <c r="K57" s="229"/>
      <c r="L57" s="508"/>
      <c r="M57" s="139" t="s">
        <v>32</v>
      </c>
      <c r="N57" s="217"/>
      <c r="O57" s="217"/>
      <c r="P57" s="217"/>
      <c r="Q57" s="217"/>
      <c r="R57" s="217"/>
      <c r="S57" s="217"/>
      <c r="T57" s="217"/>
      <c r="U57" s="217"/>
      <c r="V57" s="217"/>
    </row>
    <row r="58" spans="1:22" s="211" customFormat="1" ht="83.45" customHeight="1">
      <c r="A58" s="1133"/>
      <c r="B58" s="1138"/>
      <c r="C58" s="1136"/>
      <c r="D58" s="199" t="s">
        <v>1095</v>
      </c>
      <c r="E58" s="1139"/>
      <c r="F58" s="1134"/>
      <c r="G58" s="508" t="s">
        <v>699</v>
      </c>
      <c r="H58" s="379" t="s">
        <v>702</v>
      </c>
      <c r="I58" s="201"/>
      <c r="J58" s="381"/>
      <c r="K58" s="229"/>
      <c r="L58" s="508"/>
      <c r="M58" s="220" t="s">
        <v>32</v>
      </c>
      <c r="N58" s="217"/>
      <c r="O58" s="217"/>
      <c r="P58" s="217"/>
      <c r="Q58" s="217"/>
      <c r="R58" s="217"/>
      <c r="S58" s="217"/>
      <c r="T58" s="217"/>
      <c r="U58" s="217"/>
      <c r="V58" s="217"/>
    </row>
    <row r="59" spans="1:22" s="211" customFormat="1" ht="114" customHeight="1">
      <c r="A59" s="1133"/>
      <c r="B59" s="1138"/>
      <c r="C59" s="1136"/>
      <c r="D59" s="199" t="s">
        <v>1095</v>
      </c>
      <c r="E59" s="1139"/>
      <c r="F59" s="1134"/>
      <c r="G59" s="508" t="s">
        <v>700</v>
      </c>
      <c r="H59" s="379" t="s">
        <v>703</v>
      </c>
      <c r="I59" s="201"/>
      <c r="J59" s="381"/>
      <c r="K59" s="229"/>
      <c r="L59" s="508"/>
      <c r="M59" s="139" t="s">
        <v>32</v>
      </c>
      <c r="N59" s="217"/>
      <c r="O59" s="217"/>
      <c r="P59" s="217"/>
      <c r="Q59" s="217"/>
      <c r="R59" s="217"/>
      <c r="S59" s="217"/>
      <c r="T59" s="217"/>
      <c r="U59" s="217"/>
      <c r="V59" s="217"/>
    </row>
    <row r="60" spans="1:22" s="211" customFormat="1" ht="155.44999999999999" customHeight="1">
      <c r="A60" s="1133"/>
      <c r="B60" s="1138"/>
      <c r="C60" s="1137"/>
      <c r="D60" s="199" t="s">
        <v>1095</v>
      </c>
      <c r="E60" s="1139"/>
      <c r="F60" s="1134"/>
      <c r="G60" s="508" t="s">
        <v>701</v>
      </c>
      <c r="H60" s="379" t="s">
        <v>703</v>
      </c>
      <c r="I60" s="201"/>
      <c r="J60" s="381"/>
      <c r="K60" s="229"/>
      <c r="L60" s="508"/>
      <c r="M60" s="220" t="s">
        <v>32</v>
      </c>
      <c r="N60" s="217"/>
      <c r="O60" s="217"/>
      <c r="P60" s="217"/>
      <c r="Q60" s="217"/>
      <c r="R60" s="217"/>
      <c r="S60" s="217"/>
      <c r="T60" s="217"/>
      <c r="U60" s="217"/>
      <c r="V60" s="217"/>
    </row>
    <row r="61" spans="1:22" s="211" customFormat="1" ht="141.6" customHeight="1">
      <c r="A61" s="207">
        <v>3</v>
      </c>
      <c r="B61" s="381">
        <v>2017</v>
      </c>
      <c r="C61" s="381" t="s">
        <v>21</v>
      </c>
      <c r="D61" s="199" t="s">
        <v>1095</v>
      </c>
      <c r="E61" s="508" t="s">
        <v>695</v>
      </c>
      <c r="F61" s="379">
        <v>42873</v>
      </c>
      <c r="G61" s="508" t="s">
        <v>1114</v>
      </c>
      <c r="H61" s="379" t="s">
        <v>702</v>
      </c>
      <c r="I61" s="201">
        <v>2017</v>
      </c>
      <c r="J61" s="381"/>
      <c r="K61" s="229"/>
      <c r="L61" s="508"/>
      <c r="M61" s="139" t="s">
        <v>32</v>
      </c>
      <c r="N61" s="217"/>
      <c r="O61" s="217"/>
      <c r="P61" s="217"/>
      <c r="Q61" s="217"/>
      <c r="R61" s="217"/>
      <c r="S61" s="217"/>
      <c r="T61" s="217"/>
      <c r="U61" s="217"/>
      <c r="V61" s="217"/>
    </row>
    <row r="62" spans="1:22" s="211" customFormat="1" ht="81" customHeight="1">
      <c r="A62" s="207">
        <v>4</v>
      </c>
      <c r="B62" s="240">
        <v>2017</v>
      </c>
      <c r="C62" s="240" t="s">
        <v>21</v>
      </c>
      <c r="D62" s="241" t="s">
        <v>1095</v>
      </c>
      <c r="E62" s="509" t="s">
        <v>696</v>
      </c>
      <c r="F62" s="251">
        <v>42873</v>
      </c>
      <c r="G62" s="507" t="s">
        <v>1177</v>
      </c>
      <c r="H62" s="251" t="s">
        <v>704</v>
      </c>
      <c r="I62" s="397"/>
      <c r="J62" s="240"/>
      <c r="K62" s="229"/>
      <c r="L62" s="509"/>
      <c r="M62" s="258" t="s">
        <v>32</v>
      </c>
      <c r="N62" s="243"/>
      <c r="O62" s="243"/>
      <c r="P62" s="243"/>
      <c r="Q62" s="243"/>
      <c r="R62" s="243"/>
      <c r="S62" s="243"/>
      <c r="T62" s="243"/>
      <c r="U62" s="243"/>
      <c r="V62" s="243"/>
    </row>
    <row r="63" spans="1:22" s="211" customFormat="1" ht="168.6" customHeight="1">
      <c r="A63" s="221">
        <v>5</v>
      </c>
      <c r="B63" s="240">
        <v>2016</v>
      </c>
      <c r="C63" s="240" t="s">
        <v>21</v>
      </c>
      <c r="D63" s="241" t="s">
        <v>1095</v>
      </c>
      <c r="E63" s="509" t="s">
        <v>706</v>
      </c>
      <c r="F63" s="251">
        <v>42531</v>
      </c>
      <c r="G63" s="507" t="s">
        <v>1177</v>
      </c>
      <c r="H63" s="251" t="s">
        <v>709</v>
      </c>
      <c r="I63" s="397"/>
      <c r="J63" s="240"/>
      <c r="K63" s="229">
        <v>42886</v>
      </c>
      <c r="L63" s="509" t="s">
        <v>708</v>
      </c>
      <c r="M63" s="256" t="s">
        <v>32</v>
      </c>
      <c r="N63" s="243"/>
      <c r="O63" s="243"/>
      <c r="P63" s="243"/>
      <c r="Q63" s="243"/>
      <c r="R63" s="243"/>
      <c r="S63" s="243"/>
      <c r="T63" s="243"/>
      <c r="U63" s="243"/>
      <c r="V63" s="243"/>
    </row>
    <row r="64" spans="1:22" s="525" customFormat="1" ht="87.75" customHeight="1">
      <c r="A64" s="517">
        <v>6</v>
      </c>
      <c r="B64" s="506">
        <v>2016</v>
      </c>
      <c r="C64" s="506" t="s">
        <v>21</v>
      </c>
      <c r="D64" s="518" t="s">
        <v>1095</v>
      </c>
      <c r="E64" s="519" t="s">
        <v>1021</v>
      </c>
      <c r="F64" s="520">
        <v>42718</v>
      </c>
      <c r="G64" s="519" t="s">
        <v>707</v>
      </c>
      <c r="H64" s="363" t="s">
        <v>27</v>
      </c>
      <c r="I64" s="521"/>
      <c r="J64" s="506"/>
      <c r="K64" s="522">
        <v>42794</v>
      </c>
      <c r="L64" s="523" t="s">
        <v>1026</v>
      </c>
      <c r="M64" s="434" t="s">
        <v>32</v>
      </c>
      <c r="N64" s="524"/>
      <c r="O64" s="524"/>
      <c r="P64" s="524"/>
      <c r="Q64" s="524"/>
      <c r="R64" s="524"/>
      <c r="S64" s="524"/>
      <c r="T64" s="524"/>
      <c r="U64" s="524"/>
      <c r="V64" s="524"/>
    </row>
    <row r="65" spans="1:22" s="525" customFormat="1" ht="87.75" customHeight="1">
      <c r="A65" s="517">
        <v>7</v>
      </c>
      <c r="B65" s="506">
        <v>2016</v>
      </c>
      <c r="C65" s="506" t="s">
        <v>21</v>
      </c>
      <c r="D65" s="518" t="s">
        <v>1095</v>
      </c>
      <c r="E65" s="523" t="s">
        <v>1022</v>
      </c>
      <c r="F65" s="520">
        <v>42718</v>
      </c>
      <c r="G65" s="519" t="s">
        <v>707</v>
      </c>
      <c r="H65" s="363" t="s">
        <v>27</v>
      </c>
      <c r="I65" s="521"/>
      <c r="J65" s="506"/>
      <c r="K65" s="522">
        <v>42794</v>
      </c>
      <c r="L65" s="523" t="s">
        <v>1027</v>
      </c>
      <c r="M65" s="428" t="s">
        <v>32</v>
      </c>
      <c r="N65" s="524"/>
      <c r="O65" s="524"/>
      <c r="P65" s="524"/>
      <c r="Q65" s="524"/>
      <c r="R65" s="524"/>
      <c r="S65" s="524"/>
      <c r="T65" s="524"/>
      <c r="U65" s="524"/>
      <c r="V65" s="524"/>
    </row>
    <row r="66" spans="1:22" ht="87.75" customHeight="1">
      <c r="A66" s="222">
        <v>8</v>
      </c>
      <c r="B66" s="240">
        <v>2016</v>
      </c>
      <c r="C66" s="240" t="s">
        <v>21</v>
      </c>
      <c r="D66" s="241" t="s">
        <v>1095</v>
      </c>
      <c r="E66" s="509" t="s">
        <v>1023</v>
      </c>
      <c r="F66" s="252">
        <v>42718</v>
      </c>
      <c r="G66" s="507" t="s">
        <v>1177</v>
      </c>
      <c r="H66" s="251" t="s">
        <v>27</v>
      </c>
      <c r="I66" s="397"/>
      <c r="J66" s="240"/>
      <c r="K66" s="229">
        <v>42794</v>
      </c>
      <c r="L66" s="509" t="s">
        <v>1028</v>
      </c>
      <c r="M66" s="258" t="s">
        <v>32</v>
      </c>
      <c r="N66" s="243"/>
      <c r="O66" s="243"/>
      <c r="P66" s="243"/>
      <c r="Q66" s="243"/>
      <c r="R66" s="243"/>
      <c r="S66" s="243"/>
      <c r="T66" s="243"/>
      <c r="U66" s="243"/>
      <c r="V66" s="243"/>
    </row>
    <row r="67" spans="1:22" s="525" customFormat="1" ht="87.75" customHeight="1">
      <c r="A67" s="517">
        <v>9</v>
      </c>
      <c r="B67" s="526">
        <v>2016</v>
      </c>
      <c r="C67" s="526" t="s">
        <v>21</v>
      </c>
      <c r="D67" s="518" t="s">
        <v>1095</v>
      </c>
      <c r="E67" s="527" t="s">
        <v>1024</v>
      </c>
      <c r="F67" s="474">
        <v>42718</v>
      </c>
      <c r="G67" s="528" t="s">
        <v>707</v>
      </c>
      <c r="H67" s="363"/>
      <c r="I67" s="521"/>
      <c r="J67" s="506"/>
      <c r="K67" s="522">
        <v>42794</v>
      </c>
      <c r="L67" s="523" t="s">
        <v>1029</v>
      </c>
      <c r="M67" s="428" t="s">
        <v>32</v>
      </c>
      <c r="N67" s="524"/>
      <c r="O67" s="524"/>
      <c r="P67" s="524"/>
      <c r="Q67" s="524"/>
      <c r="R67" s="524"/>
      <c r="S67" s="524"/>
      <c r="T67" s="524"/>
      <c r="U67" s="524"/>
      <c r="V67" s="524"/>
    </row>
    <row r="68" spans="1:22" s="525" customFormat="1" ht="92.25" customHeight="1">
      <c r="A68" s="517">
        <v>10</v>
      </c>
      <c r="B68" s="506">
        <v>2017</v>
      </c>
      <c r="C68" s="506" t="s">
        <v>21</v>
      </c>
      <c r="D68" s="518" t="s">
        <v>1095</v>
      </c>
      <c r="E68" s="523" t="s">
        <v>1030</v>
      </c>
      <c r="F68" s="469">
        <v>42908</v>
      </c>
      <c r="G68" s="523" t="s">
        <v>1031</v>
      </c>
      <c r="H68" s="529" t="s">
        <v>27</v>
      </c>
      <c r="I68" s="521"/>
      <c r="J68" s="506"/>
      <c r="K68" s="522"/>
      <c r="L68" s="523"/>
      <c r="M68" s="434" t="s">
        <v>32</v>
      </c>
      <c r="N68" s="524"/>
      <c r="O68" s="524"/>
      <c r="P68" s="524"/>
      <c r="Q68" s="524"/>
      <c r="R68" s="524"/>
      <c r="S68" s="524"/>
      <c r="T68" s="524"/>
      <c r="U68" s="524"/>
      <c r="V68" s="524"/>
    </row>
    <row r="69" spans="1:22" s="211" customFormat="1" ht="123" customHeight="1">
      <c r="A69" s="221">
        <v>11</v>
      </c>
      <c r="B69" s="380">
        <v>2017</v>
      </c>
      <c r="C69" s="380" t="s">
        <v>21</v>
      </c>
      <c r="D69" s="199" t="s">
        <v>1095</v>
      </c>
      <c r="E69" s="511" t="s">
        <v>1032</v>
      </c>
      <c r="F69" s="515">
        <v>42908</v>
      </c>
      <c r="G69" s="516" t="s">
        <v>1033</v>
      </c>
      <c r="H69" s="416" t="s">
        <v>793</v>
      </c>
      <c r="I69" s="409"/>
      <c r="J69" s="381"/>
      <c r="K69" s="229"/>
      <c r="L69" s="508"/>
      <c r="M69" s="139" t="s">
        <v>32</v>
      </c>
      <c r="N69" s="217"/>
      <c r="O69" s="217"/>
      <c r="P69" s="217"/>
      <c r="Q69" s="217"/>
      <c r="R69" s="217"/>
      <c r="S69" s="217"/>
      <c r="T69" s="217"/>
      <c r="U69" s="217"/>
      <c r="V69" s="217"/>
    </row>
    <row r="70" spans="1:22" s="525" customFormat="1" ht="73.900000000000006" customHeight="1">
      <c r="A70" s="1133">
        <v>12</v>
      </c>
      <c r="B70" s="1135">
        <v>2017</v>
      </c>
      <c r="C70" s="1135" t="s">
        <v>21</v>
      </c>
      <c r="D70" s="530" t="s">
        <v>1095</v>
      </c>
      <c r="E70" s="1140" t="s">
        <v>783</v>
      </c>
      <c r="F70" s="1143">
        <v>42908</v>
      </c>
      <c r="G70" s="523" t="s">
        <v>1172</v>
      </c>
      <c r="H70" s="469" t="s">
        <v>27</v>
      </c>
      <c r="I70" s="531"/>
      <c r="J70" s="506"/>
      <c r="K70" s="522"/>
      <c r="L70" s="523"/>
      <c r="M70" s="434" t="s">
        <v>32</v>
      </c>
      <c r="N70" s="524"/>
      <c r="O70" s="524"/>
      <c r="P70" s="524"/>
      <c r="Q70" s="524"/>
      <c r="R70" s="524"/>
      <c r="S70" s="524"/>
      <c r="T70" s="524"/>
      <c r="U70" s="524"/>
      <c r="V70" s="524"/>
    </row>
    <row r="71" spans="1:22" s="525" customFormat="1" ht="71.45" customHeight="1">
      <c r="A71" s="1133"/>
      <c r="B71" s="1136"/>
      <c r="C71" s="1136"/>
      <c r="D71" s="530" t="s">
        <v>1095</v>
      </c>
      <c r="E71" s="1141"/>
      <c r="F71" s="1144"/>
      <c r="G71" s="523" t="s">
        <v>1173</v>
      </c>
      <c r="H71" s="469" t="s">
        <v>27</v>
      </c>
      <c r="I71" s="531"/>
      <c r="J71" s="506"/>
      <c r="K71" s="522"/>
      <c r="L71" s="523"/>
      <c r="M71" s="434" t="s">
        <v>32</v>
      </c>
      <c r="N71" s="524"/>
      <c r="O71" s="524"/>
      <c r="P71" s="524"/>
      <c r="Q71" s="524"/>
      <c r="R71" s="524"/>
      <c r="S71" s="524"/>
      <c r="T71" s="524"/>
      <c r="U71" s="524"/>
      <c r="V71" s="524"/>
    </row>
    <row r="72" spans="1:22" s="525" customFormat="1" ht="65.45" customHeight="1">
      <c r="A72" s="1133"/>
      <c r="B72" s="1137"/>
      <c r="C72" s="1137"/>
      <c r="D72" s="530" t="s">
        <v>1095</v>
      </c>
      <c r="E72" s="1142"/>
      <c r="F72" s="1145"/>
      <c r="G72" s="523" t="s">
        <v>1174</v>
      </c>
      <c r="H72" s="469" t="s">
        <v>27</v>
      </c>
      <c r="I72" s="531"/>
      <c r="J72" s="506"/>
      <c r="K72" s="522"/>
      <c r="L72" s="523"/>
      <c r="M72" s="434" t="s">
        <v>32</v>
      </c>
      <c r="N72" s="524"/>
      <c r="O72" s="524"/>
      <c r="P72" s="524"/>
      <c r="Q72" s="524"/>
      <c r="R72" s="524"/>
      <c r="S72" s="524"/>
      <c r="T72" s="524"/>
      <c r="U72" s="524"/>
      <c r="V72" s="524"/>
    </row>
    <row r="73" spans="1:22" s="525" customFormat="1" ht="135.75" customHeight="1">
      <c r="A73" s="1133"/>
      <c r="B73" s="1135">
        <v>2017</v>
      </c>
      <c r="C73" s="1135" t="s">
        <v>21</v>
      </c>
      <c r="D73" s="518" t="s">
        <v>1095</v>
      </c>
      <c r="E73" s="1140" t="s">
        <v>783</v>
      </c>
      <c r="F73" s="469">
        <v>42908</v>
      </c>
      <c r="G73" s="523" t="s">
        <v>1175</v>
      </c>
      <c r="H73" s="521" t="s">
        <v>141</v>
      </c>
      <c r="I73" s="531"/>
      <c r="J73" s="506"/>
      <c r="K73" s="522"/>
      <c r="L73" s="523"/>
      <c r="M73" s="428" t="s">
        <v>32</v>
      </c>
      <c r="N73" s="524"/>
      <c r="O73" s="524"/>
      <c r="P73" s="524"/>
      <c r="Q73" s="524"/>
      <c r="R73" s="524"/>
      <c r="S73" s="524"/>
      <c r="T73" s="524"/>
      <c r="U73" s="524"/>
      <c r="V73" s="524"/>
    </row>
    <row r="74" spans="1:22" s="525" customFormat="1" ht="135.75" customHeight="1">
      <c r="A74" s="517"/>
      <c r="B74" s="1137"/>
      <c r="C74" s="1137"/>
      <c r="D74" s="518" t="s">
        <v>1095</v>
      </c>
      <c r="E74" s="1142"/>
      <c r="F74" s="535"/>
      <c r="G74" s="523" t="s">
        <v>1176</v>
      </c>
      <c r="H74" s="521" t="s">
        <v>141</v>
      </c>
      <c r="I74" s="531"/>
      <c r="J74" s="506"/>
      <c r="K74" s="522"/>
      <c r="L74" s="523"/>
      <c r="M74" s="428"/>
      <c r="N74" s="524"/>
      <c r="O74" s="524"/>
      <c r="P74" s="524"/>
      <c r="Q74" s="524"/>
      <c r="R74" s="524"/>
      <c r="S74" s="524"/>
      <c r="T74" s="524"/>
      <c r="U74" s="524"/>
      <c r="V74" s="524"/>
    </row>
    <row r="75" spans="1:22" s="211" customFormat="1" ht="74.25" customHeight="1">
      <c r="A75" s="221">
        <v>13</v>
      </c>
      <c r="B75" s="381">
        <v>2016</v>
      </c>
      <c r="C75" s="381" t="s">
        <v>21</v>
      </c>
      <c r="D75" s="199" t="s">
        <v>1095</v>
      </c>
      <c r="E75" s="513" t="s">
        <v>1034</v>
      </c>
      <c r="F75" s="122">
        <v>42710</v>
      </c>
      <c r="G75" s="513" t="s">
        <v>1041</v>
      </c>
      <c r="H75" s="379" t="s">
        <v>27</v>
      </c>
      <c r="I75" s="201"/>
      <c r="J75" s="381"/>
      <c r="K75" s="229">
        <v>42886</v>
      </c>
      <c r="L75" s="508" t="s">
        <v>1047</v>
      </c>
      <c r="M75" s="220" t="s">
        <v>32</v>
      </c>
      <c r="N75" s="217"/>
      <c r="O75" s="217"/>
      <c r="P75" s="217"/>
      <c r="Q75" s="217"/>
      <c r="R75" s="217"/>
      <c r="S75" s="217"/>
      <c r="T75" s="217"/>
      <c r="U75" s="217"/>
      <c r="V75" s="217"/>
    </row>
    <row r="76" spans="1:22" s="211" customFormat="1" ht="74.25" customHeight="1">
      <c r="A76" s="221">
        <v>14</v>
      </c>
      <c r="B76" s="381">
        <v>2016</v>
      </c>
      <c r="C76" s="381" t="s">
        <v>21</v>
      </c>
      <c r="D76" s="199" t="s">
        <v>1095</v>
      </c>
      <c r="E76" s="508" t="s">
        <v>1035</v>
      </c>
      <c r="F76" s="122">
        <v>42710</v>
      </c>
      <c r="G76" s="513" t="s">
        <v>1042</v>
      </c>
      <c r="H76" s="379" t="s">
        <v>27</v>
      </c>
      <c r="I76" s="201"/>
      <c r="J76" s="381"/>
      <c r="K76" s="229">
        <v>42886</v>
      </c>
      <c r="L76" s="508" t="s">
        <v>1047</v>
      </c>
      <c r="M76" s="139" t="s">
        <v>32</v>
      </c>
      <c r="N76" s="217"/>
      <c r="O76" s="217"/>
      <c r="P76" s="217"/>
      <c r="Q76" s="217"/>
      <c r="R76" s="217"/>
      <c r="S76" s="217"/>
      <c r="T76" s="217"/>
      <c r="U76" s="217"/>
      <c r="V76" s="217"/>
    </row>
    <row r="77" spans="1:22" s="211" customFormat="1" ht="74.25" customHeight="1">
      <c r="A77" s="221">
        <v>15</v>
      </c>
      <c r="B77" s="381">
        <v>2016</v>
      </c>
      <c r="C77" s="381" t="s">
        <v>21</v>
      </c>
      <c r="D77" s="199" t="s">
        <v>1095</v>
      </c>
      <c r="E77" s="508" t="s">
        <v>1036</v>
      </c>
      <c r="F77" s="122">
        <v>42710</v>
      </c>
      <c r="G77" s="513" t="s">
        <v>1042</v>
      </c>
      <c r="H77" s="379" t="s">
        <v>27</v>
      </c>
      <c r="I77" s="201"/>
      <c r="J77" s="381"/>
      <c r="K77" s="229">
        <v>42886</v>
      </c>
      <c r="L77" s="508" t="s">
        <v>1047</v>
      </c>
      <c r="M77" s="220" t="s">
        <v>32</v>
      </c>
      <c r="N77" s="217"/>
      <c r="O77" s="217"/>
      <c r="P77" s="217"/>
      <c r="Q77" s="217"/>
      <c r="R77" s="217"/>
      <c r="S77" s="217"/>
      <c r="T77" s="217"/>
      <c r="U77" s="217"/>
      <c r="V77" s="217"/>
    </row>
    <row r="78" spans="1:22" s="211" customFormat="1" ht="153" customHeight="1">
      <c r="A78" s="221">
        <v>16</v>
      </c>
      <c r="B78" s="381">
        <v>2016</v>
      </c>
      <c r="C78" s="381" t="s">
        <v>21</v>
      </c>
      <c r="D78" s="199" t="s">
        <v>1095</v>
      </c>
      <c r="E78" s="508" t="s">
        <v>1037</v>
      </c>
      <c r="F78" s="122">
        <v>42710</v>
      </c>
      <c r="G78" s="513" t="s">
        <v>1043</v>
      </c>
      <c r="H78" s="379" t="s">
        <v>27</v>
      </c>
      <c r="I78" s="201"/>
      <c r="J78" s="381"/>
      <c r="K78" s="229">
        <v>42886</v>
      </c>
      <c r="L78" s="508" t="s">
        <v>1048</v>
      </c>
      <c r="M78" s="139" t="s">
        <v>32</v>
      </c>
      <c r="N78" s="217"/>
      <c r="O78" s="217"/>
      <c r="P78" s="217"/>
      <c r="Q78" s="217"/>
      <c r="R78" s="217"/>
      <c r="S78" s="217"/>
      <c r="T78" s="217"/>
      <c r="U78" s="217"/>
      <c r="V78" s="217"/>
    </row>
    <row r="79" spans="1:22" s="211" customFormat="1" ht="74.25" customHeight="1">
      <c r="A79" s="221">
        <v>17</v>
      </c>
      <c r="B79" s="381">
        <v>2016</v>
      </c>
      <c r="C79" s="381" t="s">
        <v>21</v>
      </c>
      <c r="D79" s="199" t="s">
        <v>1095</v>
      </c>
      <c r="E79" s="508" t="s">
        <v>1038</v>
      </c>
      <c r="F79" s="122">
        <v>42710</v>
      </c>
      <c r="G79" s="513" t="s">
        <v>1044</v>
      </c>
      <c r="H79" s="379" t="s">
        <v>27</v>
      </c>
      <c r="I79" s="201"/>
      <c r="J79" s="381"/>
      <c r="K79" s="229">
        <v>42886</v>
      </c>
      <c r="L79" s="512" t="s">
        <v>1049</v>
      </c>
      <c r="M79" s="220" t="s">
        <v>32</v>
      </c>
      <c r="N79" s="217"/>
      <c r="O79" s="217"/>
      <c r="P79" s="217"/>
      <c r="Q79" s="217"/>
      <c r="R79" s="217"/>
      <c r="S79" s="217"/>
      <c r="T79" s="217"/>
      <c r="U79" s="217"/>
      <c r="V79" s="217"/>
    </row>
    <row r="80" spans="1:22" s="211" customFormat="1" ht="74.25" customHeight="1">
      <c r="A80" s="221">
        <v>18</v>
      </c>
      <c r="B80" s="381">
        <v>2016</v>
      </c>
      <c r="C80" s="381" t="s">
        <v>21</v>
      </c>
      <c r="D80" s="199" t="s">
        <v>1095</v>
      </c>
      <c r="E80" s="508" t="s">
        <v>1039</v>
      </c>
      <c r="F80" s="122">
        <v>42710</v>
      </c>
      <c r="G80" s="513" t="s">
        <v>1045</v>
      </c>
      <c r="H80" s="379" t="s">
        <v>27</v>
      </c>
      <c r="I80" s="201"/>
      <c r="J80" s="381"/>
      <c r="K80" s="229">
        <v>42886</v>
      </c>
      <c r="L80" s="508" t="s">
        <v>1050</v>
      </c>
      <c r="M80" s="139" t="s">
        <v>32</v>
      </c>
      <c r="N80" s="217"/>
      <c r="O80" s="217"/>
      <c r="P80" s="217"/>
      <c r="Q80" s="217"/>
      <c r="R80" s="217"/>
      <c r="S80" s="217"/>
      <c r="T80" s="217"/>
      <c r="U80" s="217"/>
      <c r="V80" s="217"/>
    </row>
    <row r="81" spans="1:22" s="211" customFormat="1" ht="293.45" customHeight="1">
      <c r="A81" s="221">
        <v>19</v>
      </c>
      <c r="B81" s="381">
        <v>2016</v>
      </c>
      <c r="C81" s="381" t="s">
        <v>21</v>
      </c>
      <c r="D81" s="199" t="s">
        <v>1095</v>
      </c>
      <c r="E81" s="508" t="s">
        <v>1040</v>
      </c>
      <c r="F81" s="122">
        <v>42710</v>
      </c>
      <c r="G81" s="513" t="s">
        <v>1046</v>
      </c>
      <c r="H81" s="379" t="s">
        <v>27</v>
      </c>
      <c r="I81" s="201"/>
      <c r="J81" s="381"/>
      <c r="K81" s="229">
        <v>42886</v>
      </c>
      <c r="L81" s="508" t="s">
        <v>1051</v>
      </c>
      <c r="M81" s="220" t="s">
        <v>32</v>
      </c>
      <c r="N81" s="217"/>
      <c r="O81" s="217"/>
      <c r="P81" s="217"/>
      <c r="Q81" s="217"/>
      <c r="R81" s="217"/>
      <c r="S81" s="217"/>
      <c r="T81" s="217"/>
      <c r="U81" s="217"/>
      <c r="V81" s="217"/>
    </row>
    <row r="82" spans="1:22" s="211" customFormat="1" ht="129" customHeight="1">
      <c r="A82" s="221">
        <v>20</v>
      </c>
      <c r="B82" s="240">
        <v>2017</v>
      </c>
      <c r="C82" s="240" t="s">
        <v>21</v>
      </c>
      <c r="D82" s="241" t="s">
        <v>1095</v>
      </c>
      <c r="E82" s="510" t="s">
        <v>1057</v>
      </c>
      <c r="F82" s="257">
        <v>43007</v>
      </c>
      <c r="G82" s="507" t="s">
        <v>1177</v>
      </c>
      <c r="H82" s="251" t="s">
        <v>27</v>
      </c>
      <c r="I82" s="397"/>
      <c r="J82" s="240"/>
      <c r="K82" s="229">
        <v>43007</v>
      </c>
      <c r="L82" s="509" t="s">
        <v>1096</v>
      </c>
      <c r="M82" s="256" t="s">
        <v>32</v>
      </c>
      <c r="N82" s="243"/>
      <c r="O82" s="243"/>
      <c r="P82" s="243"/>
      <c r="Q82" s="243"/>
      <c r="R82" s="243"/>
      <c r="S82" s="243"/>
      <c r="T82" s="243"/>
      <c r="U82" s="243"/>
      <c r="V82" s="243"/>
    </row>
    <row r="83" spans="1:22" s="211" customFormat="1" ht="60.75" customHeight="1">
      <c r="A83" s="221">
        <v>21</v>
      </c>
      <c r="B83" s="240">
        <v>2017</v>
      </c>
      <c r="C83" s="240" t="s">
        <v>21</v>
      </c>
      <c r="D83" s="241" t="s">
        <v>1095</v>
      </c>
      <c r="E83" s="510" t="s">
        <v>1057</v>
      </c>
      <c r="F83" s="257">
        <v>43007</v>
      </c>
      <c r="G83" s="507" t="s">
        <v>1177</v>
      </c>
      <c r="H83" s="251" t="s">
        <v>27</v>
      </c>
      <c r="I83" s="397"/>
      <c r="J83" s="240"/>
      <c r="K83" s="229">
        <v>43007</v>
      </c>
      <c r="L83" s="509" t="s">
        <v>1060</v>
      </c>
      <c r="M83" s="258" t="s">
        <v>32</v>
      </c>
      <c r="N83" s="243"/>
      <c r="O83" s="243"/>
      <c r="P83" s="243"/>
      <c r="Q83" s="243"/>
      <c r="R83" s="243"/>
      <c r="S83" s="243"/>
      <c r="T83" s="243"/>
      <c r="U83" s="243"/>
      <c r="V83" s="243"/>
    </row>
    <row r="84" spans="1:22" s="211" customFormat="1" ht="60.75" customHeight="1">
      <c r="A84" s="221">
        <v>22</v>
      </c>
      <c r="B84" s="240">
        <v>2017</v>
      </c>
      <c r="C84" s="240" t="s">
        <v>21</v>
      </c>
      <c r="D84" s="241" t="s">
        <v>1095</v>
      </c>
      <c r="E84" s="510" t="s">
        <v>1057</v>
      </c>
      <c r="F84" s="257">
        <v>43007</v>
      </c>
      <c r="G84" s="507" t="s">
        <v>1177</v>
      </c>
      <c r="H84" s="251" t="s">
        <v>27</v>
      </c>
      <c r="I84" s="397"/>
      <c r="J84" s="240"/>
      <c r="K84" s="229">
        <v>43007</v>
      </c>
      <c r="L84" s="509" t="s">
        <v>1061</v>
      </c>
      <c r="M84" s="256" t="s">
        <v>32</v>
      </c>
      <c r="N84" s="243"/>
      <c r="O84" s="243"/>
      <c r="P84" s="243"/>
      <c r="Q84" s="243"/>
      <c r="R84" s="243"/>
      <c r="S84" s="243"/>
      <c r="T84" s="243"/>
      <c r="U84" s="243"/>
      <c r="V84" s="243"/>
    </row>
    <row r="85" spans="1:22" s="211" customFormat="1" ht="60.75" customHeight="1">
      <c r="A85" s="221">
        <v>23</v>
      </c>
      <c r="B85" s="240">
        <v>2017</v>
      </c>
      <c r="C85" s="240" t="s">
        <v>21</v>
      </c>
      <c r="D85" s="241" t="s">
        <v>1095</v>
      </c>
      <c r="E85" s="510" t="s">
        <v>1057</v>
      </c>
      <c r="F85" s="257">
        <v>43007</v>
      </c>
      <c r="G85" s="507" t="s">
        <v>1177</v>
      </c>
      <c r="H85" s="251" t="s">
        <v>27</v>
      </c>
      <c r="I85" s="397"/>
      <c r="J85" s="240"/>
      <c r="K85" s="229">
        <v>43007</v>
      </c>
      <c r="L85" s="509" t="s">
        <v>1062</v>
      </c>
      <c r="M85" s="258" t="s">
        <v>32</v>
      </c>
      <c r="N85" s="243"/>
      <c r="O85" s="243"/>
      <c r="P85" s="243"/>
      <c r="Q85" s="243"/>
      <c r="R85" s="243"/>
      <c r="S85" s="243"/>
      <c r="T85" s="243"/>
      <c r="U85" s="243"/>
      <c r="V85" s="243"/>
    </row>
    <row r="86" spans="1:22" s="211" customFormat="1" ht="60.75" customHeight="1">
      <c r="A86" s="221">
        <v>24</v>
      </c>
      <c r="B86" s="240">
        <v>2017</v>
      </c>
      <c r="C86" s="240" t="s">
        <v>21</v>
      </c>
      <c r="D86" s="241" t="s">
        <v>1095</v>
      </c>
      <c r="E86" s="510" t="s">
        <v>1057</v>
      </c>
      <c r="F86" s="257">
        <v>43007</v>
      </c>
      <c r="G86" s="507" t="s">
        <v>1177</v>
      </c>
      <c r="H86" s="251" t="s">
        <v>27</v>
      </c>
      <c r="I86" s="397"/>
      <c r="J86" s="240"/>
      <c r="K86" s="229">
        <v>43007</v>
      </c>
      <c r="L86" s="509" t="s">
        <v>1063</v>
      </c>
      <c r="M86" s="256" t="s">
        <v>32</v>
      </c>
      <c r="N86" s="243"/>
      <c r="O86" s="243"/>
      <c r="P86" s="243"/>
      <c r="Q86" s="243"/>
      <c r="R86" s="243"/>
      <c r="S86" s="243"/>
      <c r="T86" s="243"/>
      <c r="U86" s="243"/>
      <c r="V86" s="243"/>
    </row>
    <row r="87" spans="1:22" s="211" customFormat="1" ht="60.75" customHeight="1">
      <c r="A87" s="221">
        <v>25</v>
      </c>
      <c r="B87" s="240">
        <v>2017</v>
      </c>
      <c r="C87" s="240" t="s">
        <v>21</v>
      </c>
      <c r="D87" s="241" t="s">
        <v>1095</v>
      </c>
      <c r="E87" s="510" t="s">
        <v>1057</v>
      </c>
      <c r="F87" s="257">
        <v>43007</v>
      </c>
      <c r="G87" s="507" t="s">
        <v>1177</v>
      </c>
      <c r="H87" s="251" t="s">
        <v>27</v>
      </c>
      <c r="I87" s="397"/>
      <c r="J87" s="240"/>
      <c r="K87" s="229">
        <v>43007</v>
      </c>
      <c r="L87" s="509" t="s">
        <v>1064</v>
      </c>
      <c r="M87" s="258" t="s">
        <v>32</v>
      </c>
      <c r="N87" s="243"/>
      <c r="O87" s="243"/>
      <c r="P87" s="243"/>
      <c r="Q87" s="243"/>
      <c r="R87" s="243"/>
      <c r="S87" s="243"/>
      <c r="T87" s="243"/>
      <c r="U87" s="243"/>
      <c r="V87" s="243"/>
    </row>
    <row r="88" spans="1:22" s="525" customFormat="1" ht="385.9" customHeight="1">
      <c r="A88" s="517">
        <v>26</v>
      </c>
      <c r="B88" s="506">
        <v>2017</v>
      </c>
      <c r="C88" s="506" t="s">
        <v>21</v>
      </c>
      <c r="D88" s="518" t="s">
        <v>1095</v>
      </c>
      <c r="E88" s="523" t="s">
        <v>1073</v>
      </c>
      <c r="F88" s="368">
        <v>42935</v>
      </c>
      <c r="G88" s="532" t="s">
        <v>1110</v>
      </c>
      <c r="H88" s="530" t="s">
        <v>27</v>
      </c>
      <c r="I88" s="533">
        <v>43252</v>
      </c>
      <c r="J88" s="521"/>
      <c r="K88" s="522"/>
      <c r="L88" s="534"/>
      <c r="M88" s="428" t="s">
        <v>32</v>
      </c>
      <c r="N88" s="524"/>
      <c r="O88" s="524"/>
      <c r="P88" s="524"/>
      <c r="Q88" s="524"/>
      <c r="R88" s="524"/>
      <c r="S88" s="524"/>
      <c r="T88" s="524"/>
      <c r="U88" s="524"/>
      <c r="V88" s="524"/>
    </row>
    <row r="89" spans="1:22" ht="15.75" customHeight="1">
      <c r="B89" s="223"/>
      <c r="C89" s="223"/>
      <c r="D89" s="227"/>
      <c r="E89" s="226"/>
      <c r="F89" s="230"/>
      <c r="H89" s="227"/>
      <c r="I89" s="228"/>
      <c r="K89" s="228"/>
      <c r="L89" s="226"/>
      <c r="M89" s="225"/>
    </row>
    <row r="90" spans="1:22" ht="15.75" customHeight="1">
      <c r="B90" s="223"/>
      <c r="C90" s="223"/>
      <c r="D90" s="227"/>
      <c r="E90" s="226"/>
      <c r="F90" s="230"/>
      <c r="H90" s="227"/>
      <c r="I90" s="228"/>
      <c r="K90" s="228"/>
      <c r="L90" s="226"/>
      <c r="M90" s="225"/>
    </row>
    <row r="91" spans="1:22" ht="15.75" customHeight="1">
      <c r="B91" s="223"/>
      <c r="C91" s="223"/>
      <c r="D91" s="227"/>
      <c r="E91" s="226"/>
      <c r="F91" s="230"/>
      <c r="H91" s="227"/>
      <c r="I91" s="228"/>
      <c r="K91" s="228"/>
      <c r="L91" s="226"/>
      <c r="M91" s="225"/>
    </row>
    <row r="92" spans="1:22" ht="15.75" customHeight="1">
      <c r="B92" s="223"/>
      <c r="C92" s="223"/>
      <c r="D92" s="227"/>
      <c r="E92" s="226"/>
      <c r="F92" s="230"/>
      <c r="H92" s="227"/>
      <c r="I92" s="228"/>
      <c r="K92" s="228"/>
      <c r="L92" s="226"/>
      <c r="M92" s="225"/>
    </row>
    <row r="93" spans="1:22" ht="15.75" customHeight="1">
      <c r="B93" s="223"/>
      <c r="C93" s="223"/>
      <c r="D93" s="227"/>
      <c r="E93" s="226"/>
      <c r="F93" s="230"/>
      <c r="H93" s="227"/>
      <c r="I93" s="228"/>
      <c r="K93" s="228"/>
      <c r="L93" s="226"/>
      <c r="M93" s="225"/>
    </row>
    <row r="94" spans="1:22" ht="15.75" customHeight="1">
      <c r="B94" s="223"/>
      <c r="C94" s="223"/>
      <c r="D94" s="227"/>
      <c r="E94" s="226"/>
      <c r="F94" s="230"/>
      <c r="H94" s="227"/>
      <c r="I94" s="228"/>
      <c r="K94" s="228"/>
      <c r="L94" s="226"/>
      <c r="M94" s="225"/>
    </row>
    <row r="95" spans="1:22" ht="15.75" customHeight="1">
      <c r="B95" s="223"/>
      <c r="C95" s="223"/>
      <c r="D95" s="227"/>
      <c r="E95" s="226"/>
      <c r="F95" s="230"/>
      <c r="H95" s="227"/>
      <c r="I95" s="228"/>
      <c r="K95" s="228"/>
      <c r="L95" s="226"/>
      <c r="M95" s="225"/>
    </row>
    <row r="96" spans="1:22" ht="15.75" customHeight="1">
      <c r="B96" s="223"/>
      <c r="C96" s="223"/>
      <c r="D96" s="227"/>
      <c r="E96" s="226"/>
      <c r="F96" s="230"/>
      <c r="H96" s="227"/>
      <c r="I96" s="228"/>
      <c r="K96" s="228"/>
      <c r="L96" s="226"/>
      <c r="M96" s="225"/>
    </row>
    <row r="97" spans="2:13" ht="15.75" customHeight="1">
      <c r="B97" s="223"/>
      <c r="C97" s="223"/>
      <c r="D97" s="227"/>
      <c r="E97" s="226"/>
      <c r="F97" s="230"/>
      <c r="H97" s="227"/>
      <c r="I97" s="228"/>
      <c r="K97" s="228"/>
      <c r="L97" s="226"/>
      <c r="M97" s="225"/>
    </row>
    <row r="98" spans="2:13" ht="15.75" customHeight="1">
      <c r="B98" s="223"/>
      <c r="C98" s="223"/>
      <c r="D98" s="227"/>
      <c r="E98" s="226"/>
      <c r="H98" s="227"/>
      <c r="I98" s="228"/>
      <c r="K98" s="228"/>
      <c r="L98" s="226"/>
      <c r="M98" s="225"/>
    </row>
    <row r="99" spans="2:13" ht="15.75" customHeight="1">
      <c r="B99" s="223"/>
      <c r="C99" s="223"/>
      <c r="D99" s="227"/>
      <c r="E99" s="226"/>
      <c r="H99" s="227"/>
      <c r="I99" s="228"/>
      <c r="K99" s="228"/>
      <c r="L99" s="226"/>
      <c r="M99" s="225"/>
    </row>
    <row r="100" spans="2:13" ht="15.75" customHeight="1">
      <c r="B100" s="223"/>
      <c r="C100" s="223"/>
      <c r="D100" s="227"/>
      <c r="E100" s="226"/>
      <c r="H100" s="227"/>
      <c r="I100" s="228"/>
      <c r="K100" s="228"/>
      <c r="L100" s="226"/>
      <c r="M100" s="225"/>
    </row>
    <row r="101" spans="2:13" ht="15.75" customHeight="1">
      <c r="B101" s="223"/>
      <c r="C101" s="223"/>
      <c r="D101" s="227"/>
      <c r="E101" s="226"/>
      <c r="H101" s="227"/>
      <c r="I101" s="228"/>
      <c r="K101" s="228"/>
      <c r="L101" s="226"/>
      <c r="M101" s="225"/>
    </row>
    <row r="102" spans="2:13" ht="15.75" customHeight="1">
      <c r="B102" s="223"/>
      <c r="C102" s="223"/>
      <c r="D102" s="227"/>
      <c r="E102" s="226"/>
      <c r="H102" s="227"/>
      <c r="I102" s="228"/>
      <c r="K102" s="228"/>
      <c r="L102" s="226"/>
      <c r="M102" s="225"/>
    </row>
    <row r="103" spans="2:13" ht="15.75" customHeight="1">
      <c r="B103" s="223"/>
      <c r="C103" s="223"/>
      <c r="D103" s="227"/>
      <c r="E103" s="226"/>
      <c r="H103" s="227"/>
      <c r="I103" s="228"/>
      <c r="K103" s="228"/>
      <c r="L103" s="226"/>
      <c r="M103" s="225"/>
    </row>
    <row r="104" spans="2:13" ht="15.75" customHeight="1">
      <c r="B104" s="223"/>
      <c r="C104" s="223"/>
      <c r="D104" s="227"/>
      <c r="E104" s="226"/>
      <c r="H104" s="227"/>
      <c r="I104" s="228"/>
      <c r="K104" s="228"/>
      <c r="L104" s="226"/>
      <c r="M104" s="225"/>
    </row>
    <row r="105" spans="2:13" ht="15.75" customHeight="1">
      <c r="B105" s="223"/>
      <c r="C105" s="224"/>
      <c r="D105" s="225"/>
      <c r="E105" s="226"/>
      <c r="H105" s="227"/>
      <c r="I105" s="228"/>
      <c r="K105" s="228"/>
      <c r="L105" s="226"/>
      <c r="M105" s="225"/>
    </row>
    <row r="106" spans="2:13" ht="15.75" customHeight="1">
      <c r="B106" s="223"/>
      <c r="C106" s="224"/>
      <c r="D106" s="225"/>
      <c r="E106" s="226"/>
      <c r="H106" s="227"/>
      <c r="I106" s="228"/>
      <c r="K106" s="228"/>
      <c r="L106" s="226"/>
      <c r="M106" s="225"/>
    </row>
    <row r="107" spans="2:13" ht="15.75" customHeight="1">
      <c r="B107" s="223"/>
      <c r="C107" s="224"/>
      <c r="D107" s="225"/>
      <c r="E107" s="226"/>
      <c r="H107" s="227"/>
      <c r="I107" s="228"/>
      <c r="K107" s="228"/>
      <c r="L107" s="226"/>
      <c r="M107" s="225"/>
    </row>
    <row r="108" spans="2:13" ht="15.75" customHeight="1">
      <c r="B108" s="223"/>
      <c r="C108" s="224"/>
      <c r="D108" s="225"/>
      <c r="E108" s="226"/>
      <c r="H108" s="227"/>
      <c r="I108" s="228"/>
      <c r="K108" s="228"/>
      <c r="L108" s="226"/>
      <c r="M108" s="225"/>
    </row>
    <row r="109" spans="2:13" ht="15.75" customHeight="1">
      <c r="B109" s="240"/>
      <c r="C109" s="504" t="s">
        <v>1170</v>
      </c>
      <c r="D109" s="505"/>
      <c r="E109" s="226"/>
      <c r="H109" s="227"/>
      <c r="I109" s="228"/>
      <c r="K109" s="228"/>
      <c r="L109" s="226"/>
      <c r="M109" s="225"/>
    </row>
    <row r="110" spans="2:13" ht="15.75" customHeight="1">
      <c r="B110" s="506"/>
      <c r="C110" s="1112" t="s">
        <v>1171</v>
      </c>
      <c r="D110" s="1113"/>
      <c r="E110" s="226"/>
      <c r="H110" s="227"/>
      <c r="I110" s="228"/>
      <c r="K110" s="228"/>
      <c r="L110" s="226"/>
      <c r="M110" s="225"/>
    </row>
    <row r="111" spans="2:13" ht="15.75" customHeight="1">
      <c r="B111" s="223"/>
      <c r="C111" s="224"/>
      <c r="D111" s="225"/>
      <c r="E111" s="226"/>
      <c r="H111" s="227"/>
      <c r="I111" s="228"/>
      <c r="K111" s="228"/>
      <c r="L111" s="226"/>
      <c r="M111" s="225"/>
    </row>
    <row r="112" spans="2:13" ht="15.75" customHeight="1">
      <c r="B112" s="223"/>
      <c r="C112" s="224"/>
      <c r="D112" s="225"/>
      <c r="E112" s="226"/>
      <c r="H112" s="227"/>
      <c r="I112" s="228"/>
      <c r="K112" s="228"/>
      <c r="L112" s="226"/>
      <c r="M112" s="225"/>
    </row>
    <row r="113" spans="2:13" ht="15.75" customHeight="1">
      <c r="B113" s="223"/>
      <c r="C113" s="224"/>
      <c r="D113" s="225"/>
      <c r="E113" s="226"/>
      <c r="H113" s="227"/>
      <c r="I113" s="228"/>
      <c r="K113" s="228"/>
      <c r="L113" s="226"/>
      <c r="M113" s="225"/>
    </row>
    <row r="114" spans="2:13" ht="15.75" customHeight="1">
      <c r="B114" s="223"/>
      <c r="C114" s="224"/>
      <c r="D114" s="225"/>
      <c r="E114" s="226"/>
      <c r="H114" s="227"/>
      <c r="I114" s="228"/>
      <c r="K114" s="228"/>
      <c r="L114" s="226"/>
      <c r="M114" s="225"/>
    </row>
    <row r="115" spans="2:13" ht="15.75" customHeight="1">
      <c r="B115" s="223"/>
      <c r="C115" s="224"/>
      <c r="D115" s="225"/>
      <c r="E115" s="226"/>
      <c r="H115" s="227"/>
      <c r="I115" s="228"/>
      <c r="K115" s="228"/>
      <c r="L115" s="226"/>
      <c r="M115" s="225"/>
    </row>
    <row r="116" spans="2:13" ht="15.75" customHeight="1">
      <c r="B116" s="223"/>
      <c r="C116" s="224"/>
      <c r="D116" s="225"/>
      <c r="E116" s="226"/>
      <c r="H116" s="227"/>
      <c r="I116" s="228"/>
      <c r="K116" s="228"/>
      <c r="L116" s="226"/>
      <c r="M116" s="225"/>
    </row>
    <row r="117" spans="2:13" ht="15.75" customHeight="1">
      <c r="B117" s="223"/>
      <c r="C117" s="224"/>
      <c r="D117" s="225"/>
      <c r="E117" s="226"/>
      <c r="H117" s="227"/>
      <c r="I117" s="228"/>
      <c r="K117" s="228"/>
      <c r="L117" s="226"/>
      <c r="M117" s="225"/>
    </row>
    <row r="118" spans="2:13" ht="15.75" customHeight="1">
      <c r="B118" s="223"/>
      <c r="C118" s="224"/>
      <c r="D118" s="225"/>
      <c r="E118" s="226"/>
      <c r="H118" s="227"/>
      <c r="I118" s="228"/>
      <c r="K118" s="228"/>
      <c r="L118" s="226"/>
      <c r="M118" s="225"/>
    </row>
    <row r="119" spans="2:13" ht="15.75" customHeight="1">
      <c r="B119" s="223"/>
      <c r="C119" s="224"/>
      <c r="D119" s="225"/>
      <c r="E119" s="226"/>
      <c r="H119" s="227"/>
      <c r="I119" s="228"/>
      <c r="K119" s="228"/>
      <c r="L119" s="226"/>
      <c r="M119" s="225"/>
    </row>
    <row r="120" spans="2:13" ht="15.75" customHeight="1">
      <c r="B120" s="223"/>
      <c r="C120" s="224"/>
      <c r="D120" s="225"/>
      <c r="E120" s="226"/>
      <c r="H120" s="227"/>
      <c r="I120" s="228"/>
      <c r="K120" s="228"/>
      <c r="L120" s="226"/>
      <c r="M120" s="225"/>
    </row>
    <row r="121" spans="2:13" ht="15.75" customHeight="1">
      <c r="B121" s="223"/>
      <c r="C121" s="224"/>
      <c r="D121" s="225"/>
      <c r="E121" s="226"/>
      <c r="H121" s="227"/>
      <c r="I121" s="228"/>
      <c r="K121" s="228"/>
      <c r="L121" s="226"/>
      <c r="M121" s="225"/>
    </row>
    <row r="122" spans="2:13" ht="15.75" customHeight="1">
      <c r="B122" s="223"/>
      <c r="C122" s="224"/>
      <c r="D122" s="225"/>
      <c r="E122" s="226"/>
      <c r="H122" s="227"/>
      <c r="I122" s="228"/>
      <c r="K122" s="228"/>
      <c r="L122" s="226"/>
      <c r="M122" s="225"/>
    </row>
    <row r="123" spans="2:13" ht="15.75" customHeight="1">
      <c r="B123" s="223"/>
      <c r="C123" s="224"/>
      <c r="D123" s="225"/>
      <c r="E123" s="226"/>
      <c r="H123" s="227"/>
      <c r="I123" s="228"/>
      <c r="K123" s="228"/>
      <c r="L123" s="226"/>
      <c r="M123" s="225"/>
    </row>
    <row r="124" spans="2:13" ht="15.75" customHeight="1">
      <c r="B124" s="223"/>
      <c r="C124" s="224"/>
      <c r="D124" s="225"/>
      <c r="E124" s="226"/>
      <c r="H124" s="227"/>
      <c r="I124" s="228"/>
      <c r="K124" s="228"/>
      <c r="L124" s="226"/>
      <c r="M124" s="225"/>
    </row>
    <row r="125" spans="2:13" ht="15.75" customHeight="1">
      <c r="B125" s="223"/>
      <c r="C125" s="224"/>
      <c r="D125" s="225"/>
      <c r="E125" s="226"/>
      <c r="H125" s="227"/>
      <c r="I125" s="228"/>
      <c r="K125" s="228"/>
      <c r="L125" s="226"/>
      <c r="M125" s="225"/>
    </row>
    <row r="126" spans="2:13" ht="15.75" customHeight="1">
      <c r="B126" s="223"/>
      <c r="C126" s="224"/>
      <c r="D126" s="225"/>
      <c r="E126" s="226"/>
      <c r="H126" s="227"/>
      <c r="I126" s="228"/>
      <c r="K126" s="228"/>
      <c r="L126" s="226"/>
      <c r="M126" s="225"/>
    </row>
    <row r="127" spans="2:13" ht="15.75" customHeight="1">
      <c r="B127" s="223"/>
      <c r="C127" s="224"/>
      <c r="D127" s="225"/>
      <c r="E127" s="226"/>
      <c r="H127" s="227"/>
      <c r="I127" s="228"/>
      <c r="K127" s="228"/>
      <c r="L127" s="226"/>
      <c r="M127" s="225"/>
    </row>
    <row r="128" spans="2:13" ht="15.75" customHeight="1">
      <c r="B128" s="223"/>
      <c r="C128" s="224"/>
      <c r="D128" s="225"/>
      <c r="E128" s="226"/>
      <c r="H128" s="227"/>
      <c r="I128" s="228"/>
      <c r="K128" s="228"/>
      <c r="L128" s="226"/>
      <c r="M128" s="225"/>
    </row>
    <row r="129" spans="2:13" ht="15.75" customHeight="1">
      <c r="B129" s="223"/>
      <c r="C129" s="224"/>
      <c r="D129" s="225"/>
      <c r="E129" s="226"/>
      <c r="H129" s="227"/>
      <c r="I129" s="228"/>
      <c r="K129" s="228"/>
      <c r="L129" s="226"/>
      <c r="M129" s="225"/>
    </row>
    <row r="130" spans="2:13" ht="15.75" customHeight="1">
      <c r="B130" s="223"/>
      <c r="C130" s="224"/>
      <c r="D130" s="225"/>
      <c r="E130" s="226"/>
      <c r="H130" s="227"/>
      <c r="I130" s="228"/>
      <c r="K130" s="228"/>
      <c r="L130" s="226"/>
      <c r="M130" s="225"/>
    </row>
    <row r="131" spans="2:13" ht="15.75" customHeight="1">
      <c r="B131" s="223"/>
      <c r="C131" s="224"/>
      <c r="D131" s="225"/>
      <c r="E131" s="226"/>
      <c r="H131" s="227"/>
      <c r="I131" s="228"/>
      <c r="K131" s="228"/>
      <c r="L131" s="226"/>
      <c r="M131" s="225"/>
    </row>
    <row r="132" spans="2:13" ht="15.75" customHeight="1">
      <c r="B132" s="223"/>
      <c r="C132" s="224"/>
      <c r="D132" s="225"/>
      <c r="E132" s="226"/>
      <c r="H132" s="227"/>
      <c r="I132" s="228"/>
      <c r="K132" s="228"/>
      <c r="L132" s="226"/>
      <c r="M132" s="225"/>
    </row>
    <row r="133" spans="2:13" ht="15.75" customHeight="1">
      <c r="B133" s="223"/>
      <c r="C133" s="224"/>
      <c r="D133" s="225"/>
      <c r="E133" s="226"/>
      <c r="H133" s="227"/>
      <c r="I133" s="228"/>
      <c r="K133" s="228"/>
      <c r="L133" s="226"/>
      <c r="M133" s="225"/>
    </row>
    <row r="134" spans="2:13" ht="15.75" customHeight="1">
      <c r="B134" s="223"/>
      <c r="C134" s="224"/>
      <c r="D134" s="225"/>
      <c r="E134" s="226"/>
      <c r="H134" s="227"/>
      <c r="I134" s="228"/>
      <c r="K134" s="228"/>
      <c r="L134" s="226"/>
      <c r="M134" s="225"/>
    </row>
    <row r="135" spans="2:13" ht="15.75" customHeight="1">
      <c r="B135" s="223"/>
      <c r="C135" s="224"/>
      <c r="D135" s="225"/>
      <c r="E135" s="226"/>
      <c r="H135" s="227"/>
      <c r="I135" s="228"/>
      <c r="K135" s="228"/>
      <c r="L135" s="226"/>
      <c r="M135" s="225"/>
    </row>
    <row r="136" spans="2:13" ht="15.75" customHeight="1">
      <c r="B136" s="223"/>
      <c r="C136" s="224"/>
      <c r="D136" s="225"/>
      <c r="E136" s="226"/>
      <c r="H136" s="227"/>
      <c r="I136" s="228"/>
      <c r="K136" s="228"/>
      <c r="L136" s="226"/>
      <c r="M136" s="225"/>
    </row>
    <row r="137" spans="2:13" ht="15.75" customHeight="1">
      <c r="B137" s="223"/>
      <c r="C137" s="224"/>
      <c r="D137" s="225"/>
      <c r="E137" s="226"/>
      <c r="H137" s="227"/>
      <c r="I137" s="228"/>
      <c r="K137" s="228"/>
      <c r="L137" s="226"/>
      <c r="M137" s="225"/>
    </row>
    <row r="138" spans="2:13" ht="15.75" customHeight="1">
      <c r="B138" s="223"/>
      <c r="C138" s="224"/>
      <c r="D138" s="225"/>
      <c r="E138" s="226"/>
      <c r="H138" s="227"/>
      <c r="I138" s="228"/>
      <c r="K138" s="228"/>
      <c r="L138" s="226"/>
      <c r="M138" s="225"/>
    </row>
    <row r="139" spans="2:13" ht="15.75" customHeight="1">
      <c r="B139" s="223"/>
      <c r="C139" s="224"/>
      <c r="D139" s="225"/>
      <c r="E139" s="226"/>
      <c r="H139" s="227"/>
      <c r="I139" s="228"/>
      <c r="K139" s="228"/>
      <c r="L139" s="226"/>
      <c r="M139" s="225"/>
    </row>
    <row r="140" spans="2:13" ht="15.75" customHeight="1">
      <c r="B140" s="223"/>
      <c r="C140" s="224"/>
      <c r="D140" s="225"/>
      <c r="E140" s="226"/>
      <c r="H140" s="227"/>
      <c r="I140" s="228"/>
      <c r="K140" s="228"/>
      <c r="L140" s="226"/>
      <c r="M140" s="225"/>
    </row>
    <row r="141" spans="2:13" ht="15.75" customHeight="1">
      <c r="B141" s="223"/>
      <c r="C141" s="224"/>
      <c r="D141" s="225"/>
      <c r="E141" s="226"/>
      <c r="H141" s="227"/>
      <c r="I141" s="228"/>
      <c r="K141" s="228"/>
      <c r="L141" s="226"/>
      <c r="M141" s="225"/>
    </row>
    <row r="142" spans="2:13" ht="15.75" customHeight="1">
      <c r="B142" s="223"/>
      <c r="C142" s="224"/>
      <c r="D142" s="225"/>
      <c r="E142" s="226"/>
      <c r="H142" s="227"/>
      <c r="I142" s="228"/>
      <c r="K142" s="228"/>
      <c r="L142" s="226"/>
      <c r="M142" s="225"/>
    </row>
    <row r="143" spans="2:13" ht="15.75" customHeight="1">
      <c r="B143" s="223"/>
      <c r="C143" s="224"/>
      <c r="D143" s="225"/>
      <c r="E143" s="226"/>
      <c r="H143" s="227"/>
      <c r="I143" s="228"/>
      <c r="K143" s="228"/>
      <c r="L143" s="226"/>
      <c r="M143" s="225"/>
    </row>
    <row r="144" spans="2:13" ht="15.75" customHeight="1">
      <c r="B144" s="223"/>
      <c r="C144" s="224"/>
      <c r="D144" s="225"/>
      <c r="E144" s="226"/>
      <c r="H144" s="227"/>
      <c r="I144" s="228"/>
      <c r="K144" s="228"/>
      <c r="L144" s="226"/>
      <c r="M144" s="225"/>
    </row>
    <row r="145" spans="2:13" ht="15.75" customHeight="1">
      <c r="B145" s="223"/>
      <c r="C145" s="224"/>
      <c r="D145" s="225"/>
      <c r="E145" s="226"/>
      <c r="H145" s="227"/>
      <c r="I145" s="228"/>
      <c r="K145" s="228"/>
      <c r="L145" s="226"/>
      <c r="M145" s="225"/>
    </row>
    <row r="146" spans="2:13" ht="15.75" customHeight="1">
      <c r="B146" s="223"/>
      <c r="C146" s="224"/>
      <c r="D146" s="225"/>
      <c r="E146" s="226"/>
      <c r="H146" s="227"/>
      <c r="I146" s="228"/>
      <c r="K146" s="228"/>
      <c r="L146" s="226"/>
      <c r="M146" s="225"/>
    </row>
    <row r="147" spans="2:13" ht="15.75" customHeight="1">
      <c r="B147" s="223"/>
      <c r="C147" s="224"/>
      <c r="D147" s="225"/>
      <c r="E147" s="226"/>
      <c r="H147" s="227"/>
      <c r="I147" s="228"/>
      <c r="K147" s="228"/>
      <c r="L147" s="226"/>
      <c r="M147" s="225"/>
    </row>
    <row r="148" spans="2:13" ht="15.75" customHeight="1">
      <c r="B148" s="223"/>
      <c r="C148" s="224"/>
      <c r="D148" s="225"/>
      <c r="E148" s="226"/>
      <c r="H148" s="227"/>
      <c r="I148" s="228"/>
      <c r="K148" s="228"/>
      <c r="L148" s="226"/>
      <c r="M148" s="225"/>
    </row>
    <row r="149" spans="2:13" ht="15.75" customHeight="1">
      <c r="B149" s="223"/>
      <c r="C149" s="224"/>
      <c r="D149" s="225"/>
      <c r="E149" s="226"/>
      <c r="H149" s="227"/>
      <c r="I149" s="228"/>
      <c r="K149" s="228"/>
      <c r="L149" s="226"/>
      <c r="M149" s="225"/>
    </row>
    <row r="150" spans="2:13" ht="15.75" customHeight="1">
      <c r="B150" s="223"/>
      <c r="C150" s="224"/>
      <c r="D150" s="225"/>
      <c r="E150" s="226"/>
      <c r="H150" s="227"/>
      <c r="I150" s="228"/>
      <c r="K150" s="228"/>
      <c r="L150" s="226"/>
      <c r="M150" s="225"/>
    </row>
    <row r="151" spans="2:13" ht="15.75" customHeight="1">
      <c r="B151" s="223"/>
      <c r="C151" s="224"/>
      <c r="D151" s="225"/>
      <c r="E151" s="226"/>
      <c r="H151" s="227"/>
      <c r="I151" s="228"/>
      <c r="K151" s="228"/>
      <c r="L151" s="226"/>
      <c r="M151" s="225"/>
    </row>
    <row r="152" spans="2:13" ht="15.75" customHeight="1">
      <c r="B152" s="223"/>
      <c r="C152" s="224"/>
      <c r="D152" s="225"/>
      <c r="E152" s="226"/>
      <c r="H152" s="227"/>
      <c r="I152" s="228"/>
      <c r="K152" s="228"/>
      <c r="L152" s="226"/>
      <c r="M152" s="225"/>
    </row>
    <row r="153" spans="2:13" ht="15.75" customHeight="1">
      <c r="B153" s="223"/>
      <c r="C153" s="224"/>
      <c r="D153" s="225"/>
      <c r="E153" s="226"/>
      <c r="H153" s="227"/>
      <c r="I153" s="228"/>
      <c r="K153" s="228"/>
      <c r="L153" s="226"/>
      <c r="M153" s="225"/>
    </row>
    <row r="154" spans="2:13" ht="15.75" customHeight="1">
      <c r="B154" s="223"/>
      <c r="C154" s="224"/>
      <c r="D154" s="225"/>
      <c r="E154" s="226"/>
      <c r="H154" s="227"/>
      <c r="I154" s="228"/>
      <c r="K154" s="228"/>
      <c r="L154" s="226"/>
      <c r="M154" s="225"/>
    </row>
    <row r="155" spans="2:13" ht="15.75" customHeight="1">
      <c r="B155" s="223"/>
      <c r="C155" s="224"/>
      <c r="D155" s="225"/>
      <c r="E155" s="226"/>
      <c r="H155" s="227"/>
      <c r="I155" s="228"/>
      <c r="K155" s="228"/>
      <c r="L155" s="226"/>
      <c r="M155" s="225"/>
    </row>
    <row r="156" spans="2:13" ht="15.75" customHeight="1">
      <c r="B156" s="223"/>
      <c r="C156" s="224"/>
      <c r="D156" s="225"/>
      <c r="E156" s="226"/>
      <c r="H156" s="227"/>
      <c r="I156" s="228"/>
      <c r="K156" s="228"/>
      <c r="L156" s="226"/>
      <c r="M156" s="225"/>
    </row>
    <row r="157" spans="2:13" ht="15.75" customHeight="1">
      <c r="B157" s="223"/>
      <c r="C157" s="224"/>
      <c r="D157" s="225"/>
      <c r="E157" s="226"/>
      <c r="H157" s="227"/>
      <c r="I157" s="228"/>
      <c r="K157" s="228"/>
      <c r="L157" s="226"/>
      <c r="M157" s="225"/>
    </row>
    <row r="158" spans="2:13" ht="15.75" customHeight="1">
      <c r="B158" s="223"/>
      <c r="C158" s="224"/>
      <c r="D158" s="225"/>
      <c r="E158" s="226"/>
      <c r="H158" s="227"/>
      <c r="I158" s="228"/>
      <c r="K158" s="228"/>
      <c r="L158" s="226"/>
      <c r="M158" s="225"/>
    </row>
    <row r="159" spans="2:13" ht="15.75" customHeight="1">
      <c r="B159" s="223"/>
      <c r="C159" s="224"/>
      <c r="D159" s="225"/>
      <c r="E159" s="226"/>
      <c r="H159" s="227"/>
      <c r="I159" s="228"/>
      <c r="K159" s="228"/>
      <c r="L159" s="226"/>
      <c r="M159" s="225"/>
    </row>
    <row r="160" spans="2:13" ht="15.75" customHeight="1">
      <c r="B160" s="223"/>
      <c r="C160" s="224"/>
      <c r="D160" s="225"/>
      <c r="E160" s="226"/>
      <c r="H160" s="227"/>
      <c r="I160" s="228"/>
      <c r="K160" s="228"/>
      <c r="L160" s="226"/>
      <c r="M160" s="225"/>
    </row>
    <row r="161" spans="2:13" ht="15.75" customHeight="1">
      <c r="B161" s="223"/>
      <c r="C161" s="224"/>
      <c r="D161" s="225"/>
      <c r="E161" s="226"/>
      <c r="H161" s="227"/>
      <c r="I161" s="228"/>
      <c r="K161" s="228"/>
      <c r="L161" s="226"/>
      <c r="M161" s="225"/>
    </row>
    <row r="162" spans="2:13" ht="15.75" customHeight="1">
      <c r="B162" s="223"/>
      <c r="C162" s="224"/>
      <c r="D162" s="225"/>
      <c r="E162" s="226"/>
      <c r="H162" s="227"/>
      <c r="I162" s="228"/>
      <c r="K162" s="228"/>
      <c r="L162" s="226"/>
      <c r="M162" s="225"/>
    </row>
    <row r="163" spans="2:13" ht="15.75" customHeight="1">
      <c r="B163" s="223"/>
      <c r="C163" s="224"/>
      <c r="D163" s="225"/>
      <c r="E163" s="226"/>
      <c r="H163" s="227"/>
      <c r="I163" s="228"/>
      <c r="K163" s="228"/>
      <c r="L163" s="226"/>
      <c r="M163" s="225"/>
    </row>
    <row r="164" spans="2:13" ht="15.75" customHeight="1">
      <c r="B164" s="223"/>
      <c r="C164" s="224"/>
      <c r="D164" s="225"/>
      <c r="E164" s="226"/>
      <c r="H164" s="227"/>
      <c r="I164" s="228"/>
      <c r="K164" s="228"/>
      <c r="L164" s="226"/>
      <c r="M164" s="225"/>
    </row>
    <row r="165" spans="2:13" ht="15.75" customHeight="1">
      <c r="B165" s="223"/>
      <c r="C165" s="224"/>
      <c r="D165" s="225"/>
      <c r="E165" s="226"/>
      <c r="H165" s="227"/>
      <c r="I165" s="228"/>
      <c r="K165" s="228"/>
      <c r="L165" s="226"/>
      <c r="M165" s="225"/>
    </row>
    <row r="166" spans="2:13" ht="15.75" customHeight="1">
      <c r="B166" s="223"/>
      <c r="C166" s="224"/>
      <c r="D166" s="225"/>
      <c r="E166" s="226"/>
      <c r="H166" s="227"/>
      <c r="I166" s="228"/>
      <c r="K166" s="228"/>
      <c r="L166" s="226"/>
      <c r="M166" s="225"/>
    </row>
    <row r="167" spans="2:13" ht="15.75" customHeight="1">
      <c r="B167" s="223"/>
      <c r="C167" s="224"/>
      <c r="D167" s="225"/>
      <c r="E167" s="226"/>
      <c r="H167" s="227"/>
      <c r="I167" s="228"/>
      <c r="K167" s="228"/>
      <c r="L167" s="226"/>
      <c r="M167" s="225"/>
    </row>
    <row r="168" spans="2:13" ht="15.75" customHeight="1">
      <c r="B168" s="223"/>
      <c r="C168" s="224"/>
      <c r="D168" s="225"/>
      <c r="E168" s="226"/>
      <c r="H168" s="227"/>
      <c r="I168" s="228"/>
      <c r="K168" s="228"/>
      <c r="L168" s="226"/>
      <c r="M168" s="225"/>
    </row>
    <row r="169" spans="2:13" ht="15.75" customHeight="1">
      <c r="B169" s="223"/>
      <c r="C169" s="224"/>
      <c r="D169" s="225"/>
      <c r="E169" s="226"/>
      <c r="H169" s="227"/>
      <c r="I169" s="228"/>
      <c r="K169" s="228"/>
      <c r="L169" s="226"/>
      <c r="M169" s="225"/>
    </row>
    <row r="170" spans="2:13" ht="15.75" customHeight="1">
      <c r="B170" s="223"/>
      <c r="C170" s="224"/>
      <c r="D170" s="225"/>
      <c r="E170" s="226"/>
      <c r="H170" s="227"/>
      <c r="I170" s="228"/>
      <c r="K170" s="228"/>
      <c r="L170" s="226"/>
      <c r="M170" s="225"/>
    </row>
    <row r="171" spans="2:13" ht="15.75" customHeight="1">
      <c r="B171" s="223"/>
      <c r="C171" s="224"/>
      <c r="D171" s="225"/>
      <c r="E171" s="226"/>
      <c r="H171" s="227"/>
      <c r="I171" s="228"/>
      <c r="K171" s="228"/>
      <c r="L171" s="226"/>
      <c r="M171" s="225"/>
    </row>
    <row r="172" spans="2:13" ht="15.75" customHeight="1">
      <c r="B172" s="223"/>
      <c r="C172" s="224"/>
      <c r="D172" s="225"/>
      <c r="E172" s="226"/>
      <c r="H172" s="227"/>
      <c r="I172" s="228"/>
      <c r="K172" s="228"/>
      <c r="L172" s="226"/>
      <c r="M172" s="225"/>
    </row>
    <row r="173" spans="2:13" ht="15.75" customHeight="1">
      <c r="B173" s="223"/>
      <c r="C173" s="224"/>
      <c r="D173" s="225"/>
      <c r="E173" s="226"/>
      <c r="H173" s="227"/>
      <c r="I173" s="228"/>
      <c r="K173" s="228"/>
      <c r="L173" s="226"/>
      <c r="M173" s="225"/>
    </row>
    <row r="174" spans="2:13" ht="15.75" customHeight="1">
      <c r="B174" s="223"/>
      <c r="C174" s="224"/>
      <c r="D174" s="225"/>
      <c r="E174" s="226"/>
      <c r="H174" s="227"/>
      <c r="I174" s="228"/>
      <c r="K174" s="228"/>
      <c r="L174" s="226"/>
      <c r="M174" s="225"/>
    </row>
    <row r="175" spans="2:13" ht="15.75" customHeight="1">
      <c r="B175" s="223"/>
      <c r="C175" s="224"/>
      <c r="D175" s="225"/>
      <c r="E175" s="226"/>
      <c r="H175" s="227"/>
      <c r="I175" s="228"/>
      <c r="K175" s="228"/>
      <c r="L175" s="226"/>
      <c r="M175" s="225"/>
    </row>
    <row r="176" spans="2:13" ht="15.75" customHeight="1">
      <c r="B176" s="223"/>
      <c r="C176" s="224"/>
      <c r="D176" s="225"/>
      <c r="E176" s="226"/>
      <c r="H176" s="227"/>
      <c r="I176" s="228"/>
      <c r="K176" s="228"/>
      <c r="L176" s="226"/>
      <c r="M176" s="225"/>
    </row>
    <row r="177" spans="2:13" ht="15.75" customHeight="1">
      <c r="B177" s="223"/>
      <c r="C177" s="224"/>
      <c r="D177" s="225"/>
      <c r="E177" s="226"/>
      <c r="H177" s="227"/>
      <c r="I177" s="228"/>
      <c r="K177" s="228"/>
      <c r="L177" s="226"/>
      <c r="M177" s="225"/>
    </row>
    <row r="178" spans="2:13" ht="15.75" customHeight="1">
      <c r="B178" s="223"/>
      <c r="C178" s="224"/>
      <c r="D178" s="225"/>
      <c r="E178" s="226"/>
      <c r="H178" s="227"/>
      <c r="I178" s="228"/>
      <c r="K178" s="228"/>
      <c r="L178" s="226"/>
      <c r="M178" s="225"/>
    </row>
    <row r="179" spans="2:13" ht="15.75" customHeight="1">
      <c r="B179" s="223"/>
      <c r="C179" s="224"/>
      <c r="D179" s="225"/>
      <c r="E179" s="226"/>
      <c r="H179" s="227"/>
      <c r="I179" s="228"/>
      <c r="K179" s="228"/>
      <c r="L179" s="226"/>
      <c r="M179" s="225"/>
    </row>
    <row r="180" spans="2:13" ht="15.75" customHeight="1">
      <c r="B180" s="223"/>
      <c r="C180" s="224"/>
      <c r="D180" s="225"/>
      <c r="E180" s="226"/>
      <c r="H180" s="227"/>
      <c r="I180" s="228"/>
      <c r="K180" s="228"/>
      <c r="L180" s="226"/>
      <c r="M180" s="225"/>
    </row>
    <row r="181" spans="2:13" ht="15.75" customHeight="1">
      <c r="B181" s="223"/>
      <c r="C181" s="224"/>
      <c r="D181" s="225"/>
      <c r="E181" s="226"/>
      <c r="H181" s="227"/>
      <c r="I181" s="228"/>
      <c r="K181" s="228"/>
      <c r="L181" s="226"/>
      <c r="M181" s="225"/>
    </row>
    <row r="182" spans="2:13" ht="15.75" customHeight="1">
      <c r="B182" s="223"/>
      <c r="C182" s="224"/>
      <c r="D182" s="225"/>
      <c r="E182" s="226"/>
      <c r="H182" s="227"/>
      <c r="I182" s="228"/>
      <c r="K182" s="228"/>
      <c r="L182" s="226"/>
      <c r="M182" s="225"/>
    </row>
    <row r="183" spans="2:13" ht="15.75" customHeight="1">
      <c r="B183" s="223"/>
      <c r="C183" s="224"/>
      <c r="D183" s="225"/>
      <c r="E183" s="226"/>
      <c r="H183" s="227"/>
      <c r="I183" s="228"/>
      <c r="K183" s="228"/>
      <c r="L183" s="226"/>
      <c r="M183" s="225"/>
    </row>
    <row r="184" spans="2:13" ht="15.75" customHeight="1">
      <c r="B184" s="223"/>
      <c r="C184" s="224"/>
      <c r="D184" s="225"/>
      <c r="E184" s="226"/>
      <c r="H184" s="227"/>
      <c r="I184" s="228"/>
      <c r="K184" s="228"/>
      <c r="L184" s="226"/>
      <c r="M184" s="225"/>
    </row>
    <row r="185" spans="2:13" ht="15.75" customHeight="1">
      <c r="B185" s="223"/>
      <c r="C185" s="224"/>
      <c r="D185" s="225"/>
      <c r="E185" s="226"/>
      <c r="H185" s="227"/>
      <c r="I185" s="228"/>
      <c r="K185" s="228"/>
      <c r="L185" s="226"/>
      <c r="M185" s="225"/>
    </row>
    <row r="186" spans="2:13" ht="15.75" customHeight="1">
      <c r="B186" s="223"/>
      <c r="C186" s="224"/>
      <c r="D186" s="225"/>
      <c r="E186" s="226"/>
      <c r="H186" s="227"/>
      <c r="I186" s="228"/>
      <c r="K186" s="228"/>
      <c r="L186" s="226"/>
      <c r="M186" s="225"/>
    </row>
    <row r="187" spans="2:13" ht="15.75" customHeight="1">
      <c r="B187" s="223"/>
      <c r="C187" s="224"/>
      <c r="D187" s="225"/>
      <c r="E187" s="226"/>
      <c r="H187" s="227"/>
      <c r="I187" s="228"/>
      <c r="K187" s="228"/>
      <c r="L187" s="226"/>
      <c r="M187" s="225"/>
    </row>
    <row r="188" spans="2:13" ht="15.75" customHeight="1">
      <c r="B188" s="223"/>
      <c r="C188" s="224"/>
      <c r="D188" s="225"/>
      <c r="E188" s="226"/>
      <c r="H188" s="227"/>
      <c r="I188" s="228"/>
      <c r="K188" s="228"/>
      <c r="L188" s="226"/>
      <c r="M188" s="225"/>
    </row>
    <row r="189" spans="2:13" ht="15.75" customHeight="1">
      <c r="B189" s="223"/>
      <c r="C189" s="224"/>
      <c r="D189" s="225"/>
      <c r="E189" s="226"/>
      <c r="H189" s="227"/>
      <c r="I189" s="228"/>
      <c r="K189" s="228"/>
      <c r="L189" s="226"/>
      <c r="M189" s="225"/>
    </row>
    <row r="190" spans="2:13" ht="15.75" customHeight="1">
      <c r="B190" s="223"/>
      <c r="C190" s="224"/>
      <c r="D190" s="225"/>
      <c r="E190" s="226"/>
      <c r="H190" s="227"/>
      <c r="I190" s="228"/>
      <c r="K190" s="228"/>
      <c r="L190" s="226"/>
      <c r="M190" s="225"/>
    </row>
    <row r="191" spans="2:13" ht="15.75" customHeight="1">
      <c r="B191" s="223"/>
      <c r="C191" s="224"/>
      <c r="D191" s="225"/>
      <c r="E191" s="226"/>
      <c r="H191" s="227"/>
      <c r="I191" s="228"/>
      <c r="K191" s="228"/>
      <c r="L191" s="226"/>
      <c r="M191" s="225"/>
    </row>
    <row r="192" spans="2:13" ht="15.75" customHeight="1">
      <c r="B192" s="223"/>
      <c r="C192" s="224"/>
      <c r="D192" s="225"/>
      <c r="E192" s="226"/>
      <c r="H192" s="227"/>
      <c r="I192" s="228"/>
      <c r="K192" s="228"/>
      <c r="L192" s="226"/>
      <c r="M192" s="225"/>
    </row>
    <row r="193" spans="2:13" ht="15.75" customHeight="1">
      <c r="B193" s="223"/>
      <c r="C193" s="224"/>
      <c r="D193" s="225"/>
      <c r="E193" s="226"/>
      <c r="H193" s="227"/>
      <c r="I193" s="228"/>
      <c r="K193" s="228"/>
      <c r="L193" s="226"/>
      <c r="M193" s="225"/>
    </row>
    <row r="194" spans="2:13" ht="15.75" customHeight="1">
      <c r="B194" s="223"/>
      <c r="C194" s="224"/>
      <c r="D194" s="225"/>
      <c r="E194" s="226"/>
      <c r="H194" s="227"/>
      <c r="I194" s="228"/>
      <c r="K194" s="228"/>
      <c r="L194" s="226"/>
      <c r="M194" s="225"/>
    </row>
    <row r="195" spans="2:13" ht="15.75" customHeight="1">
      <c r="B195" s="223"/>
      <c r="C195" s="224"/>
      <c r="D195" s="225"/>
      <c r="E195" s="226"/>
      <c r="H195" s="227"/>
      <c r="I195" s="228"/>
      <c r="K195" s="228"/>
      <c r="L195" s="226"/>
      <c r="M195" s="225"/>
    </row>
    <row r="196" spans="2:13" ht="15.75" customHeight="1">
      <c r="B196" s="223"/>
      <c r="C196" s="224"/>
      <c r="D196" s="225"/>
      <c r="E196" s="226"/>
      <c r="H196" s="227"/>
      <c r="I196" s="228"/>
      <c r="K196" s="228"/>
      <c r="L196" s="226"/>
      <c r="M196" s="225"/>
    </row>
    <row r="197" spans="2:13" ht="15.75" customHeight="1">
      <c r="B197" s="223"/>
      <c r="C197" s="224"/>
      <c r="D197" s="225"/>
      <c r="E197" s="226"/>
      <c r="H197" s="227"/>
      <c r="I197" s="228"/>
      <c r="K197" s="228"/>
      <c r="L197" s="226"/>
      <c r="M197" s="225"/>
    </row>
    <row r="198" spans="2:13" ht="15.75" customHeight="1">
      <c r="B198" s="223"/>
      <c r="C198" s="224"/>
      <c r="D198" s="225"/>
      <c r="E198" s="226"/>
      <c r="H198" s="227"/>
      <c r="I198" s="228"/>
      <c r="K198" s="228"/>
      <c r="L198" s="226"/>
      <c r="M198" s="225"/>
    </row>
    <row r="199" spans="2:13" ht="15.75" customHeight="1">
      <c r="B199" s="223"/>
      <c r="C199" s="224"/>
      <c r="D199" s="225"/>
      <c r="E199" s="226"/>
      <c r="H199" s="227"/>
      <c r="I199" s="228"/>
      <c r="K199" s="228"/>
      <c r="L199" s="226"/>
      <c r="M199" s="225"/>
    </row>
    <row r="200" spans="2:13" ht="15.75" customHeight="1">
      <c r="B200" s="223"/>
      <c r="C200" s="224"/>
      <c r="D200" s="225"/>
      <c r="E200" s="226"/>
      <c r="H200" s="227"/>
      <c r="I200" s="228"/>
      <c r="K200" s="228"/>
      <c r="L200" s="226"/>
      <c r="M200" s="225"/>
    </row>
    <row r="201" spans="2:13" ht="15.75" customHeight="1">
      <c r="B201" s="223"/>
      <c r="C201" s="224"/>
      <c r="D201" s="225"/>
      <c r="E201" s="226"/>
      <c r="H201" s="227"/>
      <c r="I201" s="228"/>
      <c r="K201" s="228"/>
      <c r="L201" s="226"/>
      <c r="M201" s="225"/>
    </row>
    <row r="202" spans="2:13" ht="15.75" customHeight="1">
      <c r="B202" s="223"/>
      <c r="C202" s="224"/>
      <c r="D202" s="225"/>
      <c r="E202" s="226"/>
      <c r="H202" s="227"/>
      <c r="I202" s="228"/>
      <c r="K202" s="228"/>
      <c r="L202" s="226"/>
      <c r="M202" s="225"/>
    </row>
    <row r="203" spans="2:13" ht="15.75" customHeight="1">
      <c r="B203" s="223"/>
      <c r="C203" s="224"/>
      <c r="D203" s="225"/>
      <c r="E203" s="226"/>
      <c r="H203" s="227"/>
      <c r="I203" s="228"/>
      <c r="K203" s="228"/>
      <c r="L203" s="226"/>
      <c r="M203" s="225"/>
    </row>
    <row r="204" spans="2:13" ht="15.75" customHeight="1">
      <c r="B204" s="223"/>
      <c r="C204" s="224"/>
      <c r="D204" s="225"/>
      <c r="E204" s="226"/>
      <c r="H204" s="227"/>
      <c r="I204" s="228"/>
      <c r="K204" s="228"/>
      <c r="L204" s="226"/>
      <c r="M204" s="225"/>
    </row>
    <row r="205" spans="2:13" ht="15.75" customHeight="1">
      <c r="B205" s="223"/>
      <c r="C205" s="224"/>
      <c r="D205" s="225"/>
      <c r="E205" s="226"/>
      <c r="H205" s="227"/>
      <c r="I205" s="228"/>
      <c r="K205" s="228"/>
      <c r="L205" s="226"/>
      <c r="M205" s="225"/>
    </row>
    <row r="206" spans="2:13" ht="15.75" customHeight="1">
      <c r="B206" s="223"/>
      <c r="C206" s="224"/>
      <c r="D206" s="225"/>
      <c r="E206" s="226"/>
      <c r="H206" s="227"/>
      <c r="I206" s="228"/>
      <c r="K206" s="228"/>
      <c r="L206" s="226"/>
      <c r="M206" s="225"/>
    </row>
    <row r="207" spans="2:13" ht="15.75" customHeight="1">
      <c r="B207" s="223"/>
      <c r="C207" s="224"/>
      <c r="D207" s="225"/>
      <c r="E207" s="226"/>
      <c r="H207" s="227"/>
      <c r="I207" s="228"/>
      <c r="K207" s="228"/>
      <c r="L207" s="226"/>
      <c r="M207" s="225"/>
    </row>
    <row r="208" spans="2:13" ht="15.75" customHeight="1">
      <c r="B208" s="223"/>
      <c r="C208" s="224"/>
      <c r="D208" s="225"/>
      <c r="E208" s="226"/>
      <c r="H208" s="227"/>
      <c r="I208" s="228"/>
      <c r="K208" s="228"/>
      <c r="L208" s="226"/>
      <c r="M208" s="225"/>
    </row>
    <row r="209" spans="2:13" ht="15.75" customHeight="1">
      <c r="B209" s="223"/>
      <c r="C209" s="224"/>
      <c r="D209" s="225"/>
      <c r="E209" s="226"/>
      <c r="H209" s="227"/>
      <c r="I209" s="228"/>
      <c r="K209" s="228"/>
      <c r="L209" s="226"/>
      <c r="M209" s="225"/>
    </row>
    <row r="210" spans="2:13" ht="15.75" customHeight="1">
      <c r="B210" s="223"/>
      <c r="C210" s="224"/>
      <c r="D210" s="225"/>
      <c r="E210" s="226"/>
      <c r="H210" s="227"/>
      <c r="I210" s="228"/>
      <c r="K210" s="228"/>
      <c r="L210" s="226"/>
      <c r="M210" s="225"/>
    </row>
    <row r="211" spans="2:13" ht="15.75" customHeight="1">
      <c r="B211" s="223"/>
      <c r="C211" s="224"/>
      <c r="D211" s="225"/>
      <c r="E211" s="226"/>
      <c r="H211" s="227"/>
      <c r="I211" s="228"/>
      <c r="K211" s="228"/>
      <c r="L211" s="226"/>
      <c r="M211" s="225"/>
    </row>
    <row r="212" spans="2:13" ht="15.75" customHeight="1">
      <c r="B212" s="223"/>
      <c r="C212" s="224"/>
      <c r="D212" s="225"/>
      <c r="E212" s="226"/>
      <c r="H212" s="227"/>
      <c r="I212" s="228"/>
      <c r="K212" s="228"/>
      <c r="L212" s="226"/>
      <c r="M212" s="225"/>
    </row>
    <row r="213" spans="2:13" ht="15.75" customHeight="1">
      <c r="B213" s="223"/>
      <c r="C213" s="224"/>
      <c r="D213" s="225"/>
      <c r="E213" s="226"/>
      <c r="H213" s="227"/>
      <c r="I213" s="228"/>
      <c r="K213" s="228"/>
      <c r="L213" s="226"/>
      <c r="M213" s="225"/>
    </row>
    <row r="214" spans="2:13" ht="15.75" customHeight="1">
      <c r="B214" s="223"/>
      <c r="C214" s="224"/>
      <c r="D214" s="225"/>
      <c r="E214" s="226"/>
      <c r="H214" s="227"/>
      <c r="I214" s="228"/>
      <c r="K214" s="228"/>
      <c r="L214" s="226"/>
      <c r="M214" s="225"/>
    </row>
    <row r="215" spans="2:13" ht="15.75" customHeight="1">
      <c r="B215" s="223"/>
      <c r="C215" s="224"/>
      <c r="D215" s="225"/>
      <c r="E215" s="226"/>
      <c r="H215" s="227"/>
      <c r="I215" s="228"/>
      <c r="K215" s="228"/>
      <c r="L215" s="226"/>
      <c r="M215" s="225"/>
    </row>
    <row r="216" spans="2:13" ht="15.75" customHeight="1">
      <c r="B216" s="223"/>
      <c r="C216" s="224"/>
      <c r="D216" s="225"/>
      <c r="E216" s="226"/>
      <c r="H216" s="227"/>
      <c r="I216" s="228"/>
      <c r="K216" s="228"/>
      <c r="L216" s="226"/>
      <c r="M216" s="225"/>
    </row>
    <row r="217" spans="2:13" ht="15.75" customHeight="1">
      <c r="B217" s="223"/>
      <c r="C217" s="224"/>
      <c r="D217" s="225"/>
      <c r="E217" s="226"/>
      <c r="H217" s="227"/>
      <c r="I217" s="228"/>
      <c r="K217" s="228"/>
      <c r="L217" s="226"/>
      <c r="M217" s="225"/>
    </row>
    <row r="218" spans="2:13" ht="15.75" customHeight="1">
      <c r="B218" s="223"/>
      <c r="C218" s="224"/>
      <c r="D218" s="225"/>
      <c r="E218" s="226"/>
      <c r="H218" s="227"/>
      <c r="I218" s="228"/>
      <c r="K218" s="228"/>
      <c r="L218" s="226"/>
      <c r="M218" s="225"/>
    </row>
    <row r="219" spans="2:13" ht="15.75" customHeight="1">
      <c r="B219" s="223"/>
      <c r="C219" s="224"/>
      <c r="D219" s="225"/>
      <c r="E219" s="226"/>
      <c r="H219" s="227"/>
      <c r="I219" s="228"/>
      <c r="K219" s="228"/>
      <c r="L219" s="226"/>
      <c r="M219" s="225"/>
    </row>
    <row r="220" spans="2:13" ht="15.75" customHeight="1">
      <c r="B220" s="223"/>
      <c r="C220" s="224"/>
      <c r="D220" s="225"/>
      <c r="E220" s="226"/>
      <c r="H220" s="227"/>
      <c r="I220" s="228"/>
      <c r="K220" s="228"/>
      <c r="L220" s="226"/>
      <c r="M220" s="225"/>
    </row>
    <row r="221" spans="2:13" ht="15.75" customHeight="1">
      <c r="B221" s="223"/>
      <c r="C221" s="224"/>
      <c r="D221" s="225"/>
      <c r="E221" s="226"/>
      <c r="H221" s="227"/>
      <c r="I221" s="228"/>
      <c r="K221" s="228"/>
      <c r="L221" s="226"/>
      <c r="M221" s="225"/>
    </row>
    <row r="222" spans="2:13" ht="15.75" customHeight="1">
      <c r="B222" s="223"/>
      <c r="C222" s="224"/>
      <c r="D222" s="225"/>
      <c r="E222" s="226"/>
      <c r="H222" s="227"/>
      <c r="I222" s="228"/>
      <c r="K222" s="228"/>
      <c r="L222" s="226"/>
      <c r="M222" s="225"/>
    </row>
    <row r="223" spans="2:13" ht="15.75" customHeight="1">
      <c r="B223" s="223"/>
      <c r="C223" s="224"/>
      <c r="D223" s="225"/>
      <c r="E223" s="226"/>
      <c r="H223" s="227"/>
      <c r="I223" s="228"/>
      <c r="K223" s="228"/>
      <c r="L223" s="226"/>
      <c r="M223" s="225"/>
    </row>
    <row r="224" spans="2:13" ht="15.75" customHeight="1">
      <c r="B224" s="223"/>
      <c r="C224" s="224"/>
      <c r="D224" s="225"/>
      <c r="E224" s="226"/>
      <c r="H224" s="227"/>
      <c r="I224" s="228"/>
      <c r="K224" s="228"/>
      <c r="L224" s="226"/>
      <c r="M224" s="225"/>
    </row>
    <row r="225" spans="2:13" ht="15.75" customHeight="1">
      <c r="B225" s="223"/>
      <c r="C225" s="224"/>
      <c r="D225" s="225"/>
      <c r="E225" s="226"/>
      <c r="H225" s="227"/>
      <c r="I225" s="228"/>
      <c r="K225" s="228"/>
      <c r="L225" s="226"/>
      <c r="M225" s="225"/>
    </row>
    <row r="226" spans="2:13" ht="15.75" customHeight="1">
      <c r="B226" s="223"/>
      <c r="C226" s="224"/>
      <c r="D226" s="225"/>
      <c r="E226" s="226"/>
      <c r="H226" s="227"/>
      <c r="I226" s="228"/>
      <c r="K226" s="228"/>
      <c r="L226" s="226"/>
      <c r="M226" s="225"/>
    </row>
    <row r="227" spans="2:13" ht="15.75" customHeight="1">
      <c r="B227" s="223"/>
      <c r="C227" s="224"/>
      <c r="D227" s="225"/>
      <c r="E227" s="226"/>
      <c r="H227" s="227"/>
      <c r="I227" s="228"/>
      <c r="K227" s="228"/>
      <c r="L227" s="226"/>
      <c r="M227" s="225"/>
    </row>
    <row r="228" spans="2:13" ht="15.75" customHeight="1">
      <c r="B228" s="223"/>
      <c r="C228" s="224"/>
      <c r="D228" s="225"/>
      <c r="E228" s="226"/>
      <c r="H228" s="227"/>
      <c r="I228" s="228"/>
      <c r="K228" s="228"/>
      <c r="L228" s="226"/>
      <c r="M228" s="225"/>
    </row>
    <row r="229" spans="2:13" ht="15.75" customHeight="1">
      <c r="B229" s="223"/>
      <c r="C229" s="224"/>
      <c r="D229" s="225"/>
      <c r="E229" s="226"/>
      <c r="H229" s="227"/>
      <c r="I229" s="228"/>
      <c r="K229" s="228"/>
      <c r="L229" s="226"/>
      <c r="M229" s="225"/>
    </row>
    <row r="230" spans="2:13" ht="15.75" customHeight="1">
      <c r="B230" s="223"/>
      <c r="C230" s="224"/>
      <c r="D230" s="225"/>
      <c r="E230" s="226"/>
      <c r="H230" s="227"/>
      <c r="I230" s="228"/>
      <c r="K230" s="228"/>
      <c r="L230" s="226"/>
      <c r="M230" s="225"/>
    </row>
    <row r="231" spans="2:13" ht="15.75" customHeight="1">
      <c r="B231" s="223"/>
      <c r="C231" s="224"/>
      <c r="D231" s="225"/>
      <c r="E231" s="226"/>
      <c r="H231" s="227"/>
      <c r="I231" s="228"/>
      <c r="K231" s="228"/>
      <c r="L231" s="226"/>
      <c r="M231" s="225"/>
    </row>
    <row r="232" spans="2:13" ht="15.75" customHeight="1">
      <c r="B232" s="223"/>
      <c r="C232" s="224"/>
      <c r="D232" s="225"/>
      <c r="E232" s="226"/>
      <c r="H232" s="227"/>
      <c r="I232" s="228"/>
      <c r="K232" s="228"/>
      <c r="L232" s="226"/>
      <c r="M232" s="225"/>
    </row>
    <row r="233" spans="2:13" ht="15.75" customHeight="1">
      <c r="B233" s="223"/>
      <c r="C233" s="224"/>
      <c r="D233" s="225"/>
      <c r="E233" s="226"/>
      <c r="H233" s="227"/>
      <c r="I233" s="228"/>
      <c r="K233" s="228"/>
      <c r="L233" s="226"/>
      <c r="M233" s="225"/>
    </row>
    <row r="234" spans="2:13" ht="15.75" customHeight="1">
      <c r="B234" s="223"/>
      <c r="C234" s="224"/>
      <c r="D234" s="225"/>
      <c r="E234" s="226"/>
      <c r="H234" s="227"/>
      <c r="I234" s="228"/>
      <c r="K234" s="228"/>
      <c r="L234" s="226"/>
      <c r="M234" s="225"/>
    </row>
    <row r="235" spans="2:13" ht="15.75" customHeight="1">
      <c r="B235" s="223"/>
      <c r="C235" s="224"/>
      <c r="D235" s="225"/>
      <c r="E235" s="226"/>
      <c r="H235" s="227"/>
      <c r="I235" s="228"/>
      <c r="K235" s="228"/>
      <c r="L235" s="226"/>
      <c r="M235" s="225"/>
    </row>
    <row r="236" spans="2:13" ht="15.75" customHeight="1">
      <c r="B236" s="223"/>
      <c r="C236" s="224"/>
      <c r="D236" s="225"/>
      <c r="E236" s="226"/>
      <c r="H236" s="227"/>
      <c r="I236" s="228"/>
      <c r="K236" s="228"/>
      <c r="L236" s="226"/>
      <c r="M236" s="225"/>
    </row>
    <row r="237" spans="2:13" ht="15.75" customHeight="1">
      <c r="B237" s="223"/>
      <c r="C237" s="224"/>
      <c r="D237" s="225"/>
      <c r="E237" s="226"/>
      <c r="H237" s="227"/>
      <c r="I237" s="228"/>
      <c r="K237" s="228"/>
      <c r="L237" s="226"/>
      <c r="M237" s="225"/>
    </row>
    <row r="238" spans="2:13" ht="15.75" customHeight="1">
      <c r="B238" s="223"/>
      <c r="C238" s="224"/>
      <c r="D238" s="225"/>
      <c r="E238" s="226"/>
      <c r="H238" s="227"/>
      <c r="I238" s="228"/>
      <c r="K238" s="228"/>
      <c r="L238" s="226"/>
      <c r="M238" s="225"/>
    </row>
    <row r="239" spans="2:13" ht="15.75" customHeight="1">
      <c r="B239" s="223"/>
      <c r="C239" s="224"/>
      <c r="D239" s="225"/>
      <c r="E239" s="226"/>
      <c r="H239" s="227"/>
      <c r="I239" s="228"/>
      <c r="K239" s="228"/>
      <c r="L239" s="226"/>
      <c r="M239" s="225"/>
    </row>
    <row r="240" spans="2:13" ht="15.75" customHeight="1">
      <c r="B240" s="223"/>
      <c r="C240" s="224"/>
      <c r="D240" s="225"/>
      <c r="E240" s="226"/>
      <c r="H240" s="227"/>
      <c r="I240" s="228"/>
      <c r="K240" s="228"/>
      <c r="L240" s="226"/>
      <c r="M240" s="225"/>
    </row>
    <row r="241" spans="2:13" ht="15.75" customHeight="1">
      <c r="B241" s="223"/>
      <c r="C241" s="224"/>
      <c r="D241" s="225"/>
      <c r="E241" s="226"/>
      <c r="H241" s="227"/>
      <c r="I241" s="228"/>
      <c r="K241" s="228"/>
      <c r="L241" s="226"/>
      <c r="M241" s="225"/>
    </row>
    <row r="242" spans="2:13" ht="15.75" customHeight="1">
      <c r="B242" s="223"/>
      <c r="C242" s="224"/>
      <c r="D242" s="225"/>
      <c r="E242" s="226"/>
      <c r="H242" s="227"/>
      <c r="I242" s="228"/>
      <c r="K242" s="228"/>
      <c r="L242" s="226"/>
      <c r="M242" s="225"/>
    </row>
    <row r="243" spans="2:13" ht="15.75" customHeight="1">
      <c r="B243" s="223"/>
      <c r="C243" s="224"/>
      <c r="D243" s="225"/>
      <c r="E243" s="226"/>
      <c r="H243" s="227"/>
      <c r="I243" s="228"/>
      <c r="K243" s="228"/>
      <c r="L243" s="226"/>
      <c r="M243" s="225"/>
    </row>
    <row r="244" spans="2:13" ht="15.75" customHeight="1">
      <c r="B244" s="223"/>
      <c r="C244" s="224"/>
      <c r="D244" s="225"/>
      <c r="E244" s="226"/>
      <c r="H244" s="227"/>
      <c r="I244" s="228"/>
      <c r="K244" s="228"/>
      <c r="L244" s="226"/>
      <c r="M244" s="225"/>
    </row>
    <row r="245" spans="2:13" ht="15.75" customHeight="1">
      <c r="B245" s="223"/>
      <c r="C245" s="224"/>
      <c r="D245" s="225"/>
      <c r="E245" s="226"/>
      <c r="H245" s="227"/>
      <c r="I245" s="228"/>
      <c r="K245" s="228"/>
      <c r="L245" s="226"/>
      <c r="M245" s="225"/>
    </row>
    <row r="246" spans="2:13" ht="15.75" customHeight="1">
      <c r="B246" s="223"/>
      <c r="C246" s="224"/>
      <c r="D246" s="225"/>
      <c r="E246" s="226"/>
      <c r="H246" s="227"/>
      <c r="I246" s="228"/>
      <c r="K246" s="228"/>
      <c r="L246" s="226"/>
      <c r="M246" s="225"/>
    </row>
    <row r="247" spans="2:13" ht="15.75" customHeight="1">
      <c r="B247" s="223"/>
      <c r="C247" s="224"/>
      <c r="D247" s="225"/>
      <c r="E247" s="226"/>
      <c r="H247" s="227"/>
      <c r="I247" s="228"/>
      <c r="K247" s="228"/>
      <c r="L247" s="226"/>
      <c r="M247" s="225"/>
    </row>
    <row r="248" spans="2:13" ht="15.75" customHeight="1">
      <c r="B248" s="223"/>
      <c r="C248" s="224"/>
      <c r="D248" s="225"/>
      <c r="E248" s="226"/>
      <c r="H248" s="227"/>
      <c r="I248" s="228"/>
      <c r="K248" s="228"/>
      <c r="L248" s="226"/>
      <c r="M248" s="225"/>
    </row>
    <row r="249" spans="2:13" ht="15.75" customHeight="1">
      <c r="B249" s="223"/>
      <c r="C249" s="224"/>
      <c r="D249" s="225"/>
      <c r="E249" s="226"/>
      <c r="H249" s="227"/>
      <c r="I249" s="228"/>
      <c r="K249" s="228"/>
      <c r="L249" s="226"/>
      <c r="M249" s="225"/>
    </row>
    <row r="250" spans="2:13" ht="15.75" customHeight="1">
      <c r="B250" s="223"/>
      <c r="C250" s="224"/>
      <c r="D250" s="225"/>
      <c r="E250" s="226"/>
      <c r="H250" s="227"/>
      <c r="I250" s="228"/>
      <c r="K250" s="228"/>
      <c r="L250" s="226"/>
      <c r="M250" s="225"/>
    </row>
    <row r="251" spans="2:13" ht="15.75" customHeight="1">
      <c r="B251" s="223"/>
      <c r="C251" s="224"/>
      <c r="D251" s="225"/>
      <c r="E251" s="226"/>
      <c r="H251" s="227"/>
      <c r="I251" s="228"/>
      <c r="K251" s="228"/>
      <c r="L251" s="226"/>
      <c r="M251" s="225"/>
    </row>
    <row r="252" spans="2:13" ht="15.75" customHeight="1">
      <c r="B252" s="223"/>
      <c r="C252" s="224"/>
      <c r="D252" s="225"/>
      <c r="E252" s="226"/>
      <c r="H252" s="227"/>
      <c r="I252" s="228"/>
      <c r="K252" s="228"/>
      <c r="L252" s="226"/>
      <c r="M252" s="225"/>
    </row>
    <row r="253" spans="2:13" ht="15.75" customHeight="1">
      <c r="B253" s="223"/>
      <c r="C253" s="224"/>
      <c r="D253" s="225"/>
      <c r="E253" s="226"/>
      <c r="H253" s="227"/>
      <c r="I253" s="228"/>
      <c r="K253" s="228"/>
      <c r="L253" s="226"/>
      <c r="M253" s="225"/>
    </row>
    <row r="254" spans="2:13" ht="15.75" customHeight="1">
      <c r="B254" s="223"/>
      <c r="C254" s="224"/>
      <c r="D254" s="225"/>
      <c r="E254" s="226"/>
      <c r="H254" s="227"/>
      <c r="I254" s="228"/>
      <c r="K254" s="228"/>
      <c r="L254" s="226"/>
      <c r="M254" s="225"/>
    </row>
    <row r="255" spans="2:13" ht="15.75" customHeight="1">
      <c r="B255" s="223"/>
      <c r="C255" s="224"/>
      <c r="D255" s="225"/>
      <c r="E255" s="226"/>
      <c r="H255" s="227"/>
      <c r="I255" s="228"/>
      <c r="K255" s="228"/>
      <c r="L255" s="226"/>
      <c r="M255" s="225"/>
    </row>
    <row r="256" spans="2:13" ht="15.75" customHeight="1">
      <c r="B256" s="223"/>
      <c r="C256" s="224"/>
      <c r="D256" s="225"/>
      <c r="E256" s="226"/>
      <c r="H256" s="227"/>
      <c r="I256" s="228"/>
      <c r="K256" s="228"/>
      <c r="L256" s="226"/>
      <c r="M256" s="225"/>
    </row>
    <row r="257" spans="2:13" ht="15.75" customHeight="1">
      <c r="B257" s="223"/>
      <c r="C257" s="224"/>
      <c r="D257" s="225"/>
      <c r="E257" s="226"/>
      <c r="H257" s="227"/>
      <c r="I257" s="228"/>
      <c r="K257" s="228"/>
      <c r="L257" s="226"/>
      <c r="M257" s="225"/>
    </row>
    <row r="258" spans="2:13" ht="15.75" customHeight="1">
      <c r="B258" s="223"/>
      <c r="C258" s="224"/>
      <c r="D258" s="225"/>
      <c r="E258" s="226"/>
      <c r="H258" s="227"/>
      <c r="I258" s="228"/>
      <c r="K258" s="228"/>
      <c r="L258" s="226"/>
      <c r="M258" s="225"/>
    </row>
    <row r="259" spans="2:13" ht="15.75" customHeight="1">
      <c r="B259" s="223"/>
      <c r="C259" s="224"/>
      <c r="D259" s="225"/>
      <c r="E259" s="226"/>
      <c r="H259" s="227"/>
      <c r="I259" s="228"/>
      <c r="K259" s="228"/>
      <c r="L259" s="226"/>
      <c r="M259" s="225"/>
    </row>
    <row r="260" spans="2:13" ht="15.75" customHeight="1">
      <c r="B260" s="223"/>
      <c r="C260" s="224"/>
      <c r="D260" s="225"/>
      <c r="E260" s="226"/>
      <c r="H260" s="227"/>
      <c r="I260" s="228"/>
      <c r="K260" s="228"/>
      <c r="L260" s="226"/>
      <c r="M260" s="225"/>
    </row>
    <row r="261" spans="2:13" ht="15.75" customHeight="1">
      <c r="B261" s="223"/>
      <c r="C261" s="224"/>
      <c r="D261" s="225"/>
      <c r="E261" s="226"/>
      <c r="H261" s="227"/>
      <c r="I261" s="228"/>
      <c r="K261" s="228"/>
      <c r="L261" s="226"/>
      <c r="M261" s="225"/>
    </row>
    <row r="262" spans="2:13" ht="15.75" customHeight="1">
      <c r="B262" s="223"/>
      <c r="C262" s="224"/>
      <c r="D262" s="225"/>
      <c r="E262" s="226"/>
      <c r="H262" s="227"/>
      <c r="I262" s="228"/>
      <c r="K262" s="228"/>
      <c r="L262" s="226"/>
      <c r="M262" s="225"/>
    </row>
    <row r="263" spans="2:13" ht="15.75" customHeight="1">
      <c r="B263" s="223"/>
      <c r="C263" s="224"/>
      <c r="D263" s="225"/>
      <c r="E263" s="226"/>
      <c r="H263" s="227"/>
      <c r="I263" s="228"/>
      <c r="K263" s="228"/>
      <c r="L263" s="226"/>
      <c r="M263" s="225"/>
    </row>
    <row r="264" spans="2:13" ht="15.75" customHeight="1">
      <c r="B264" s="223"/>
      <c r="C264" s="224"/>
      <c r="D264" s="225"/>
      <c r="E264" s="226"/>
      <c r="H264" s="227"/>
      <c r="I264" s="228"/>
      <c r="K264" s="228"/>
      <c r="L264" s="226"/>
      <c r="M264" s="225"/>
    </row>
    <row r="265" spans="2:13" ht="15.75" customHeight="1">
      <c r="B265" s="223"/>
      <c r="C265" s="224"/>
      <c r="D265" s="225"/>
      <c r="E265" s="226"/>
      <c r="H265" s="227"/>
      <c r="I265" s="228"/>
      <c r="K265" s="228"/>
      <c r="L265" s="226"/>
      <c r="M265" s="225"/>
    </row>
    <row r="266" spans="2:13" ht="15.75" customHeight="1">
      <c r="B266" s="223"/>
      <c r="C266" s="224"/>
      <c r="D266" s="225"/>
      <c r="E266" s="226"/>
      <c r="H266" s="227"/>
      <c r="I266" s="228"/>
      <c r="K266" s="228"/>
      <c r="L266" s="226"/>
      <c r="M266" s="225"/>
    </row>
    <row r="267" spans="2:13" ht="15.75" customHeight="1">
      <c r="B267" s="223"/>
      <c r="C267" s="224"/>
      <c r="D267" s="225"/>
      <c r="E267" s="226"/>
      <c r="H267" s="227"/>
      <c r="I267" s="228"/>
      <c r="K267" s="228"/>
      <c r="L267" s="226"/>
      <c r="M267" s="225"/>
    </row>
    <row r="268" spans="2:13" ht="15.75" customHeight="1">
      <c r="B268" s="223"/>
      <c r="C268" s="224"/>
      <c r="D268" s="225"/>
      <c r="E268" s="226"/>
      <c r="H268" s="227"/>
      <c r="I268" s="228"/>
      <c r="K268" s="228"/>
      <c r="L268" s="226"/>
      <c r="M268" s="225"/>
    </row>
    <row r="269" spans="2:13" ht="15.75" customHeight="1">
      <c r="B269" s="223"/>
      <c r="C269" s="224"/>
      <c r="D269" s="225"/>
      <c r="E269" s="226"/>
      <c r="H269" s="227"/>
      <c r="I269" s="228"/>
      <c r="K269" s="228"/>
      <c r="L269" s="226"/>
      <c r="M269" s="225"/>
    </row>
    <row r="270" spans="2:13" ht="15.75" customHeight="1">
      <c r="B270" s="223"/>
      <c r="C270" s="224"/>
      <c r="D270" s="225"/>
      <c r="E270" s="226"/>
      <c r="H270" s="227"/>
      <c r="I270" s="228"/>
      <c r="K270" s="228"/>
      <c r="L270" s="226"/>
      <c r="M270" s="225"/>
    </row>
    <row r="271" spans="2:13" ht="15.75" customHeight="1">
      <c r="B271" s="223"/>
      <c r="C271" s="224"/>
      <c r="D271" s="225"/>
      <c r="E271" s="226"/>
      <c r="H271" s="227"/>
      <c r="I271" s="228"/>
      <c r="K271" s="228"/>
      <c r="L271" s="226"/>
      <c r="M271" s="225"/>
    </row>
    <row r="272" spans="2:13" ht="15.75" customHeight="1">
      <c r="B272" s="223"/>
      <c r="C272" s="224"/>
      <c r="D272" s="225"/>
      <c r="E272" s="226"/>
      <c r="H272" s="227"/>
      <c r="I272" s="228"/>
      <c r="K272" s="228"/>
      <c r="L272" s="226"/>
      <c r="M272" s="225"/>
    </row>
    <row r="273" spans="2:13" ht="15.75" customHeight="1">
      <c r="B273" s="223"/>
      <c r="C273" s="224"/>
      <c r="D273" s="225"/>
      <c r="E273" s="226"/>
      <c r="H273" s="227"/>
      <c r="I273" s="228"/>
      <c r="K273" s="228"/>
      <c r="L273" s="226"/>
      <c r="M273" s="225"/>
    </row>
    <row r="274" spans="2:13" ht="15.75" customHeight="1">
      <c r="B274" s="223"/>
      <c r="C274" s="224"/>
      <c r="D274" s="225"/>
      <c r="E274" s="226"/>
      <c r="H274" s="227"/>
      <c r="I274" s="228"/>
      <c r="K274" s="228"/>
      <c r="L274" s="226"/>
      <c r="M274" s="225"/>
    </row>
    <row r="275" spans="2:13" ht="15.75" customHeight="1">
      <c r="B275" s="223"/>
      <c r="C275" s="224"/>
      <c r="D275" s="225"/>
      <c r="E275" s="226"/>
      <c r="H275" s="227"/>
      <c r="I275" s="228"/>
      <c r="K275" s="228"/>
      <c r="L275" s="226"/>
      <c r="M275" s="225"/>
    </row>
    <row r="276" spans="2:13" ht="15.75" customHeight="1">
      <c r="B276" s="223"/>
      <c r="C276" s="224"/>
      <c r="D276" s="225"/>
      <c r="E276" s="226"/>
      <c r="H276" s="227"/>
      <c r="I276" s="228"/>
      <c r="K276" s="228"/>
      <c r="L276" s="226"/>
      <c r="M276" s="225"/>
    </row>
    <row r="277" spans="2:13" ht="15.75" customHeight="1">
      <c r="B277" s="223"/>
      <c r="C277" s="224"/>
      <c r="D277" s="225"/>
      <c r="E277" s="226"/>
      <c r="H277" s="227"/>
      <c r="I277" s="228"/>
      <c r="K277" s="228"/>
      <c r="L277" s="226"/>
      <c r="M277" s="225"/>
    </row>
    <row r="278" spans="2:13" ht="15.75" customHeight="1">
      <c r="B278" s="223"/>
      <c r="C278" s="224"/>
      <c r="D278" s="225"/>
      <c r="E278" s="226"/>
      <c r="H278" s="227"/>
      <c r="I278" s="228"/>
      <c r="K278" s="228"/>
      <c r="L278" s="226"/>
      <c r="M278" s="225"/>
    </row>
    <row r="279" spans="2:13" ht="15.75" customHeight="1">
      <c r="B279" s="223"/>
      <c r="C279" s="224"/>
      <c r="D279" s="225"/>
      <c r="E279" s="226"/>
      <c r="H279" s="227"/>
      <c r="I279" s="228"/>
      <c r="K279" s="228"/>
      <c r="L279" s="226"/>
      <c r="M279" s="225"/>
    </row>
    <row r="280" spans="2:13" ht="15.75" customHeight="1">
      <c r="B280" s="223"/>
      <c r="C280" s="224"/>
      <c r="D280" s="225"/>
      <c r="E280" s="226"/>
      <c r="H280" s="227"/>
      <c r="I280" s="228"/>
      <c r="K280" s="228"/>
      <c r="L280" s="226"/>
      <c r="M280" s="225"/>
    </row>
    <row r="281" spans="2:13" ht="15.75" customHeight="1">
      <c r="B281" s="223"/>
      <c r="C281" s="224"/>
      <c r="D281" s="225"/>
      <c r="E281" s="226"/>
      <c r="H281" s="227"/>
      <c r="I281" s="228"/>
      <c r="K281" s="228"/>
      <c r="L281" s="226"/>
      <c r="M281" s="225"/>
    </row>
    <row r="282" spans="2:13" ht="15.75" customHeight="1">
      <c r="B282" s="223"/>
      <c r="C282" s="224"/>
      <c r="D282" s="225"/>
      <c r="E282" s="226"/>
      <c r="H282" s="227"/>
      <c r="I282" s="228"/>
      <c r="K282" s="228"/>
      <c r="L282" s="226"/>
      <c r="M282" s="225"/>
    </row>
    <row r="283" spans="2:13" ht="15.75" customHeight="1">
      <c r="B283" s="223"/>
      <c r="C283" s="224"/>
      <c r="D283" s="225"/>
      <c r="E283" s="226"/>
      <c r="H283" s="227"/>
      <c r="I283" s="228"/>
      <c r="K283" s="228"/>
      <c r="L283" s="226"/>
      <c r="M283" s="225"/>
    </row>
    <row r="284" spans="2:13" ht="15.75" customHeight="1">
      <c r="B284" s="223"/>
      <c r="C284" s="224"/>
      <c r="D284" s="225"/>
      <c r="E284" s="226"/>
      <c r="H284" s="227"/>
      <c r="I284" s="228"/>
      <c r="K284" s="228"/>
      <c r="L284" s="226"/>
      <c r="M284" s="225"/>
    </row>
    <row r="285" spans="2:13" ht="15.75" customHeight="1">
      <c r="B285" s="223"/>
      <c r="C285" s="224"/>
      <c r="D285" s="225"/>
      <c r="E285" s="226"/>
      <c r="H285" s="227"/>
      <c r="I285" s="228"/>
      <c r="K285" s="228"/>
      <c r="L285" s="226"/>
      <c r="M285" s="225"/>
    </row>
    <row r="286" spans="2:13" ht="15.75" customHeight="1">
      <c r="B286" s="223"/>
      <c r="C286" s="224"/>
      <c r="D286" s="225"/>
      <c r="E286" s="226"/>
      <c r="H286" s="227"/>
      <c r="I286" s="228"/>
      <c r="K286" s="228"/>
      <c r="L286" s="226"/>
      <c r="M286" s="225"/>
    </row>
    <row r="287" spans="2:13" ht="15.75" customHeight="1">
      <c r="B287" s="223"/>
      <c r="C287" s="224"/>
      <c r="D287" s="225"/>
      <c r="E287" s="226"/>
      <c r="H287" s="227"/>
      <c r="I287" s="228"/>
      <c r="K287" s="228"/>
      <c r="L287" s="226"/>
      <c r="M287" s="225"/>
    </row>
    <row r="288" spans="2:13" ht="15.75" customHeight="1">
      <c r="B288" s="223"/>
      <c r="C288" s="224"/>
      <c r="D288" s="225"/>
      <c r="E288" s="226"/>
      <c r="H288" s="227"/>
      <c r="I288" s="228"/>
      <c r="K288" s="228"/>
      <c r="L288" s="226"/>
      <c r="M288" s="225"/>
    </row>
    <row r="289" spans="2:13" ht="15.75" customHeight="1">
      <c r="B289" s="223"/>
      <c r="C289" s="224"/>
      <c r="D289" s="225"/>
      <c r="E289" s="226"/>
      <c r="H289" s="227"/>
      <c r="I289" s="228"/>
      <c r="K289" s="228"/>
      <c r="L289" s="226"/>
      <c r="M289" s="225"/>
    </row>
    <row r="290" spans="2:13" ht="15.75" customHeight="1">
      <c r="B290" s="223"/>
      <c r="C290" s="224"/>
      <c r="D290" s="225"/>
      <c r="E290" s="226"/>
      <c r="H290" s="227"/>
      <c r="I290" s="228"/>
      <c r="K290" s="228"/>
      <c r="L290" s="226"/>
      <c r="M290" s="225"/>
    </row>
    <row r="291" spans="2:13" ht="15.75" customHeight="1">
      <c r="B291" s="223"/>
      <c r="C291" s="224"/>
      <c r="D291" s="225"/>
      <c r="E291" s="226"/>
      <c r="H291" s="227"/>
      <c r="I291" s="228"/>
      <c r="K291" s="228"/>
      <c r="L291" s="226"/>
      <c r="M291" s="225"/>
    </row>
    <row r="292" spans="2:13" ht="15.75" customHeight="1">
      <c r="B292" s="223"/>
      <c r="C292" s="224"/>
      <c r="D292" s="225"/>
      <c r="E292" s="226"/>
      <c r="H292" s="227"/>
      <c r="I292" s="228"/>
      <c r="K292" s="228"/>
      <c r="L292" s="226"/>
      <c r="M292" s="225"/>
    </row>
    <row r="293" spans="2:13" ht="15.75" customHeight="1">
      <c r="B293" s="223"/>
      <c r="C293" s="224"/>
      <c r="D293" s="225"/>
      <c r="E293" s="226"/>
      <c r="H293" s="227"/>
      <c r="I293" s="228"/>
      <c r="K293" s="228"/>
      <c r="L293" s="226"/>
      <c r="M293" s="225"/>
    </row>
    <row r="294" spans="2:13" ht="15.75" customHeight="1">
      <c r="B294" s="223"/>
      <c r="C294" s="224"/>
      <c r="D294" s="225"/>
      <c r="E294" s="226"/>
      <c r="H294" s="227"/>
      <c r="I294" s="228"/>
      <c r="K294" s="228"/>
      <c r="L294" s="226"/>
      <c r="M294" s="225"/>
    </row>
    <row r="295" spans="2:13" ht="15.75" customHeight="1">
      <c r="B295" s="223"/>
      <c r="C295" s="224"/>
      <c r="D295" s="225"/>
      <c r="E295" s="226"/>
      <c r="H295" s="227"/>
      <c r="I295" s="228"/>
      <c r="K295" s="228"/>
      <c r="L295" s="226"/>
      <c r="M295" s="225"/>
    </row>
    <row r="296" spans="2:13" ht="15.75" customHeight="1">
      <c r="B296" s="223"/>
      <c r="C296" s="224"/>
      <c r="D296" s="225"/>
      <c r="E296" s="226"/>
      <c r="H296" s="227"/>
      <c r="I296" s="228"/>
      <c r="K296" s="228"/>
      <c r="L296" s="226"/>
      <c r="M296" s="225"/>
    </row>
    <row r="297" spans="2:13" ht="15.75" customHeight="1">
      <c r="B297" s="223"/>
      <c r="C297" s="224"/>
      <c r="D297" s="225"/>
      <c r="E297" s="226"/>
      <c r="H297" s="227"/>
      <c r="I297" s="228"/>
      <c r="K297" s="228"/>
      <c r="L297" s="226"/>
      <c r="M297" s="225"/>
    </row>
    <row r="298" spans="2:13" ht="15.75" customHeight="1">
      <c r="B298" s="223"/>
      <c r="C298" s="224"/>
      <c r="D298" s="225"/>
      <c r="E298" s="226"/>
      <c r="H298" s="227"/>
      <c r="I298" s="228"/>
      <c r="K298" s="228"/>
      <c r="L298" s="226"/>
      <c r="M298" s="225"/>
    </row>
    <row r="299" spans="2:13" ht="15.75" customHeight="1">
      <c r="B299" s="223"/>
      <c r="C299" s="224"/>
      <c r="D299" s="225"/>
      <c r="E299" s="226"/>
      <c r="H299" s="227"/>
      <c r="I299" s="228"/>
      <c r="K299" s="228"/>
      <c r="L299" s="226"/>
      <c r="M299" s="225"/>
    </row>
    <row r="300" spans="2:13" ht="15.75" customHeight="1">
      <c r="B300" s="223"/>
      <c r="C300" s="224"/>
      <c r="D300" s="225"/>
      <c r="E300" s="226"/>
      <c r="H300" s="227"/>
      <c r="I300" s="228"/>
      <c r="K300" s="228"/>
      <c r="L300" s="226"/>
      <c r="M300" s="225"/>
    </row>
    <row r="301" spans="2:13" ht="15.75" customHeight="1">
      <c r="B301" s="223"/>
      <c r="C301" s="224"/>
      <c r="D301" s="225"/>
      <c r="E301" s="226"/>
      <c r="H301" s="227"/>
      <c r="I301" s="228"/>
      <c r="K301" s="228"/>
      <c r="L301" s="226"/>
      <c r="M301" s="225"/>
    </row>
    <row r="302" spans="2:13" ht="15.75" customHeight="1">
      <c r="B302" s="223"/>
      <c r="C302" s="224"/>
      <c r="D302" s="225"/>
      <c r="E302" s="226"/>
      <c r="H302" s="227"/>
      <c r="I302" s="228"/>
      <c r="K302" s="228"/>
      <c r="L302" s="226"/>
      <c r="M302" s="225"/>
    </row>
    <row r="303" spans="2:13" ht="15.75" customHeight="1">
      <c r="B303" s="223"/>
      <c r="C303" s="224"/>
      <c r="D303" s="225"/>
      <c r="E303" s="226"/>
      <c r="H303" s="227"/>
      <c r="I303" s="228"/>
      <c r="K303" s="228"/>
      <c r="L303" s="226"/>
      <c r="M303" s="225"/>
    </row>
    <row r="304" spans="2:13" ht="15.75" customHeight="1">
      <c r="B304" s="223"/>
      <c r="C304" s="224"/>
      <c r="D304" s="225"/>
      <c r="E304" s="226"/>
      <c r="H304" s="227"/>
      <c r="I304" s="228"/>
      <c r="K304" s="228"/>
      <c r="L304" s="226"/>
      <c r="M304" s="225"/>
    </row>
    <row r="305" spans="2:13" ht="15.75" customHeight="1">
      <c r="B305" s="223"/>
      <c r="C305" s="224"/>
      <c r="D305" s="225"/>
      <c r="E305" s="226"/>
      <c r="H305" s="227"/>
      <c r="I305" s="228"/>
      <c r="K305" s="228"/>
      <c r="L305" s="226"/>
      <c r="M305" s="225"/>
    </row>
    <row r="306" spans="2:13" ht="15.75" customHeight="1">
      <c r="B306" s="223"/>
      <c r="C306" s="224"/>
      <c r="D306" s="225"/>
      <c r="E306" s="226"/>
      <c r="H306" s="227"/>
      <c r="I306" s="228"/>
      <c r="K306" s="228"/>
      <c r="L306" s="226"/>
      <c r="M306" s="225"/>
    </row>
    <row r="307" spans="2:13" ht="15.75" customHeight="1">
      <c r="B307" s="223"/>
      <c r="C307" s="224"/>
      <c r="D307" s="225"/>
      <c r="E307" s="226"/>
      <c r="H307" s="227"/>
      <c r="I307" s="228"/>
      <c r="K307" s="228"/>
      <c r="L307" s="226"/>
      <c r="M307" s="225"/>
    </row>
    <row r="308" spans="2:13" ht="15.75" customHeight="1">
      <c r="B308" s="223"/>
      <c r="C308" s="224"/>
      <c r="D308" s="225"/>
      <c r="E308" s="226"/>
      <c r="H308" s="227"/>
      <c r="I308" s="228"/>
      <c r="K308" s="228"/>
      <c r="L308" s="226"/>
      <c r="M308" s="225"/>
    </row>
    <row r="309" spans="2:13" ht="15.75" customHeight="1">
      <c r="B309" s="223"/>
      <c r="C309" s="224"/>
      <c r="D309" s="225"/>
      <c r="E309" s="226"/>
      <c r="H309" s="227"/>
      <c r="I309" s="228"/>
      <c r="K309" s="228"/>
      <c r="L309" s="226"/>
      <c r="M309" s="225"/>
    </row>
    <row r="310" spans="2:13" ht="15.75" customHeight="1">
      <c r="B310" s="223"/>
      <c r="C310" s="224"/>
      <c r="D310" s="225"/>
      <c r="E310" s="226"/>
      <c r="H310" s="227"/>
      <c r="I310" s="228"/>
      <c r="K310" s="228"/>
      <c r="L310" s="226"/>
      <c r="M310" s="225"/>
    </row>
    <row r="311" spans="2:13" ht="15.75" customHeight="1">
      <c r="B311" s="223"/>
      <c r="C311" s="224"/>
      <c r="D311" s="225"/>
      <c r="E311" s="226"/>
      <c r="H311" s="227"/>
      <c r="I311" s="228"/>
      <c r="K311" s="228"/>
      <c r="L311" s="226"/>
      <c r="M311" s="225"/>
    </row>
    <row r="312" spans="2:13" ht="15.75" customHeight="1">
      <c r="B312" s="223"/>
      <c r="C312" s="224"/>
      <c r="D312" s="225"/>
      <c r="E312" s="226"/>
      <c r="H312" s="227"/>
      <c r="I312" s="228"/>
      <c r="K312" s="228"/>
      <c r="L312" s="226"/>
      <c r="M312" s="225"/>
    </row>
    <row r="313" spans="2:13" ht="15.75" customHeight="1">
      <c r="B313" s="223"/>
      <c r="C313" s="224"/>
      <c r="D313" s="225"/>
      <c r="E313" s="226"/>
      <c r="H313" s="227"/>
      <c r="I313" s="228"/>
      <c r="K313" s="228"/>
      <c r="L313" s="226"/>
      <c r="M313" s="225"/>
    </row>
    <row r="314" spans="2:13" ht="15.75" customHeight="1">
      <c r="B314" s="223"/>
      <c r="C314" s="224"/>
      <c r="D314" s="225"/>
      <c r="E314" s="226"/>
      <c r="H314" s="227"/>
      <c r="I314" s="228"/>
      <c r="K314" s="228"/>
      <c r="L314" s="226"/>
      <c r="M314" s="225"/>
    </row>
    <row r="315" spans="2:13" ht="15.75" customHeight="1">
      <c r="B315" s="223"/>
      <c r="C315" s="224"/>
      <c r="D315" s="225"/>
      <c r="E315" s="226"/>
      <c r="H315" s="227"/>
      <c r="I315" s="228"/>
      <c r="K315" s="228"/>
      <c r="L315" s="226"/>
      <c r="M315" s="225"/>
    </row>
    <row r="316" spans="2:13" ht="15.75" customHeight="1">
      <c r="B316" s="223"/>
      <c r="C316" s="224"/>
      <c r="D316" s="225"/>
      <c r="E316" s="226"/>
      <c r="H316" s="227"/>
      <c r="I316" s="228"/>
      <c r="K316" s="228"/>
      <c r="L316" s="226"/>
      <c r="M316" s="225"/>
    </row>
    <row r="317" spans="2:13" ht="15.75" customHeight="1">
      <c r="B317" s="223"/>
      <c r="C317" s="224"/>
      <c r="D317" s="225"/>
      <c r="E317" s="226"/>
      <c r="H317" s="227"/>
      <c r="I317" s="228"/>
      <c r="K317" s="228"/>
      <c r="L317" s="226"/>
      <c r="M317" s="225"/>
    </row>
    <row r="318" spans="2:13" ht="15.75" customHeight="1">
      <c r="B318" s="223"/>
      <c r="C318" s="224"/>
      <c r="D318" s="225"/>
      <c r="E318" s="226"/>
      <c r="H318" s="227"/>
      <c r="I318" s="228"/>
      <c r="K318" s="228"/>
      <c r="L318" s="226"/>
      <c r="M318" s="225"/>
    </row>
    <row r="319" spans="2:13" ht="15.75" customHeight="1">
      <c r="B319" s="223"/>
      <c r="C319" s="224"/>
      <c r="D319" s="225"/>
      <c r="E319" s="226"/>
      <c r="H319" s="227"/>
      <c r="I319" s="228"/>
      <c r="K319" s="228"/>
      <c r="L319" s="226"/>
      <c r="M319" s="225"/>
    </row>
    <row r="320" spans="2:13" ht="15.75" customHeight="1">
      <c r="B320" s="223"/>
      <c r="C320" s="224"/>
      <c r="D320" s="225"/>
      <c r="E320" s="226"/>
      <c r="H320" s="227"/>
      <c r="I320" s="228"/>
      <c r="K320" s="228"/>
      <c r="L320" s="226"/>
      <c r="M320" s="225"/>
    </row>
    <row r="321" spans="2:13" ht="15.75" customHeight="1">
      <c r="B321" s="223"/>
      <c r="C321" s="224"/>
      <c r="D321" s="225"/>
      <c r="E321" s="226"/>
      <c r="H321" s="227"/>
      <c r="I321" s="228"/>
      <c r="K321" s="228"/>
      <c r="L321" s="226"/>
      <c r="M321" s="225"/>
    </row>
    <row r="322" spans="2:13" ht="15.75" customHeight="1">
      <c r="B322" s="223"/>
      <c r="C322" s="224"/>
      <c r="D322" s="225"/>
      <c r="E322" s="226"/>
      <c r="H322" s="227"/>
      <c r="I322" s="228"/>
      <c r="K322" s="228"/>
      <c r="L322" s="226"/>
      <c r="M322" s="225"/>
    </row>
    <row r="323" spans="2:13" ht="15.75" customHeight="1">
      <c r="B323" s="223"/>
      <c r="C323" s="224"/>
      <c r="D323" s="225"/>
      <c r="E323" s="226"/>
      <c r="H323" s="227"/>
      <c r="I323" s="228"/>
      <c r="K323" s="228"/>
      <c r="L323" s="226"/>
      <c r="M323" s="225"/>
    </row>
    <row r="324" spans="2:13" ht="15.75" customHeight="1">
      <c r="B324" s="223"/>
      <c r="C324" s="224"/>
      <c r="D324" s="225"/>
      <c r="E324" s="226"/>
      <c r="H324" s="227"/>
      <c r="I324" s="228"/>
      <c r="K324" s="228"/>
      <c r="L324" s="226"/>
      <c r="M324" s="225"/>
    </row>
    <row r="325" spans="2:13" ht="15.75" customHeight="1">
      <c r="B325" s="223"/>
      <c r="C325" s="224"/>
      <c r="D325" s="225"/>
      <c r="E325" s="226"/>
      <c r="H325" s="227"/>
      <c r="I325" s="228"/>
      <c r="K325" s="228"/>
      <c r="L325" s="226"/>
      <c r="M325" s="225"/>
    </row>
    <row r="326" spans="2:13" ht="15.75" customHeight="1">
      <c r="B326" s="223"/>
      <c r="C326" s="224"/>
      <c r="D326" s="225"/>
      <c r="E326" s="226"/>
      <c r="H326" s="227"/>
      <c r="I326" s="228"/>
      <c r="K326" s="228"/>
      <c r="L326" s="226"/>
      <c r="M326" s="225"/>
    </row>
    <row r="327" spans="2:13" ht="15.75" customHeight="1">
      <c r="B327" s="223"/>
      <c r="C327" s="224"/>
      <c r="D327" s="225"/>
      <c r="E327" s="226"/>
      <c r="H327" s="227"/>
      <c r="I327" s="228"/>
      <c r="K327" s="228"/>
      <c r="L327" s="226"/>
      <c r="M327" s="225"/>
    </row>
    <row r="328" spans="2:13" ht="15.75" customHeight="1">
      <c r="B328" s="223"/>
      <c r="C328" s="224"/>
      <c r="D328" s="225"/>
      <c r="E328" s="226"/>
      <c r="H328" s="227"/>
      <c r="I328" s="228"/>
      <c r="K328" s="228"/>
      <c r="L328" s="226"/>
      <c r="M328" s="225"/>
    </row>
    <row r="329" spans="2:13" ht="15.75" customHeight="1">
      <c r="B329" s="223"/>
      <c r="C329" s="224"/>
      <c r="D329" s="225"/>
      <c r="E329" s="226"/>
      <c r="H329" s="227"/>
      <c r="I329" s="228"/>
      <c r="K329" s="228"/>
      <c r="L329" s="226"/>
      <c r="M329" s="225"/>
    </row>
    <row r="330" spans="2:13" ht="15.75" customHeight="1">
      <c r="B330" s="223"/>
      <c r="C330" s="224"/>
      <c r="D330" s="225"/>
      <c r="E330" s="226"/>
      <c r="H330" s="227"/>
      <c r="I330" s="228"/>
      <c r="K330" s="228"/>
      <c r="L330" s="226"/>
      <c r="M330" s="225"/>
    </row>
    <row r="331" spans="2:13" ht="15.75" customHeight="1">
      <c r="B331" s="223"/>
      <c r="C331" s="224"/>
      <c r="D331" s="225"/>
      <c r="E331" s="226"/>
      <c r="H331" s="227"/>
      <c r="I331" s="228"/>
      <c r="K331" s="228"/>
      <c r="L331" s="226"/>
      <c r="M331" s="225"/>
    </row>
    <row r="332" spans="2:13" ht="15.75" customHeight="1">
      <c r="B332" s="223"/>
      <c r="C332" s="224"/>
      <c r="D332" s="225"/>
      <c r="E332" s="226"/>
      <c r="H332" s="227"/>
      <c r="I332" s="228"/>
      <c r="K332" s="228"/>
      <c r="L332" s="226"/>
      <c r="M332" s="225"/>
    </row>
    <row r="333" spans="2:13" ht="15.75" customHeight="1">
      <c r="B333" s="223"/>
      <c r="C333" s="224"/>
      <c r="D333" s="225"/>
      <c r="E333" s="226"/>
      <c r="H333" s="227"/>
      <c r="I333" s="228"/>
      <c r="K333" s="228"/>
      <c r="L333" s="226"/>
      <c r="M333" s="225"/>
    </row>
    <row r="334" spans="2:13" ht="15.75" customHeight="1">
      <c r="B334" s="223"/>
      <c r="C334" s="224"/>
      <c r="D334" s="225"/>
      <c r="E334" s="226"/>
      <c r="H334" s="227"/>
      <c r="I334" s="228"/>
      <c r="K334" s="228"/>
      <c r="L334" s="226"/>
      <c r="M334" s="225"/>
    </row>
    <row r="335" spans="2:13" ht="15.75" customHeight="1">
      <c r="B335" s="223"/>
      <c r="C335" s="224"/>
      <c r="D335" s="225"/>
      <c r="E335" s="226"/>
      <c r="H335" s="227"/>
      <c r="I335" s="228"/>
      <c r="K335" s="228"/>
      <c r="L335" s="226"/>
      <c r="M335" s="225"/>
    </row>
    <row r="336" spans="2:13" ht="15.75" customHeight="1">
      <c r="B336" s="223"/>
      <c r="C336" s="224"/>
      <c r="D336" s="225"/>
      <c r="E336" s="226"/>
      <c r="H336" s="227"/>
      <c r="I336" s="228"/>
      <c r="K336" s="228"/>
      <c r="L336" s="226"/>
      <c r="M336" s="225"/>
    </row>
    <row r="337" spans="2:13" ht="15.75" customHeight="1">
      <c r="B337" s="223"/>
      <c r="C337" s="224"/>
      <c r="D337" s="225"/>
      <c r="E337" s="226"/>
      <c r="H337" s="227"/>
      <c r="I337" s="228"/>
      <c r="K337" s="228"/>
      <c r="L337" s="226"/>
      <c r="M337" s="225"/>
    </row>
    <row r="338" spans="2:13" ht="15.75" customHeight="1">
      <c r="B338" s="223"/>
      <c r="C338" s="224"/>
      <c r="D338" s="225"/>
      <c r="E338" s="226"/>
      <c r="H338" s="227"/>
      <c r="I338" s="228"/>
      <c r="K338" s="228"/>
      <c r="L338" s="226"/>
      <c r="M338" s="225"/>
    </row>
    <row r="339" spans="2:13" ht="15.75" customHeight="1">
      <c r="B339" s="223"/>
      <c r="C339" s="224"/>
      <c r="D339" s="225"/>
      <c r="E339" s="226"/>
      <c r="H339" s="227"/>
      <c r="I339" s="228"/>
      <c r="K339" s="228"/>
      <c r="L339" s="226"/>
      <c r="M339" s="225"/>
    </row>
    <row r="340" spans="2:13" ht="15.75" customHeight="1">
      <c r="B340" s="223"/>
      <c r="C340" s="224"/>
      <c r="D340" s="225"/>
      <c r="E340" s="226"/>
      <c r="H340" s="227"/>
      <c r="I340" s="228"/>
      <c r="K340" s="228"/>
      <c r="L340" s="226"/>
      <c r="M340" s="225"/>
    </row>
    <row r="341" spans="2:13" ht="15.75" customHeight="1">
      <c r="B341" s="223"/>
      <c r="C341" s="224"/>
      <c r="D341" s="225"/>
      <c r="E341" s="226"/>
      <c r="H341" s="227"/>
      <c r="I341" s="228"/>
      <c r="K341" s="228"/>
      <c r="L341" s="226"/>
      <c r="M341" s="225"/>
    </row>
    <row r="342" spans="2:13" ht="15.75" customHeight="1">
      <c r="B342" s="223"/>
      <c r="C342" s="224"/>
      <c r="D342" s="225"/>
      <c r="E342" s="226"/>
      <c r="H342" s="227"/>
      <c r="I342" s="228"/>
      <c r="K342" s="228"/>
      <c r="L342" s="226"/>
      <c r="M342" s="225"/>
    </row>
    <row r="343" spans="2:13" ht="15.75" customHeight="1">
      <c r="B343" s="223"/>
      <c r="C343" s="224"/>
      <c r="D343" s="225"/>
      <c r="E343" s="226"/>
      <c r="H343" s="227"/>
      <c r="I343" s="228"/>
      <c r="K343" s="228"/>
      <c r="L343" s="226"/>
      <c r="M343" s="225"/>
    </row>
    <row r="344" spans="2:13" ht="15.75" customHeight="1">
      <c r="B344" s="223"/>
      <c r="C344" s="224"/>
      <c r="D344" s="225"/>
      <c r="E344" s="226"/>
      <c r="H344" s="227"/>
      <c r="I344" s="228"/>
      <c r="K344" s="228"/>
      <c r="L344" s="226"/>
      <c r="M344" s="225"/>
    </row>
    <row r="345" spans="2:13" ht="15.75" customHeight="1">
      <c r="B345" s="223"/>
      <c r="C345" s="224"/>
      <c r="D345" s="225"/>
      <c r="E345" s="226"/>
      <c r="H345" s="227"/>
      <c r="I345" s="228"/>
      <c r="K345" s="228"/>
      <c r="L345" s="226"/>
      <c r="M345" s="225"/>
    </row>
    <row r="346" spans="2:13" ht="15.75" customHeight="1">
      <c r="B346" s="223"/>
      <c r="C346" s="224"/>
      <c r="D346" s="225"/>
      <c r="E346" s="226"/>
      <c r="H346" s="227"/>
      <c r="I346" s="228"/>
      <c r="K346" s="228"/>
      <c r="L346" s="226"/>
      <c r="M346" s="225"/>
    </row>
    <row r="347" spans="2:13" ht="15.75" customHeight="1">
      <c r="B347" s="223"/>
      <c r="C347" s="224"/>
      <c r="D347" s="225"/>
      <c r="E347" s="226"/>
      <c r="H347" s="227"/>
      <c r="I347" s="228"/>
      <c r="K347" s="228"/>
      <c r="L347" s="226"/>
      <c r="M347" s="225"/>
    </row>
    <row r="348" spans="2:13" ht="15.75" customHeight="1">
      <c r="B348" s="223"/>
      <c r="C348" s="224"/>
      <c r="D348" s="225"/>
      <c r="E348" s="226"/>
      <c r="H348" s="227"/>
      <c r="I348" s="228"/>
      <c r="K348" s="228"/>
      <c r="L348" s="226"/>
      <c r="M348" s="225"/>
    </row>
    <row r="349" spans="2:13" ht="15.75" customHeight="1">
      <c r="B349" s="223"/>
      <c r="C349" s="224"/>
      <c r="D349" s="225"/>
      <c r="E349" s="226"/>
      <c r="H349" s="227"/>
      <c r="I349" s="228"/>
      <c r="K349" s="228"/>
      <c r="L349" s="226"/>
      <c r="M349" s="225"/>
    </row>
    <row r="350" spans="2:13" ht="15.75" customHeight="1">
      <c r="B350" s="223"/>
      <c r="C350" s="224"/>
      <c r="D350" s="225"/>
      <c r="E350" s="226"/>
      <c r="H350" s="227"/>
      <c r="I350" s="228"/>
      <c r="K350" s="228"/>
      <c r="L350" s="226"/>
      <c r="M350" s="225"/>
    </row>
    <row r="351" spans="2:13" ht="15.75" customHeight="1">
      <c r="B351" s="223"/>
      <c r="C351" s="224"/>
      <c r="D351" s="225"/>
      <c r="E351" s="226"/>
      <c r="H351" s="227"/>
      <c r="I351" s="228"/>
      <c r="K351" s="228"/>
      <c r="L351" s="226"/>
      <c r="M351" s="225"/>
    </row>
    <row r="352" spans="2:13" ht="15.75" customHeight="1">
      <c r="B352" s="223"/>
      <c r="C352" s="224"/>
      <c r="D352" s="225"/>
      <c r="E352" s="226"/>
      <c r="H352" s="227"/>
      <c r="I352" s="228"/>
      <c r="K352" s="228"/>
      <c r="L352" s="226"/>
      <c r="M352" s="225"/>
    </row>
    <row r="353" spans="2:13" ht="15.75" customHeight="1">
      <c r="B353" s="223"/>
      <c r="C353" s="224"/>
      <c r="D353" s="225"/>
      <c r="E353" s="226"/>
      <c r="H353" s="227"/>
      <c r="I353" s="228"/>
      <c r="K353" s="228"/>
      <c r="L353" s="226"/>
      <c r="M353" s="225"/>
    </row>
    <row r="354" spans="2:13" ht="15.75" customHeight="1">
      <c r="B354" s="223"/>
      <c r="C354" s="224"/>
      <c r="D354" s="225"/>
      <c r="E354" s="226"/>
      <c r="H354" s="227"/>
      <c r="I354" s="228"/>
      <c r="K354" s="228"/>
      <c r="L354" s="226"/>
      <c r="M354" s="225"/>
    </row>
    <row r="355" spans="2:13" ht="15.75" customHeight="1">
      <c r="B355" s="223"/>
      <c r="C355" s="224"/>
      <c r="D355" s="225"/>
      <c r="E355" s="226"/>
      <c r="H355" s="227"/>
      <c r="I355" s="228"/>
      <c r="K355" s="228"/>
      <c r="L355" s="226"/>
      <c r="M355" s="225"/>
    </row>
    <row r="356" spans="2:13" ht="15.75" customHeight="1">
      <c r="B356" s="223"/>
      <c r="C356" s="224"/>
      <c r="D356" s="225"/>
      <c r="E356" s="226"/>
      <c r="H356" s="227"/>
      <c r="I356" s="228"/>
      <c r="K356" s="228"/>
      <c r="L356" s="226"/>
      <c r="M356" s="225"/>
    </row>
    <row r="357" spans="2:13" ht="15.75" customHeight="1">
      <c r="B357" s="223"/>
      <c r="C357" s="224"/>
      <c r="D357" s="225"/>
      <c r="E357" s="226"/>
      <c r="H357" s="227"/>
      <c r="I357" s="228"/>
      <c r="K357" s="228"/>
      <c r="L357" s="226"/>
      <c r="M357" s="225"/>
    </row>
    <row r="358" spans="2:13" ht="15.75" customHeight="1">
      <c r="B358" s="223"/>
      <c r="C358" s="224"/>
      <c r="D358" s="225"/>
      <c r="E358" s="226"/>
      <c r="H358" s="227"/>
      <c r="I358" s="228"/>
      <c r="K358" s="228"/>
      <c r="L358" s="226"/>
      <c r="M358" s="225"/>
    </row>
    <row r="359" spans="2:13" ht="15.75" customHeight="1">
      <c r="B359" s="223"/>
      <c r="C359" s="224"/>
      <c r="D359" s="225"/>
      <c r="E359" s="226"/>
      <c r="H359" s="227"/>
      <c r="I359" s="228"/>
      <c r="K359" s="228"/>
      <c r="L359" s="226"/>
      <c r="M359" s="225"/>
    </row>
    <row r="360" spans="2:13" ht="15.75" customHeight="1">
      <c r="B360" s="223"/>
      <c r="C360" s="224"/>
      <c r="D360" s="225"/>
      <c r="E360" s="226"/>
      <c r="H360" s="227"/>
      <c r="I360" s="228"/>
      <c r="K360" s="228"/>
      <c r="L360" s="226"/>
      <c r="M360" s="225"/>
    </row>
    <row r="361" spans="2:13" ht="15.75" customHeight="1">
      <c r="B361" s="223"/>
      <c r="C361" s="224"/>
      <c r="D361" s="225"/>
      <c r="E361" s="226"/>
      <c r="H361" s="227"/>
      <c r="I361" s="228"/>
      <c r="K361" s="228"/>
      <c r="L361" s="226"/>
      <c r="M361" s="225"/>
    </row>
    <row r="362" spans="2:13" ht="15.75" customHeight="1">
      <c r="B362" s="223"/>
      <c r="C362" s="224"/>
      <c r="D362" s="225"/>
      <c r="E362" s="226"/>
      <c r="H362" s="227"/>
      <c r="I362" s="228"/>
      <c r="K362" s="228"/>
      <c r="L362" s="226"/>
      <c r="M362" s="225"/>
    </row>
    <row r="363" spans="2:13" ht="15.75" customHeight="1">
      <c r="B363" s="223"/>
      <c r="C363" s="224"/>
      <c r="D363" s="225"/>
      <c r="E363" s="226"/>
      <c r="H363" s="227"/>
      <c r="I363" s="228"/>
      <c r="K363" s="228"/>
      <c r="L363" s="226"/>
      <c r="M363" s="225"/>
    </row>
    <row r="364" spans="2:13" ht="15.75" customHeight="1">
      <c r="B364" s="223"/>
      <c r="C364" s="224"/>
      <c r="D364" s="225"/>
      <c r="E364" s="226"/>
      <c r="H364" s="227"/>
      <c r="I364" s="228"/>
      <c r="K364" s="228"/>
      <c r="L364" s="226"/>
      <c r="M364" s="225"/>
    </row>
    <row r="365" spans="2:13" ht="15.75" customHeight="1">
      <c r="B365" s="223"/>
      <c r="C365" s="224"/>
      <c r="D365" s="225"/>
      <c r="E365" s="226"/>
      <c r="H365" s="227"/>
      <c r="I365" s="228"/>
      <c r="K365" s="228"/>
      <c r="L365" s="226"/>
      <c r="M365" s="225"/>
    </row>
    <row r="366" spans="2:13" ht="15.75" customHeight="1">
      <c r="B366" s="223"/>
      <c r="C366" s="224"/>
      <c r="D366" s="225"/>
      <c r="E366" s="226"/>
      <c r="H366" s="227"/>
      <c r="I366" s="228"/>
      <c r="K366" s="228"/>
      <c r="L366" s="226"/>
      <c r="M366" s="225"/>
    </row>
    <row r="367" spans="2:13" ht="15.75" customHeight="1">
      <c r="B367" s="223"/>
      <c r="C367" s="224"/>
      <c r="D367" s="225"/>
      <c r="E367" s="226"/>
      <c r="H367" s="227"/>
      <c r="I367" s="228"/>
      <c r="K367" s="228"/>
      <c r="L367" s="226"/>
      <c r="M367" s="225"/>
    </row>
    <row r="368" spans="2:13" ht="15.75" customHeight="1">
      <c r="B368" s="223"/>
      <c r="C368" s="224"/>
      <c r="D368" s="225"/>
      <c r="E368" s="226"/>
      <c r="H368" s="227"/>
      <c r="I368" s="228"/>
      <c r="K368" s="228"/>
      <c r="L368" s="226"/>
      <c r="M368" s="225"/>
    </row>
    <row r="369" spans="2:13" ht="15.75" customHeight="1">
      <c r="B369" s="223"/>
      <c r="C369" s="224"/>
      <c r="D369" s="225"/>
      <c r="E369" s="226"/>
      <c r="H369" s="227"/>
      <c r="I369" s="228"/>
      <c r="K369" s="228"/>
      <c r="L369" s="226"/>
      <c r="M369" s="225"/>
    </row>
    <row r="370" spans="2:13" ht="15.75" customHeight="1">
      <c r="B370" s="223"/>
      <c r="C370" s="224"/>
      <c r="D370" s="225"/>
      <c r="E370" s="226"/>
      <c r="H370" s="227"/>
      <c r="I370" s="228"/>
      <c r="K370" s="228"/>
      <c r="L370" s="226"/>
      <c r="M370" s="225"/>
    </row>
    <row r="371" spans="2:13" ht="15.75" customHeight="1">
      <c r="B371" s="223"/>
      <c r="C371" s="224"/>
      <c r="D371" s="225"/>
      <c r="E371" s="226"/>
      <c r="H371" s="227"/>
      <c r="I371" s="228"/>
      <c r="K371" s="228"/>
      <c r="L371" s="226"/>
      <c r="M371" s="225"/>
    </row>
    <row r="372" spans="2:13" ht="15.75" customHeight="1">
      <c r="B372" s="223"/>
      <c r="C372" s="224"/>
      <c r="D372" s="225"/>
      <c r="E372" s="226"/>
      <c r="H372" s="227"/>
      <c r="I372" s="228"/>
      <c r="K372" s="228"/>
      <c r="L372" s="226"/>
      <c r="M372" s="225"/>
    </row>
    <row r="373" spans="2:13" ht="15.75" customHeight="1">
      <c r="B373" s="223"/>
      <c r="C373" s="224"/>
      <c r="D373" s="225"/>
      <c r="E373" s="226"/>
      <c r="H373" s="227"/>
      <c r="I373" s="228"/>
      <c r="K373" s="228"/>
      <c r="L373" s="226"/>
      <c r="M373" s="225"/>
    </row>
    <row r="374" spans="2:13" ht="15.75" customHeight="1">
      <c r="B374" s="223"/>
      <c r="C374" s="224"/>
      <c r="D374" s="225"/>
      <c r="E374" s="226"/>
      <c r="H374" s="227"/>
      <c r="I374" s="228"/>
      <c r="K374" s="228"/>
      <c r="L374" s="226"/>
      <c r="M374" s="225"/>
    </row>
    <row r="375" spans="2:13" ht="15.75" customHeight="1">
      <c r="B375" s="223"/>
      <c r="C375" s="224"/>
      <c r="D375" s="225"/>
      <c r="E375" s="226"/>
      <c r="H375" s="227"/>
      <c r="I375" s="228"/>
      <c r="K375" s="228"/>
      <c r="L375" s="226"/>
      <c r="M375" s="225"/>
    </row>
    <row r="376" spans="2:13" ht="15.75" customHeight="1">
      <c r="B376" s="223"/>
      <c r="C376" s="224"/>
      <c r="D376" s="225"/>
      <c r="E376" s="226"/>
      <c r="H376" s="227"/>
      <c r="I376" s="228"/>
      <c r="K376" s="228"/>
      <c r="L376" s="226"/>
      <c r="M376" s="225"/>
    </row>
    <row r="377" spans="2:13" ht="15.75" customHeight="1">
      <c r="B377" s="223"/>
      <c r="C377" s="224"/>
      <c r="D377" s="225"/>
      <c r="E377" s="226"/>
      <c r="H377" s="227"/>
      <c r="I377" s="228"/>
      <c r="K377" s="228"/>
      <c r="L377" s="226"/>
      <c r="M377" s="225"/>
    </row>
    <row r="378" spans="2:13" ht="15.75" customHeight="1">
      <c r="B378" s="223"/>
      <c r="C378" s="224"/>
      <c r="D378" s="225"/>
      <c r="E378" s="226"/>
      <c r="H378" s="227"/>
      <c r="I378" s="228"/>
      <c r="K378" s="228"/>
      <c r="L378" s="226"/>
      <c r="M378" s="225"/>
    </row>
    <row r="379" spans="2:13" ht="15.75" customHeight="1">
      <c r="B379" s="223"/>
      <c r="C379" s="224"/>
      <c r="D379" s="225"/>
      <c r="E379" s="226"/>
      <c r="H379" s="227"/>
      <c r="I379" s="228"/>
      <c r="K379" s="228"/>
      <c r="L379" s="226"/>
      <c r="M379" s="225"/>
    </row>
    <row r="380" spans="2:13" ht="15.75" customHeight="1">
      <c r="B380" s="223"/>
      <c r="C380" s="224"/>
      <c r="D380" s="225"/>
      <c r="E380" s="226"/>
      <c r="H380" s="227"/>
      <c r="I380" s="228"/>
      <c r="K380" s="228"/>
      <c r="L380" s="226"/>
      <c r="M380" s="225"/>
    </row>
    <row r="381" spans="2:13" ht="15.75" customHeight="1">
      <c r="B381" s="223"/>
      <c r="C381" s="224"/>
      <c r="D381" s="225"/>
      <c r="E381" s="226"/>
      <c r="H381" s="227"/>
      <c r="I381" s="228"/>
      <c r="K381" s="228"/>
      <c r="L381" s="226"/>
      <c r="M381" s="225"/>
    </row>
    <row r="382" spans="2:13" ht="15.75" customHeight="1">
      <c r="B382" s="223"/>
      <c r="C382" s="224"/>
      <c r="D382" s="225"/>
      <c r="E382" s="226"/>
      <c r="H382" s="227"/>
      <c r="I382" s="228"/>
      <c r="K382" s="228"/>
      <c r="L382" s="226"/>
      <c r="M382" s="225"/>
    </row>
    <row r="383" spans="2:13" ht="15.75" customHeight="1">
      <c r="B383" s="223"/>
      <c r="C383" s="224"/>
      <c r="D383" s="225"/>
      <c r="E383" s="226"/>
      <c r="H383" s="227"/>
      <c r="I383" s="228"/>
      <c r="K383" s="228"/>
      <c r="L383" s="226"/>
      <c r="M383" s="225"/>
    </row>
    <row r="384" spans="2:13" ht="15.75" customHeight="1">
      <c r="B384" s="223"/>
      <c r="C384" s="224"/>
      <c r="D384" s="225"/>
      <c r="E384" s="226"/>
      <c r="H384" s="227"/>
      <c r="I384" s="228"/>
      <c r="K384" s="228"/>
      <c r="L384" s="226"/>
      <c r="M384" s="225"/>
    </row>
    <row r="385" spans="2:13" ht="15.75" customHeight="1">
      <c r="B385" s="223"/>
      <c r="C385" s="224"/>
      <c r="D385" s="225"/>
      <c r="E385" s="226"/>
      <c r="H385" s="227"/>
      <c r="I385" s="228"/>
      <c r="K385" s="228"/>
      <c r="L385" s="226"/>
      <c r="M385" s="225"/>
    </row>
    <row r="386" spans="2:13" ht="15.75" customHeight="1">
      <c r="B386" s="223"/>
      <c r="C386" s="224"/>
      <c r="D386" s="225"/>
      <c r="E386" s="226"/>
      <c r="H386" s="227"/>
      <c r="I386" s="228"/>
      <c r="K386" s="228"/>
      <c r="L386" s="226"/>
      <c r="M386" s="225"/>
    </row>
    <row r="387" spans="2:13" ht="15.75" customHeight="1">
      <c r="B387" s="223"/>
      <c r="C387" s="224"/>
      <c r="D387" s="225"/>
      <c r="E387" s="226"/>
      <c r="H387" s="227"/>
      <c r="I387" s="228"/>
      <c r="K387" s="228"/>
      <c r="L387" s="226"/>
      <c r="M387" s="225"/>
    </row>
    <row r="388" spans="2:13" ht="15.75" customHeight="1">
      <c r="B388" s="223"/>
      <c r="C388" s="224"/>
      <c r="D388" s="225"/>
      <c r="E388" s="226"/>
      <c r="H388" s="227"/>
      <c r="I388" s="228"/>
      <c r="K388" s="228"/>
      <c r="L388" s="226"/>
      <c r="M388" s="225"/>
    </row>
    <row r="389" spans="2:13" ht="15.75" customHeight="1">
      <c r="B389" s="223"/>
      <c r="C389" s="224"/>
      <c r="D389" s="225"/>
      <c r="E389" s="226"/>
      <c r="H389" s="227"/>
      <c r="I389" s="228"/>
      <c r="K389" s="228"/>
      <c r="L389" s="226"/>
      <c r="M389" s="225"/>
    </row>
    <row r="390" spans="2:13" ht="15.75" customHeight="1">
      <c r="B390" s="223"/>
      <c r="C390" s="224"/>
      <c r="D390" s="225"/>
      <c r="E390" s="226"/>
      <c r="H390" s="227"/>
      <c r="I390" s="228"/>
      <c r="K390" s="228"/>
      <c r="L390" s="226"/>
      <c r="M390" s="225"/>
    </row>
    <row r="391" spans="2:13" ht="15.75" customHeight="1">
      <c r="B391" s="223"/>
      <c r="C391" s="224"/>
      <c r="D391" s="225"/>
      <c r="E391" s="226"/>
      <c r="H391" s="227"/>
      <c r="I391" s="228"/>
      <c r="K391" s="228"/>
      <c r="L391" s="226"/>
      <c r="M391" s="225"/>
    </row>
    <row r="392" spans="2:13" ht="15.75" customHeight="1">
      <c r="B392" s="223"/>
      <c r="C392" s="224"/>
      <c r="D392" s="225"/>
      <c r="E392" s="226"/>
      <c r="H392" s="227"/>
      <c r="I392" s="228"/>
      <c r="K392" s="228"/>
      <c r="L392" s="226"/>
      <c r="M392" s="225"/>
    </row>
    <row r="393" spans="2:13" ht="15.75" customHeight="1">
      <c r="B393" s="223"/>
      <c r="C393" s="224"/>
      <c r="D393" s="225"/>
      <c r="E393" s="226"/>
      <c r="H393" s="227"/>
      <c r="I393" s="228"/>
      <c r="K393" s="228"/>
      <c r="L393" s="226"/>
      <c r="M393" s="225"/>
    </row>
    <row r="394" spans="2:13" ht="15.75" customHeight="1">
      <c r="B394" s="223"/>
      <c r="C394" s="224"/>
      <c r="D394" s="225"/>
      <c r="E394" s="226"/>
      <c r="H394" s="227"/>
      <c r="I394" s="228"/>
      <c r="K394" s="228"/>
      <c r="L394" s="226"/>
      <c r="M394" s="225"/>
    </row>
    <row r="395" spans="2:13" ht="15.75" customHeight="1">
      <c r="B395" s="223"/>
      <c r="C395" s="224"/>
      <c r="D395" s="225"/>
      <c r="E395" s="226"/>
      <c r="H395" s="227"/>
      <c r="I395" s="228"/>
      <c r="K395" s="228"/>
      <c r="L395" s="226"/>
      <c r="M395" s="225"/>
    </row>
    <row r="396" spans="2:13" ht="15.75" customHeight="1">
      <c r="B396" s="223"/>
      <c r="C396" s="224"/>
      <c r="D396" s="225"/>
      <c r="E396" s="226"/>
      <c r="H396" s="227"/>
      <c r="I396" s="228"/>
      <c r="K396" s="228"/>
      <c r="L396" s="226"/>
      <c r="M396" s="225"/>
    </row>
    <row r="397" spans="2:13" ht="15.75" customHeight="1">
      <c r="B397" s="223"/>
      <c r="C397" s="224"/>
      <c r="D397" s="225"/>
      <c r="E397" s="226"/>
      <c r="H397" s="227"/>
      <c r="I397" s="228"/>
      <c r="K397" s="228"/>
      <c r="L397" s="226"/>
      <c r="M397" s="225"/>
    </row>
    <row r="398" spans="2:13" ht="15.75" customHeight="1">
      <c r="B398" s="223"/>
      <c r="C398" s="224"/>
      <c r="D398" s="225"/>
      <c r="E398" s="226"/>
      <c r="H398" s="227"/>
      <c r="I398" s="228"/>
      <c r="K398" s="228"/>
      <c r="L398" s="226"/>
      <c r="M398" s="225"/>
    </row>
    <row r="399" spans="2:13" ht="15.75" customHeight="1">
      <c r="B399" s="223"/>
      <c r="C399" s="224"/>
      <c r="D399" s="225"/>
      <c r="E399" s="226"/>
      <c r="H399" s="227"/>
      <c r="I399" s="228"/>
      <c r="K399" s="228"/>
      <c r="L399" s="226"/>
      <c r="M399" s="225"/>
    </row>
    <row r="400" spans="2:13" ht="15.75" customHeight="1">
      <c r="B400" s="223"/>
      <c r="C400" s="224"/>
      <c r="D400" s="225"/>
      <c r="E400" s="226"/>
      <c r="H400" s="227"/>
      <c r="I400" s="228"/>
      <c r="K400" s="228"/>
      <c r="L400" s="226"/>
      <c r="M400" s="225"/>
    </row>
    <row r="401" spans="2:13" ht="15.75" customHeight="1">
      <c r="B401" s="223"/>
      <c r="C401" s="224"/>
      <c r="D401" s="225"/>
      <c r="E401" s="226"/>
      <c r="H401" s="227"/>
      <c r="I401" s="228"/>
      <c r="K401" s="228"/>
      <c r="L401" s="226"/>
      <c r="M401" s="225"/>
    </row>
    <row r="402" spans="2:13" ht="15.75" customHeight="1">
      <c r="B402" s="223"/>
      <c r="C402" s="224"/>
      <c r="D402" s="225"/>
      <c r="E402" s="226"/>
      <c r="H402" s="227"/>
      <c r="I402" s="228"/>
      <c r="K402" s="228"/>
      <c r="L402" s="226"/>
      <c r="M402" s="225"/>
    </row>
    <row r="403" spans="2:13" ht="15.75" customHeight="1">
      <c r="B403" s="223"/>
      <c r="C403" s="224"/>
      <c r="D403" s="225"/>
      <c r="E403" s="226"/>
      <c r="H403" s="227"/>
      <c r="I403" s="228"/>
      <c r="K403" s="228"/>
      <c r="L403" s="226"/>
      <c r="M403" s="225"/>
    </row>
    <row r="404" spans="2:13" ht="15.75" customHeight="1">
      <c r="B404" s="223"/>
      <c r="C404" s="224"/>
      <c r="D404" s="225"/>
      <c r="E404" s="226"/>
      <c r="H404" s="227"/>
      <c r="I404" s="228"/>
      <c r="K404" s="228"/>
      <c r="L404" s="226"/>
      <c r="M404" s="225"/>
    </row>
    <row r="405" spans="2:13" ht="15.75" customHeight="1">
      <c r="B405" s="223"/>
      <c r="C405" s="224"/>
      <c r="D405" s="225"/>
      <c r="E405" s="226"/>
      <c r="H405" s="227"/>
      <c r="I405" s="228"/>
      <c r="K405" s="228"/>
      <c r="L405" s="226"/>
      <c r="M405" s="225"/>
    </row>
    <row r="406" spans="2:13" ht="15.75" customHeight="1">
      <c r="B406" s="223"/>
      <c r="C406" s="224"/>
      <c r="D406" s="225"/>
      <c r="E406" s="226"/>
      <c r="H406" s="227"/>
      <c r="I406" s="228"/>
      <c r="K406" s="228"/>
      <c r="L406" s="226"/>
      <c r="M406" s="225"/>
    </row>
    <row r="407" spans="2:13" ht="15.75" customHeight="1">
      <c r="B407" s="223"/>
      <c r="C407" s="224"/>
      <c r="D407" s="225"/>
      <c r="E407" s="226"/>
      <c r="H407" s="227"/>
      <c r="I407" s="228"/>
      <c r="K407" s="228"/>
      <c r="L407" s="226"/>
      <c r="M407" s="225"/>
    </row>
    <row r="408" spans="2:13" ht="15.75" customHeight="1">
      <c r="B408" s="223"/>
      <c r="C408" s="224"/>
      <c r="D408" s="225"/>
      <c r="E408" s="226"/>
      <c r="H408" s="227"/>
      <c r="I408" s="228"/>
      <c r="K408" s="228"/>
      <c r="L408" s="226"/>
      <c r="M408" s="225"/>
    </row>
    <row r="409" spans="2:13" ht="15.75" customHeight="1">
      <c r="B409" s="223"/>
      <c r="C409" s="224"/>
      <c r="D409" s="225"/>
      <c r="E409" s="226"/>
      <c r="H409" s="227"/>
      <c r="I409" s="228"/>
      <c r="K409" s="228"/>
      <c r="L409" s="226"/>
      <c r="M409" s="225"/>
    </row>
    <row r="410" spans="2:13" ht="15.75" customHeight="1">
      <c r="B410" s="223"/>
      <c r="C410" s="224"/>
      <c r="D410" s="225"/>
      <c r="E410" s="226"/>
      <c r="H410" s="227"/>
      <c r="I410" s="228"/>
      <c r="K410" s="228"/>
      <c r="L410" s="226"/>
      <c r="M410" s="225"/>
    </row>
    <row r="411" spans="2:13" ht="15.75" customHeight="1">
      <c r="B411" s="223"/>
      <c r="C411" s="224"/>
      <c r="D411" s="225"/>
      <c r="E411" s="226"/>
      <c r="H411" s="227"/>
      <c r="I411" s="228"/>
      <c r="K411" s="228"/>
      <c r="L411" s="226"/>
      <c r="M411" s="225"/>
    </row>
    <row r="412" spans="2:13" ht="15.75" customHeight="1">
      <c r="B412" s="223"/>
      <c r="C412" s="224"/>
      <c r="D412" s="225"/>
      <c r="E412" s="226"/>
      <c r="H412" s="227"/>
      <c r="I412" s="228"/>
      <c r="K412" s="228"/>
      <c r="L412" s="226"/>
      <c r="M412" s="225"/>
    </row>
    <row r="413" spans="2:13" ht="15.75" customHeight="1">
      <c r="B413" s="223"/>
      <c r="C413" s="224"/>
      <c r="D413" s="225"/>
      <c r="E413" s="226"/>
      <c r="H413" s="227"/>
      <c r="I413" s="228"/>
      <c r="K413" s="228"/>
      <c r="L413" s="226"/>
      <c r="M413" s="225"/>
    </row>
    <row r="414" spans="2:13" ht="15.75" customHeight="1">
      <c r="B414" s="223"/>
      <c r="C414" s="224"/>
      <c r="D414" s="225"/>
      <c r="E414" s="226"/>
      <c r="H414" s="227"/>
      <c r="I414" s="228"/>
      <c r="K414" s="228"/>
      <c r="L414" s="226"/>
      <c r="M414" s="225"/>
    </row>
    <row r="415" spans="2:13" ht="15.75" customHeight="1">
      <c r="B415" s="223"/>
      <c r="C415" s="224"/>
      <c r="D415" s="225"/>
      <c r="E415" s="226"/>
      <c r="H415" s="227"/>
      <c r="I415" s="228"/>
      <c r="K415" s="228"/>
      <c r="L415" s="226"/>
      <c r="M415" s="225"/>
    </row>
    <row r="416" spans="2:13" ht="15.75" customHeight="1">
      <c r="B416" s="223"/>
      <c r="C416" s="224"/>
      <c r="D416" s="225"/>
      <c r="E416" s="226"/>
      <c r="H416" s="227"/>
      <c r="I416" s="228"/>
      <c r="K416" s="228"/>
      <c r="L416" s="226"/>
      <c r="M416" s="225"/>
    </row>
    <row r="417" spans="2:13" ht="15.75" customHeight="1">
      <c r="B417" s="223"/>
      <c r="C417" s="224"/>
      <c r="D417" s="225"/>
      <c r="E417" s="226"/>
      <c r="H417" s="227"/>
      <c r="I417" s="228"/>
      <c r="K417" s="228"/>
      <c r="L417" s="226"/>
      <c r="M417" s="225"/>
    </row>
    <row r="418" spans="2:13" ht="15.75" customHeight="1">
      <c r="B418" s="223"/>
      <c r="C418" s="224"/>
      <c r="D418" s="225"/>
      <c r="E418" s="226"/>
      <c r="H418" s="227"/>
      <c r="I418" s="228"/>
      <c r="K418" s="228"/>
      <c r="L418" s="226"/>
      <c r="M418" s="225"/>
    </row>
    <row r="419" spans="2:13" ht="15.75" customHeight="1">
      <c r="B419" s="223"/>
      <c r="C419" s="224"/>
      <c r="D419" s="225"/>
      <c r="E419" s="226"/>
      <c r="H419" s="227"/>
      <c r="I419" s="228"/>
      <c r="K419" s="228"/>
      <c r="L419" s="226"/>
      <c r="M419" s="225"/>
    </row>
    <row r="420" spans="2:13" ht="15.75" customHeight="1">
      <c r="B420" s="223"/>
      <c r="C420" s="224"/>
      <c r="D420" s="225"/>
      <c r="E420" s="226"/>
      <c r="H420" s="227"/>
      <c r="I420" s="228"/>
      <c r="K420" s="228"/>
      <c r="L420" s="226"/>
      <c r="M420" s="225"/>
    </row>
    <row r="421" spans="2:13" ht="15.75" customHeight="1">
      <c r="B421" s="223"/>
      <c r="C421" s="224"/>
      <c r="D421" s="225"/>
      <c r="E421" s="226"/>
      <c r="H421" s="227"/>
      <c r="I421" s="228"/>
      <c r="K421" s="228"/>
      <c r="L421" s="226"/>
      <c r="M421" s="225"/>
    </row>
    <row r="422" spans="2:13" ht="15.75" customHeight="1">
      <c r="B422" s="223"/>
      <c r="C422" s="224"/>
      <c r="D422" s="225"/>
      <c r="E422" s="226"/>
      <c r="H422" s="227"/>
      <c r="I422" s="228"/>
      <c r="K422" s="228"/>
      <c r="L422" s="226"/>
      <c r="M422" s="225"/>
    </row>
    <row r="423" spans="2:13" ht="15.75" customHeight="1">
      <c r="B423" s="223"/>
      <c r="C423" s="224"/>
      <c r="D423" s="225"/>
      <c r="E423" s="226"/>
      <c r="H423" s="227"/>
      <c r="I423" s="228"/>
      <c r="K423" s="228"/>
      <c r="L423" s="226"/>
      <c r="M423" s="225"/>
    </row>
    <row r="424" spans="2:13" ht="15.75" customHeight="1">
      <c r="B424" s="223"/>
      <c r="C424" s="224"/>
      <c r="D424" s="225"/>
      <c r="E424" s="226"/>
      <c r="H424" s="227"/>
      <c r="I424" s="228"/>
      <c r="K424" s="228"/>
      <c r="L424" s="226"/>
      <c r="M424" s="225"/>
    </row>
    <row r="425" spans="2:13" ht="15.75" customHeight="1">
      <c r="B425" s="223"/>
      <c r="C425" s="224"/>
      <c r="D425" s="225"/>
      <c r="E425" s="226"/>
      <c r="H425" s="227"/>
      <c r="I425" s="228"/>
      <c r="K425" s="228"/>
      <c r="L425" s="226"/>
      <c r="M425" s="225"/>
    </row>
    <row r="426" spans="2:13" ht="15.75" customHeight="1">
      <c r="B426" s="223"/>
      <c r="C426" s="224"/>
      <c r="D426" s="225"/>
      <c r="E426" s="226"/>
      <c r="H426" s="227"/>
      <c r="I426" s="228"/>
      <c r="K426" s="228"/>
      <c r="L426" s="226"/>
      <c r="M426" s="225"/>
    </row>
    <row r="427" spans="2:13" ht="15.75" customHeight="1">
      <c r="B427" s="223"/>
      <c r="C427" s="224"/>
      <c r="D427" s="225"/>
      <c r="E427" s="226"/>
      <c r="H427" s="227"/>
      <c r="I427" s="228"/>
      <c r="K427" s="228"/>
      <c r="L427" s="226"/>
      <c r="M427" s="225"/>
    </row>
    <row r="428" spans="2:13" ht="15.75" customHeight="1">
      <c r="B428" s="223"/>
      <c r="C428" s="224"/>
      <c r="D428" s="225"/>
      <c r="E428" s="226"/>
      <c r="H428" s="227"/>
      <c r="I428" s="228"/>
      <c r="K428" s="228"/>
      <c r="L428" s="226"/>
      <c r="M428" s="225"/>
    </row>
    <row r="429" spans="2:13" ht="15.75" customHeight="1">
      <c r="B429" s="223"/>
      <c r="C429" s="224"/>
      <c r="D429" s="225"/>
      <c r="E429" s="226"/>
      <c r="H429" s="227"/>
      <c r="I429" s="228"/>
      <c r="K429" s="228"/>
      <c r="L429" s="226"/>
      <c r="M429" s="225"/>
    </row>
    <row r="430" spans="2:13" ht="15.75" customHeight="1">
      <c r="B430" s="223"/>
      <c r="C430" s="224"/>
      <c r="D430" s="225"/>
      <c r="E430" s="226"/>
      <c r="H430" s="227"/>
      <c r="I430" s="228"/>
      <c r="K430" s="228"/>
      <c r="L430" s="226"/>
      <c r="M430" s="225"/>
    </row>
    <row r="431" spans="2:13" ht="15.75" customHeight="1">
      <c r="B431" s="223"/>
      <c r="C431" s="224"/>
      <c r="D431" s="225"/>
      <c r="E431" s="226"/>
      <c r="H431" s="227"/>
      <c r="I431" s="228"/>
      <c r="K431" s="228"/>
      <c r="L431" s="226"/>
      <c r="M431" s="225"/>
    </row>
    <row r="432" spans="2:13" ht="15.75" customHeight="1">
      <c r="B432" s="223"/>
      <c r="C432" s="224"/>
      <c r="D432" s="225"/>
      <c r="E432" s="226"/>
      <c r="H432" s="227"/>
      <c r="I432" s="228"/>
      <c r="K432" s="228"/>
      <c r="L432" s="226"/>
      <c r="M432" s="225"/>
    </row>
    <row r="433" spans="2:13" ht="15.75" customHeight="1">
      <c r="B433" s="223"/>
      <c r="C433" s="224"/>
      <c r="D433" s="225"/>
      <c r="E433" s="226"/>
      <c r="H433" s="227"/>
      <c r="I433" s="228"/>
      <c r="K433" s="228"/>
      <c r="L433" s="226"/>
      <c r="M433" s="225"/>
    </row>
    <row r="434" spans="2:13" ht="15.75" customHeight="1">
      <c r="B434" s="223"/>
      <c r="C434" s="224"/>
      <c r="D434" s="225"/>
      <c r="E434" s="226"/>
      <c r="H434" s="227"/>
      <c r="I434" s="228"/>
      <c r="K434" s="228"/>
      <c r="L434" s="226"/>
      <c r="M434" s="225"/>
    </row>
    <row r="435" spans="2:13" ht="15.75" customHeight="1">
      <c r="B435" s="223"/>
      <c r="C435" s="224"/>
      <c r="D435" s="225"/>
      <c r="E435" s="226"/>
      <c r="H435" s="227"/>
      <c r="I435" s="228"/>
      <c r="K435" s="228"/>
      <c r="L435" s="226"/>
      <c r="M435" s="225"/>
    </row>
    <row r="436" spans="2:13" ht="15.75" customHeight="1">
      <c r="B436" s="223"/>
      <c r="C436" s="224"/>
      <c r="D436" s="225"/>
      <c r="E436" s="226"/>
      <c r="H436" s="227"/>
      <c r="I436" s="228"/>
      <c r="K436" s="228"/>
      <c r="L436" s="226"/>
      <c r="M436" s="225"/>
    </row>
    <row r="437" spans="2:13" ht="15.75" customHeight="1">
      <c r="B437" s="223"/>
      <c r="C437" s="224"/>
      <c r="D437" s="225"/>
      <c r="E437" s="226"/>
      <c r="H437" s="227"/>
      <c r="I437" s="228"/>
      <c r="K437" s="228"/>
      <c r="L437" s="226"/>
      <c r="M437" s="225"/>
    </row>
    <row r="438" spans="2:13" ht="15.75" customHeight="1">
      <c r="B438" s="223"/>
      <c r="C438" s="224"/>
      <c r="D438" s="225"/>
      <c r="E438" s="226"/>
      <c r="H438" s="227"/>
      <c r="I438" s="228"/>
      <c r="K438" s="228"/>
      <c r="L438" s="226"/>
      <c r="M438" s="225"/>
    </row>
    <row r="439" spans="2:13" ht="15.75" customHeight="1">
      <c r="B439" s="223"/>
      <c r="C439" s="224"/>
      <c r="D439" s="225"/>
      <c r="E439" s="226"/>
      <c r="H439" s="227"/>
      <c r="I439" s="228"/>
      <c r="K439" s="228"/>
      <c r="L439" s="226"/>
      <c r="M439" s="225"/>
    </row>
    <row r="440" spans="2:13" ht="15.75" customHeight="1">
      <c r="B440" s="223"/>
      <c r="C440" s="224"/>
      <c r="D440" s="225"/>
      <c r="E440" s="226"/>
      <c r="H440" s="227"/>
      <c r="I440" s="228"/>
      <c r="K440" s="228"/>
      <c r="L440" s="226"/>
      <c r="M440" s="225"/>
    </row>
    <row r="441" spans="2:13" ht="15.75" customHeight="1">
      <c r="B441" s="223"/>
      <c r="C441" s="224"/>
      <c r="D441" s="225"/>
      <c r="E441" s="226"/>
      <c r="H441" s="227"/>
      <c r="I441" s="228"/>
      <c r="K441" s="228"/>
      <c r="L441" s="226"/>
      <c r="M441" s="225"/>
    </row>
    <row r="442" spans="2:13" ht="15.75" customHeight="1">
      <c r="B442" s="223"/>
      <c r="C442" s="224"/>
      <c r="D442" s="225"/>
      <c r="E442" s="226"/>
      <c r="H442" s="227"/>
      <c r="I442" s="228"/>
      <c r="K442" s="228"/>
      <c r="L442" s="226"/>
      <c r="M442" s="225"/>
    </row>
    <row r="443" spans="2:13" ht="15.75" customHeight="1">
      <c r="B443" s="223"/>
      <c r="C443" s="224"/>
      <c r="D443" s="225"/>
      <c r="E443" s="226"/>
      <c r="H443" s="227"/>
      <c r="I443" s="228"/>
      <c r="K443" s="228"/>
      <c r="L443" s="226"/>
      <c r="M443" s="225"/>
    </row>
    <row r="444" spans="2:13" ht="15.75" customHeight="1">
      <c r="B444" s="223"/>
      <c r="C444" s="224"/>
      <c r="D444" s="225"/>
      <c r="E444" s="226"/>
      <c r="H444" s="227"/>
      <c r="I444" s="228"/>
      <c r="K444" s="228"/>
      <c r="L444" s="226"/>
      <c r="M444" s="225"/>
    </row>
    <row r="445" spans="2:13" ht="15.75" customHeight="1">
      <c r="B445" s="223"/>
      <c r="C445" s="224"/>
      <c r="D445" s="225"/>
      <c r="E445" s="226"/>
      <c r="H445" s="227"/>
      <c r="I445" s="228"/>
      <c r="K445" s="228"/>
      <c r="L445" s="226"/>
      <c r="M445" s="225"/>
    </row>
    <row r="446" spans="2:13" ht="15.75" customHeight="1">
      <c r="B446" s="223"/>
      <c r="C446" s="224"/>
      <c r="D446" s="225"/>
      <c r="E446" s="226"/>
      <c r="H446" s="227"/>
      <c r="I446" s="228"/>
      <c r="K446" s="228"/>
      <c r="L446" s="226"/>
      <c r="M446" s="225"/>
    </row>
    <row r="447" spans="2:13" ht="15.75" customHeight="1">
      <c r="B447" s="223"/>
      <c r="C447" s="224"/>
      <c r="D447" s="225"/>
      <c r="E447" s="226"/>
      <c r="H447" s="227"/>
      <c r="I447" s="228"/>
      <c r="K447" s="228"/>
      <c r="L447" s="226"/>
      <c r="M447" s="225"/>
    </row>
    <row r="448" spans="2:13" ht="15.75" customHeight="1">
      <c r="B448" s="223"/>
      <c r="C448" s="224"/>
      <c r="D448" s="225"/>
      <c r="E448" s="226"/>
      <c r="H448" s="227"/>
      <c r="I448" s="228"/>
      <c r="K448" s="228"/>
      <c r="L448" s="226"/>
      <c r="M448" s="225"/>
    </row>
    <row r="449" spans="2:13" ht="15.75" customHeight="1">
      <c r="B449" s="223"/>
      <c r="C449" s="224"/>
      <c r="D449" s="225"/>
      <c r="E449" s="226"/>
      <c r="H449" s="227"/>
      <c r="I449" s="228"/>
      <c r="K449" s="228"/>
      <c r="L449" s="226"/>
      <c r="M449" s="225"/>
    </row>
    <row r="450" spans="2:13" ht="15.75" customHeight="1">
      <c r="B450" s="223"/>
      <c r="C450" s="224"/>
      <c r="D450" s="225"/>
      <c r="E450" s="226"/>
      <c r="H450" s="227"/>
      <c r="I450" s="228"/>
      <c r="K450" s="228"/>
      <c r="L450" s="226"/>
      <c r="M450" s="225"/>
    </row>
    <row r="451" spans="2:13" ht="15.75" customHeight="1">
      <c r="B451" s="223"/>
      <c r="C451" s="224"/>
      <c r="D451" s="225"/>
      <c r="E451" s="226"/>
      <c r="H451" s="227"/>
      <c r="I451" s="228"/>
      <c r="K451" s="228"/>
      <c r="L451" s="226"/>
      <c r="M451" s="225"/>
    </row>
    <row r="452" spans="2:13" ht="15.75" customHeight="1">
      <c r="B452" s="223"/>
      <c r="C452" s="224"/>
      <c r="D452" s="225"/>
      <c r="E452" s="226"/>
      <c r="H452" s="227"/>
      <c r="I452" s="228"/>
      <c r="K452" s="228"/>
      <c r="L452" s="226"/>
      <c r="M452" s="225"/>
    </row>
    <row r="453" spans="2:13" ht="15.75" customHeight="1">
      <c r="B453" s="223"/>
      <c r="C453" s="224"/>
      <c r="D453" s="225"/>
      <c r="E453" s="226"/>
      <c r="H453" s="227"/>
      <c r="I453" s="228"/>
      <c r="K453" s="228"/>
      <c r="L453" s="226"/>
      <c r="M453" s="225"/>
    </row>
    <row r="454" spans="2:13" ht="15.75" customHeight="1">
      <c r="B454" s="223"/>
      <c r="C454" s="224"/>
      <c r="D454" s="225"/>
      <c r="E454" s="226"/>
      <c r="H454" s="227"/>
      <c r="I454" s="228"/>
      <c r="K454" s="228"/>
      <c r="L454" s="226"/>
      <c r="M454" s="225"/>
    </row>
    <row r="455" spans="2:13" ht="15.75" customHeight="1">
      <c r="B455" s="223"/>
      <c r="C455" s="224"/>
      <c r="D455" s="225"/>
      <c r="E455" s="226"/>
      <c r="H455" s="227"/>
      <c r="I455" s="228"/>
      <c r="K455" s="228"/>
      <c r="L455" s="226"/>
      <c r="M455" s="225"/>
    </row>
    <row r="456" spans="2:13" ht="15.75" customHeight="1">
      <c r="B456" s="223"/>
      <c r="C456" s="224"/>
      <c r="D456" s="225"/>
      <c r="E456" s="226"/>
      <c r="H456" s="227"/>
      <c r="I456" s="228"/>
      <c r="K456" s="228"/>
      <c r="L456" s="226"/>
      <c r="M456" s="225"/>
    </row>
    <row r="457" spans="2:13" ht="15.75" customHeight="1">
      <c r="B457" s="223"/>
      <c r="C457" s="224"/>
      <c r="D457" s="225"/>
      <c r="E457" s="226"/>
      <c r="H457" s="227"/>
      <c r="I457" s="228"/>
      <c r="K457" s="228"/>
      <c r="L457" s="226"/>
      <c r="M457" s="225"/>
    </row>
    <row r="458" spans="2:13" ht="15.75" customHeight="1">
      <c r="B458" s="223"/>
      <c r="C458" s="224"/>
      <c r="D458" s="225"/>
      <c r="E458" s="226"/>
      <c r="H458" s="227"/>
      <c r="I458" s="228"/>
      <c r="K458" s="228"/>
      <c r="L458" s="226"/>
      <c r="M458" s="225"/>
    </row>
    <row r="459" spans="2:13" ht="15.75" customHeight="1">
      <c r="B459" s="223"/>
      <c r="C459" s="224"/>
      <c r="D459" s="225"/>
      <c r="E459" s="226"/>
      <c r="H459" s="227"/>
      <c r="I459" s="228"/>
      <c r="K459" s="228"/>
      <c r="L459" s="226"/>
      <c r="M459" s="225"/>
    </row>
    <row r="460" spans="2:13" ht="15.75" customHeight="1">
      <c r="B460" s="223"/>
      <c r="C460" s="224"/>
      <c r="D460" s="225"/>
      <c r="E460" s="226"/>
      <c r="H460" s="227"/>
      <c r="I460" s="228"/>
      <c r="K460" s="228"/>
      <c r="L460" s="226"/>
      <c r="M460" s="225"/>
    </row>
    <row r="461" spans="2:13" ht="15.75" customHeight="1">
      <c r="B461" s="223"/>
      <c r="C461" s="224"/>
      <c r="D461" s="225"/>
      <c r="E461" s="226"/>
      <c r="H461" s="227"/>
      <c r="I461" s="228"/>
      <c r="K461" s="228"/>
      <c r="L461" s="226"/>
      <c r="M461" s="225"/>
    </row>
    <row r="462" spans="2:13" ht="15.75" customHeight="1">
      <c r="B462" s="223"/>
      <c r="C462" s="224"/>
      <c r="D462" s="225"/>
      <c r="E462" s="226"/>
      <c r="H462" s="227"/>
      <c r="I462" s="228"/>
      <c r="K462" s="228"/>
      <c r="L462" s="226"/>
      <c r="M462" s="225"/>
    </row>
    <row r="463" spans="2:13" ht="15.75" customHeight="1">
      <c r="B463" s="223"/>
      <c r="C463" s="224"/>
      <c r="D463" s="225"/>
      <c r="E463" s="226"/>
      <c r="H463" s="227"/>
      <c r="I463" s="228"/>
      <c r="K463" s="228"/>
      <c r="L463" s="226"/>
      <c r="M463" s="225"/>
    </row>
    <row r="464" spans="2:13" ht="15.75" customHeight="1">
      <c r="B464" s="223"/>
      <c r="C464" s="224"/>
      <c r="D464" s="225"/>
      <c r="E464" s="226"/>
      <c r="H464" s="227"/>
      <c r="I464" s="228"/>
      <c r="K464" s="228"/>
      <c r="L464" s="226"/>
      <c r="M464" s="225"/>
    </row>
    <row r="465" spans="2:13" ht="15.75" customHeight="1">
      <c r="B465" s="223"/>
      <c r="C465" s="224"/>
      <c r="D465" s="225"/>
      <c r="E465" s="226"/>
      <c r="H465" s="227"/>
      <c r="I465" s="228"/>
      <c r="K465" s="228"/>
      <c r="L465" s="226"/>
      <c r="M465" s="225"/>
    </row>
    <row r="466" spans="2:13" ht="15.75" customHeight="1">
      <c r="B466" s="223"/>
      <c r="C466" s="224"/>
      <c r="D466" s="225"/>
      <c r="E466" s="226"/>
      <c r="H466" s="227"/>
      <c r="I466" s="228"/>
      <c r="K466" s="228"/>
      <c r="L466" s="226"/>
      <c r="M466" s="225"/>
    </row>
    <row r="467" spans="2:13" ht="15.75" customHeight="1">
      <c r="B467" s="223"/>
      <c r="C467" s="224"/>
      <c r="D467" s="225"/>
      <c r="E467" s="226"/>
      <c r="H467" s="227"/>
      <c r="I467" s="228"/>
      <c r="K467" s="228"/>
      <c r="L467" s="226"/>
      <c r="M467" s="225"/>
    </row>
    <row r="468" spans="2:13" ht="15.75" customHeight="1">
      <c r="B468" s="223"/>
      <c r="C468" s="224"/>
      <c r="D468" s="225"/>
      <c r="E468" s="226"/>
      <c r="H468" s="227"/>
      <c r="I468" s="228"/>
      <c r="K468" s="228"/>
      <c r="L468" s="226"/>
      <c r="M468" s="225"/>
    </row>
    <row r="469" spans="2:13" ht="15.75" customHeight="1">
      <c r="B469" s="223"/>
      <c r="C469" s="224"/>
      <c r="D469" s="225"/>
      <c r="E469" s="226"/>
      <c r="H469" s="227"/>
      <c r="I469" s="228"/>
      <c r="K469" s="228"/>
      <c r="L469" s="226"/>
      <c r="M469" s="225"/>
    </row>
    <row r="470" spans="2:13" ht="15.75" customHeight="1">
      <c r="B470" s="223"/>
      <c r="C470" s="224"/>
      <c r="D470" s="225"/>
      <c r="E470" s="226"/>
      <c r="H470" s="227"/>
      <c r="I470" s="228"/>
      <c r="K470" s="228"/>
      <c r="L470" s="226"/>
      <c r="M470" s="225"/>
    </row>
    <row r="471" spans="2:13" ht="15.75" customHeight="1">
      <c r="B471" s="223"/>
      <c r="C471" s="224"/>
      <c r="D471" s="225"/>
      <c r="E471" s="226"/>
      <c r="H471" s="227"/>
      <c r="I471" s="228"/>
      <c r="K471" s="228"/>
      <c r="L471" s="226"/>
      <c r="M471" s="225"/>
    </row>
    <row r="472" spans="2:13" ht="15.75" customHeight="1">
      <c r="B472" s="223"/>
      <c r="C472" s="224"/>
      <c r="D472" s="225"/>
      <c r="E472" s="226"/>
      <c r="H472" s="227"/>
      <c r="I472" s="228"/>
      <c r="K472" s="228"/>
      <c r="L472" s="226"/>
      <c r="M472" s="225"/>
    </row>
    <row r="473" spans="2:13" ht="15.75" customHeight="1">
      <c r="B473" s="223"/>
      <c r="C473" s="224"/>
      <c r="D473" s="225"/>
      <c r="E473" s="226"/>
      <c r="H473" s="227"/>
      <c r="I473" s="228"/>
      <c r="K473" s="228"/>
      <c r="L473" s="226"/>
      <c r="M473" s="225"/>
    </row>
    <row r="474" spans="2:13" ht="15.75" customHeight="1">
      <c r="B474" s="223"/>
      <c r="C474" s="224"/>
      <c r="D474" s="225"/>
      <c r="E474" s="226"/>
      <c r="H474" s="227"/>
      <c r="I474" s="228"/>
      <c r="K474" s="228"/>
      <c r="L474" s="226"/>
      <c r="M474" s="225"/>
    </row>
    <row r="475" spans="2:13" ht="15.75" customHeight="1">
      <c r="B475" s="223"/>
      <c r="C475" s="224"/>
      <c r="D475" s="225"/>
      <c r="E475" s="226"/>
      <c r="H475" s="227"/>
      <c r="I475" s="228"/>
      <c r="K475" s="228"/>
      <c r="L475" s="226"/>
      <c r="M475" s="225"/>
    </row>
    <row r="476" spans="2:13" ht="15.75" customHeight="1">
      <c r="B476" s="223"/>
      <c r="C476" s="224"/>
      <c r="D476" s="225"/>
      <c r="E476" s="226"/>
      <c r="H476" s="227"/>
      <c r="I476" s="228"/>
      <c r="K476" s="228"/>
      <c r="L476" s="226"/>
      <c r="M476" s="225"/>
    </row>
    <row r="477" spans="2:13" ht="15.75" customHeight="1">
      <c r="B477" s="223"/>
      <c r="C477" s="224"/>
      <c r="D477" s="225"/>
      <c r="E477" s="226"/>
      <c r="H477" s="227"/>
      <c r="I477" s="228"/>
      <c r="K477" s="228"/>
      <c r="L477" s="226"/>
      <c r="M477" s="225"/>
    </row>
    <row r="478" spans="2:13" ht="15.75" customHeight="1">
      <c r="B478" s="223"/>
      <c r="C478" s="224"/>
      <c r="D478" s="225"/>
      <c r="E478" s="226"/>
      <c r="H478" s="227"/>
      <c r="I478" s="228"/>
      <c r="K478" s="228"/>
      <c r="L478" s="226"/>
      <c r="M478" s="225"/>
    </row>
    <row r="479" spans="2:13" ht="15.75" customHeight="1">
      <c r="B479" s="223"/>
      <c r="C479" s="224"/>
      <c r="D479" s="225"/>
      <c r="E479" s="226"/>
      <c r="H479" s="227"/>
      <c r="I479" s="228"/>
      <c r="K479" s="228"/>
      <c r="L479" s="226"/>
      <c r="M479" s="225"/>
    </row>
    <row r="480" spans="2:13" ht="15.75" customHeight="1">
      <c r="B480" s="223"/>
      <c r="C480" s="224"/>
      <c r="D480" s="225"/>
      <c r="E480" s="226"/>
      <c r="H480" s="227"/>
      <c r="I480" s="228"/>
      <c r="K480" s="228"/>
      <c r="L480" s="226"/>
      <c r="M480" s="225"/>
    </row>
    <row r="481" spans="2:13" ht="15.75" customHeight="1">
      <c r="B481" s="223"/>
      <c r="C481" s="224"/>
      <c r="D481" s="225"/>
      <c r="E481" s="226"/>
      <c r="H481" s="227"/>
      <c r="I481" s="228"/>
      <c r="K481" s="228"/>
      <c r="L481" s="226"/>
      <c r="M481" s="225"/>
    </row>
    <row r="482" spans="2:13" ht="15.75" customHeight="1">
      <c r="B482" s="223"/>
      <c r="C482" s="224"/>
      <c r="D482" s="225"/>
      <c r="E482" s="226"/>
      <c r="H482" s="227"/>
      <c r="I482" s="228"/>
      <c r="K482" s="228"/>
      <c r="L482" s="226"/>
      <c r="M482" s="225"/>
    </row>
    <row r="483" spans="2:13" ht="15.75" customHeight="1">
      <c r="B483" s="223"/>
      <c r="C483" s="224"/>
      <c r="D483" s="225"/>
      <c r="E483" s="226"/>
      <c r="H483" s="227"/>
      <c r="I483" s="228"/>
      <c r="K483" s="228"/>
      <c r="L483" s="226"/>
      <c r="M483" s="225"/>
    </row>
    <row r="484" spans="2:13" ht="15.75" customHeight="1">
      <c r="B484" s="223"/>
      <c r="C484" s="224"/>
      <c r="D484" s="225"/>
      <c r="E484" s="226"/>
      <c r="H484" s="227"/>
      <c r="I484" s="228"/>
      <c r="K484" s="228"/>
      <c r="L484" s="226"/>
      <c r="M484" s="225"/>
    </row>
    <row r="485" spans="2:13" ht="15.75" customHeight="1">
      <c r="B485" s="223"/>
      <c r="C485" s="224"/>
      <c r="D485" s="225"/>
      <c r="E485" s="226"/>
      <c r="H485" s="227"/>
      <c r="I485" s="228"/>
      <c r="K485" s="228"/>
      <c r="L485" s="226"/>
      <c r="M485" s="225"/>
    </row>
    <row r="486" spans="2:13" ht="15.75" customHeight="1">
      <c r="B486" s="223"/>
      <c r="C486" s="224"/>
      <c r="D486" s="225"/>
      <c r="E486" s="226"/>
      <c r="H486" s="227"/>
      <c r="I486" s="228"/>
      <c r="K486" s="228"/>
      <c r="L486" s="226"/>
      <c r="M486" s="225"/>
    </row>
    <row r="487" spans="2:13" ht="15.75" customHeight="1">
      <c r="B487" s="223"/>
      <c r="C487" s="224"/>
      <c r="D487" s="225"/>
      <c r="E487" s="226"/>
      <c r="H487" s="227"/>
      <c r="I487" s="228"/>
      <c r="K487" s="228"/>
      <c r="L487" s="226"/>
      <c r="M487" s="225"/>
    </row>
    <row r="488" spans="2:13" ht="15.75" customHeight="1">
      <c r="B488" s="223"/>
      <c r="C488" s="224"/>
      <c r="D488" s="225"/>
      <c r="E488" s="226"/>
      <c r="H488" s="227"/>
      <c r="I488" s="228"/>
      <c r="K488" s="228"/>
      <c r="L488" s="226"/>
      <c r="M488" s="225"/>
    </row>
    <row r="489" spans="2:13" ht="15.75" customHeight="1">
      <c r="B489" s="223"/>
      <c r="C489" s="224"/>
      <c r="D489" s="225"/>
      <c r="E489" s="226"/>
      <c r="H489" s="227"/>
      <c r="I489" s="228"/>
      <c r="K489" s="228"/>
      <c r="L489" s="226"/>
      <c r="M489" s="225"/>
    </row>
    <row r="490" spans="2:13" ht="15.75" customHeight="1">
      <c r="B490" s="223"/>
      <c r="C490" s="224"/>
      <c r="D490" s="225"/>
      <c r="E490" s="226"/>
      <c r="H490" s="227"/>
      <c r="I490" s="228"/>
      <c r="K490" s="228"/>
      <c r="L490" s="226"/>
      <c r="M490" s="225"/>
    </row>
    <row r="491" spans="2:13" ht="15.75" customHeight="1">
      <c r="B491" s="223"/>
      <c r="C491" s="224"/>
      <c r="D491" s="225"/>
      <c r="E491" s="226"/>
      <c r="H491" s="227"/>
      <c r="I491" s="228"/>
      <c r="K491" s="228"/>
      <c r="L491" s="226"/>
      <c r="M491" s="225"/>
    </row>
    <row r="492" spans="2:13" ht="15.75" customHeight="1">
      <c r="B492" s="223"/>
      <c r="C492" s="224"/>
      <c r="D492" s="225"/>
      <c r="E492" s="226"/>
      <c r="H492" s="227"/>
      <c r="I492" s="228"/>
      <c r="K492" s="228"/>
      <c r="L492" s="226"/>
      <c r="M492" s="225"/>
    </row>
    <row r="493" spans="2:13" ht="15.75" customHeight="1">
      <c r="B493" s="223"/>
      <c r="C493" s="224"/>
      <c r="D493" s="225"/>
      <c r="E493" s="226"/>
      <c r="H493" s="227"/>
      <c r="I493" s="228"/>
      <c r="K493" s="228"/>
      <c r="L493" s="226"/>
      <c r="M493" s="225"/>
    </row>
    <row r="494" spans="2:13" ht="15.75" customHeight="1">
      <c r="B494" s="223"/>
      <c r="C494" s="224"/>
      <c r="D494" s="225"/>
      <c r="E494" s="226"/>
      <c r="H494" s="227"/>
      <c r="I494" s="228"/>
      <c r="K494" s="228"/>
      <c r="L494" s="226"/>
      <c r="M494" s="225"/>
    </row>
    <row r="495" spans="2:13" ht="15.75" customHeight="1">
      <c r="B495" s="223"/>
      <c r="C495" s="224"/>
      <c r="D495" s="225"/>
      <c r="E495" s="226"/>
      <c r="H495" s="227"/>
      <c r="I495" s="228"/>
      <c r="K495" s="228"/>
      <c r="L495" s="226"/>
      <c r="M495" s="225"/>
    </row>
    <row r="496" spans="2:13" ht="15.75" customHeight="1">
      <c r="B496" s="223"/>
      <c r="C496" s="224"/>
      <c r="D496" s="225"/>
      <c r="E496" s="226"/>
      <c r="H496" s="227"/>
      <c r="I496" s="228"/>
      <c r="K496" s="228"/>
      <c r="L496" s="226"/>
      <c r="M496" s="225"/>
    </row>
    <row r="497" spans="2:13" ht="15.75" customHeight="1">
      <c r="B497" s="223"/>
      <c r="C497" s="224"/>
      <c r="D497" s="225"/>
      <c r="E497" s="226"/>
      <c r="H497" s="227"/>
      <c r="I497" s="228"/>
      <c r="K497" s="228"/>
      <c r="L497" s="226"/>
      <c r="M497" s="225"/>
    </row>
    <row r="498" spans="2:13" ht="15.75" customHeight="1">
      <c r="B498" s="223"/>
      <c r="C498" s="224"/>
      <c r="D498" s="225"/>
      <c r="E498" s="226"/>
      <c r="H498" s="227"/>
      <c r="I498" s="228"/>
      <c r="K498" s="228"/>
      <c r="L498" s="226"/>
      <c r="M498" s="225"/>
    </row>
    <row r="499" spans="2:13" ht="15.75" customHeight="1">
      <c r="B499" s="223"/>
      <c r="C499" s="224"/>
      <c r="D499" s="225"/>
      <c r="E499" s="226"/>
      <c r="H499" s="227"/>
      <c r="I499" s="228"/>
      <c r="K499" s="228"/>
      <c r="L499" s="226"/>
      <c r="M499" s="225"/>
    </row>
    <row r="500" spans="2:13" ht="15.75" customHeight="1">
      <c r="B500" s="223"/>
      <c r="C500" s="224"/>
      <c r="D500" s="225"/>
      <c r="E500" s="226"/>
      <c r="H500" s="227"/>
      <c r="I500" s="228"/>
      <c r="K500" s="228"/>
      <c r="L500" s="226"/>
      <c r="M500" s="225"/>
    </row>
    <row r="501" spans="2:13" ht="15.75" customHeight="1">
      <c r="B501" s="223"/>
      <c r="C501" s="224"/>
      <c r="D501" s="225"/>
      <c r="E501" s="226"/>
      <c r="H501" s="227"/>
      <c r="I501" s="228"/>
      <c r="K501" s="228"/>
      <c r="L501" s="226"/>
      <c r="M501" s="225"/>
    </row>
    <row r="502" spans="2:13" ht="15.75" customHeight="1">
      <c r="B502" s="223"/>
      <c r="C502" s="224"/>
      <c r="D502" s="225"/>
      <c r="E502" s="226"/>
      <c r="H502" s="227"/>
      <c r="I502" s="228"/>
      <c r="K502" s="228"/>
      <c r="L502" s="226"/>
      <c r="M502" s="225"/>
    </row>
    <row r="503" spans="2:13" ht="15.75" customHeight="1">
      <c r="B503" s="223"/>
      <c r="C503" s="224"/>
      <c r="D503" s="225"/>
      <c r="E503" s="226"/>
      <c r="H503" s="227"/>
      <c r="I503" s="228"/>
      <c r="K503" s="228"/>
      <c r="L503" s="226"/>
      <c r="M503" s="225"/>
    </row>
    <row r="504" spans="2:13" ht="15.75" customHeight="1">
      <c r="B504" s="223"/>
      <c r="C504" s="224"/>
      <c r="D504" s="225"/>
      <c r="E504" s="226"/>
      <c r="H504" s="227"/>
      <c r="I504" s="228"/>
      <c r="K504" s="228"/>
      <c r="L504" s="226"/>
      <c r="M504" s="225"/>
    </row>
    <row r="505" spans="2:13" ht="15.75" customHeight="1">
      <c r="B505" s="223"/>
      <c r="C505" s="224"/>
      <c r="D505" s="225"/>
      <c r="E505" s="226"/>
      <c r="H505" s="227"/>
      <c r="I505" s="228"/>
      <c r="K505" s="228"/>
      <c r="L505" s="226"/>
      <c r="M505" s="225"/>
    </row>
    <row r="506" spans="2:13" ht="15.75" customHeight="1">
      <c r="B506" s="223"/>
      <c r="C506" s="224"/>
      <c r="D506" s="225"/>
      <c r="E506" s="226"/>
      <c r="H506" s="227"/>
      <c r="I506" s="228"/>
      <c r="K506" s="228"/>
      <c r="L506" s="226"/>
      <c r="M506" s="225"/>
    </row>
    <row r="507" spans="2:13" ht="15.75" customHeight="1">
      <c r="B507" s="223"/>
      <c r="C507" s="224"/>
      <c r="D507" s="225"/>
      <c r="E507" s="226"/>
      <c r="H507" s="227"/>
      <c r="I507" s="228"/>
      <c r="K507" s="228"/>
      <c r="L507" s="226"/>
      <c r="M507" s="225"/>
    </row>
    <row r="508" spans="2:13" ht="15.75" customHeight="1">
      <c r="B508" s="223"/>
      <c r="C508" s="224"/>
      <c r="D508" s="225"/>
      <c r="E508" s="226"/>
      <c r="H508" s="227"/>
      <c r="I508" s="228"/>
      <c r="K508" s="228"/>
      <c r="L508" s="226"/>
      <c r="M508" s="225"/>
    </row>
    <row r="509" spans="2:13" ht="15.75" customHeight="1">
      <c r="B509" s="223"/>
      <c r="C509" s="224"/>
      <c r="D509" s="225"/>
      <c r="E509" s="226"/>
      <c r="H509" s="227"/>
      <c r="I509" s="228"/>
      <c r="K509" s="228"/>
      <c r="L509" s="226"/>
      <c r="M509" s="225"/>
    </row>
    <row r="510" spans="2:13" ht="15.75" customHeight="1">
      <c r="B510" s="223"/>
      <c r="C510" s="224"/>
      <c r="D510" s="225"/>
      <c r="E510" s="226"/>
      <c r="H510" s="227"/>
      <c r="I510" s="228"/>
      <c r="K510" s="228"/>
      <c r="L510" s="226"/>
      <c r="M510" s="225"/>
    </row>
    <row r="511" spans="2:13" ht="15.75" customHeight="1">
      <c r="B511" s="223"/>
      <c r="C511" s="224"/>
      <c r="D511" s="225"/>
      <c r="E511" s="226"/>
      <c r="H511" s="227"/>
      <c r="I511" s="228"/>
      <c r="K511" s="228"/>
      <c r="L511" s="226"/>
      <c r="M511" s="225"/>
    </row>
    <row r="512" spans="2:13" ht="15.75" customHeight="1">
      <c r="B512" s="223"/>
      <c r="C512" s="224"/>
      <c r="D512" s="225"/>
      <c r="E512" s="226"/>
      <c r="H512" s="227"/>
      <c r="I512" s="228"/>
      <c r="K512" s="228"/>
      <c r="L512" s="226"/>
      <c r="M512" s="225"/>
    </row>
    <row r="513" spans="2:13" ht="15.75" customHeight="1">
      <c r="B513" s="223"/>
      <c r="C513" s="224"/>
      <c r="D513" s="225"/>
      <c r="E513" s="226"/>
      <c r="H513" s="227"/>
      <c r="I513" s="228"/>
      <c r="K513" s="228"/>
      <c r="L513" s="226"/>
      <c r="M513" s="225"/>
    </row>
    <row r="514" spans="2:13" ht="15.75" customHeight="1">
      <c r="B514" s="223"/>
      <c r="C514" s="224"/>
      <c r="D514" s="225"/>
      <c r="E514" s="226"/>
      <c r="H514" s="227"/>
      <c r="I514" s="228"/>
      <c r="K514" s="228"/>
      <c r="L514" s="226"/>
      <c r="M514" s="225"/>
    </row>
    <row r="515" spans="2:13" ht="15.75" customHeight="1">
      <c r="B515" s="223"/>
      <c r="C515" s="224"/>
      <c r="D515" s="225"/>
      <c r="E515" s="226"/>
      <c r="H515" s="227"/>
      <c r="I515" s="228"/>
      <c r="K515" s="228"/>
      <c r="L515" s="226"/>
      <c r="M515" s="225"/>
    </row>
    <row r="516" spans="2:13" ht="15.75" customHeight="1">
      <c r="B516" s="223"/>
      <c r="C516" s="224"/>
      <c r="D516" s="225"/>
      <c r="E516" s="226"/>
      <c r="H516" s="227"/>
      <c r="I516" s="228"/>
      <c r="K516" s="228"/>
      <c r="L516" s="226"/>
      <c r="M516" s="225"/>
    </row>
    <row r="517" spans="2:13" ht="15.75" customHeight="1">
      <c r="B517" s="223"/>
      <c r="C517" s="224"/>
      <c r="D517" s="225"/>
      <c r="E517" s="226"/>
      <c r="H517" s="227"/>
      <c r="I517" s="228"/>
      <c r="K517" s="228"/>
      <c r="L517" s="226"/>
      <c r="M517" s="225"/>
    </row>
    <row r="518" spans="2:13" ht="15.75" customHeight="1">
      <c r="B518" s="223"/>
      <c r="C518" s="224"/>
      <c r="D518" s="225"/>
      <c r="E518" s="226"/>
      <c r="H518" s="227"/>
      <c r="I518" s="228"/>
      <c r="K518" s="228"/>
      <c r="L518" s="226"/>
      <c r="M518" s="225"/>
    </row>
    <row r="519" spans="2:13" ht="15.75" customHeight="1">
      <c r="B519" s="223"/>
      <c r="C519" s="224"/>
      <c r="D519" s="225"/>
      <c r="E519" s="226"/>
      <c r="H519" s="227"/>
      <c r="I519" s="228"/>
      <c r="K519" s="228"/>
      <c r="L519" s="226"/>
      <c r="M519" s="225"/>
    </row>
    <row r="520" spans="2:13" ht="15.75" customHeight="1">
      <c r="B520" s="223"/>
      <c r="C520" s="224"/>
      <c r="D520" s="225"/>
      <c r="E520" s="226"/>
      <c r="H520" s="227"/>
      <c r="I520" s="228"/>
      <c r="K520" s="228"/>
      <c r="L520" s="226"/>
      <c r="M520" s="225"/>
    </row>
    <row r="521" spans="2:13" ht="15.75" customHeight="1">
      <c r="B521" s="223"/>
      <c r="C521" s="224"/>
      <c r="D521" s="225"/>
      <c r="E521" s="226"/>
      <c r="H521" s="227"/>
      <c r="I521" s="228"/>
      <c r="K521" s="228"/>
      <c r="L521" s="226"/>
      <c r="M521" s="225"/>
    </row>
    <row r="522" spans="2:13" ht="15.75" customHeight="1">
      <c r="B522" s="223"/>
      <c r="C522" s="224"/>
      <c r="D522" s="225"/>
      <c r="E522" s="226"/>
      <c r="H522" s="227"/>
      <c r="I522" s="228"/>
      <c r="K522" s="228"/>
      <c r="L522" s="226"/>
      <c r="M522" s="225"/>
    </row>
    <row r="523" spans="2:13" ht="15.75" customHeight="1">
      <c r="B523" s="223"/>
      <c r="C523" s="224"/>
      <c r="D523" s="225"/>
      <c r="E523" s="226"/>
      <c r="H523" s="227"/>
      <c r="I523" s="228"/>
      <c r="K523" s="228"/>
      <c r="L523" s="226"/>
      <c r="M523" s="225"/>
    </row>
    <row r="524" spans="2:13" ht="15.75" customHeight="1">
      <c r="B524" s="223"/>
      <c r="C524" s="224"/>
      <c r="D524" s="225"/>
      <c r="E524" s="226"/>
      <c r="H524" s="227"/>
      <c r="I524" s="228"/>
      <c r="K524" s="228"/>
      <c r="L524" s="226"/>
      <c r="M524" s="225"/>
    </row>
    <row r="525" spans="2:13" ht="15.75" customHeight="1">
      <c r="B525" s="223"/>
      <c r="C525" s="224"/>
      <c r="D525" s="225"/>
      <c r="E525" s="226"/>
      <c r="H525" s="227"/>
      <c r="I525" s="228"/>
      <c r="K525" s="228"/>
      <c r="L525" s="226"/>
      <c r="M525" s="225"/>
    </row>
    <row r="526" spans="2:13" ht="15.75" customHeight="1">
      <c r="B526" s="223"/>
      <c r="C526" s="224"/>
      <c r="D526" s="225"/>
      <c r="E526" s="226"/>
      <c r="H526" s="227"/>
      <c r="I526" s="228"/>
      <c r="K526" s="228"/>
      <c r="L526" s="226"/>
      <c r="M526" s="225"/>
    </row>
    <row r="527" spans="2:13" ht="15.75" customHeight="1">
      <c r="B527" s="223"/>
      <c r="C527" s="224"/>
      <c r="D527" s="225"/>
      <c r="E527" s="226"/>
      <c r="H527" s="227"/>
      <c r="I527" s="228"/>
      <c r="K527" s="228"/>
      <c r="L527" s="226"/>
      <c r="M527" s="225"/>
    </row>
    <row r="528" spans="2:13" ht="15.75" customHeight="1">
      <c r="B528" s="223"/>
      <c r="C528" s="224"/>
      <c r="D528" s="225"/>
      <c r="E528" s="226"/>
      <c r="H528" s="227"/>
      <c r="I528" s="228"/>
      <c r="K528" s="228"/>
      <c r="L528" s="226"/>
      <c r="M528" s="225"/>
    </row>
    <row r="529" spans="2:13" ht="15.75" customHeight="1">
      <c r="B529" s="223"/>
      <c r="C529" s="224"/>
      <c r="D529" s="225"/>
      <c r="E529" s="226"/>
      <c r="H529" s="227"/>
      <c r="I529" s="228"/>
      <c r="K529" s="228"/>
      <c r="L529" s="226"/>
      <c r="M529" s="225"/>
    </row>
    <row r="530" spans="2:13" ht="15.75" customHeight="1">
      <c r="B530" s="223"/>
      <c r="C530" s="224"/>
      <c r="D530" s="225"/>
      <c r="E530" s="226"/>
      <c r="H530" s="227"/>
      <c r="I530" s="228"/>
      <c r="K530" s="228"/>
      <c r="L530" s="226"/>
      <c r="M530" s="225"/>
    </row>
    <row r="531" spans="2:13" ht="15.75" customHeight="1">
      <c r="B531" s="223"/>
      <c r="C531" s="224"/>
      <c r="D531" s="225"/>
      <c r="E531" s="226"/>
      <c r="H531" s="227"/>
      <c r="I531" s="228"/>
      <c r="K531" s="228"/>
      <c r="L531" s="226"/>
      <c r="M531" s="225"/>
    </row>
    <row r="532" spans="2:13" ht="15.75" customHeight="1">
      <c r="B532" s="223"/>
      <c r="C532" s="224"/>
      <c r="D532" s="225"/>
      <c r="E532" s="226"/>
      <c r="H532" s="227"/>
      <c r="I532" s="228"/>
      <c r="K532" s="228"/>
      <c r="L532" s="226"/>
      <c r="M532" s="225"/>
    </row>
    <row r="533" spans="2:13" ht="15.75" customHeight="1">
      <c r="B533" s="223"/>
      <c r="C533" s="224"/>
      <c r="D533" s="225"/>
      <c r="E533" s="226"/>
      <c r="H533" s="227"/>
      <c r="I533" s="228"/>
      <c r="K533" s="228"/>
      <c r="L533" s="226"/>
      <c r="M533" s="225"/>
    </row>
    <row r="534" spans="2:13" ht="15.75" customHeight="1">
      <c r="B534" s="223"/>
      <c r="C534" s="224"/>
      <c r="D534" s="225"/>
      <c r="E534" s="226"/>
      <c r="H534" s="227"/>
      <c r="I534" s="228"/>
      <c r="K534" s="228"/>
      <c r="L534" s="226"/>
      <c r="M534" s="225"/>
    </row>
    <row r="535" spans="2:13" ht="15.75" customHeight="1">
      <c r="B535" s="223"/>
      <c r="C535" s="224"/>
      <c r="D535" s="225"/>
      <c r="E535" s="226"/>
      <c r="H535" s="227"/>
      <c r="I535" s="228"/>
      <c r="K535" s="228"/>
      <c r="L535" s="226"/>
      <c r="M535" s="225"/>
    </row>
    <row r="536" spans="2:13" ht="15.75" customHeight="1">
      <c r="B536" s="223"/>
      <c r="C536" s="224"/>
      <c r="D536" s="225"/>
      <c r="E536" s="226"/>
      <c r="H536" s="227"/>
      <c r="I536" s="228"/>
      <c r="K536" s="228"/>
      <c r="L536" s="226"/>
      <c r="M536" s="225"/>
    </row>
    <row r="537" spans="2:13" ht="15.75" customHeight="1">
      <c r="B537" s="223"/>
      <c r="C537" s="224"/>
      <c r="D537" s="225"/>
      <c r="E537" s="226"/>
      <c r="H537" s="227"/>
      <c r="I537" s="228"/>
      <c r="K537" s="228"/>
      <c r="L537" s="226"/>
      <c r="M537" s="225"/>
    </row>
    <row r="538" spans="2:13" ht="15.75" customHeight="1">
      <c r="B538" s="223"/>
      <c r="C538" s="224"/>
      <c r="D538" s="225"/>
      <c r="E538" s="226"/>
      <c r="H538" s="227"/>
      <c r="I538" s="228"/>
      <c r="K538" s="228"/>
      <c r="L538" s="226"/>
      <c r="M538" s="225"/>
    </row>
    <row r="539" spans="2:13" ht="15.75" customHeight="1">
      <c r="B539" s="223"/>
      <c r="C539" s="224"/>
      <c r="D539" s="225"/>
      <c r="E539" s="226"/>
      <c r="H539" s="227"/>
      <c r="I539" s="228"/>
      <c r="K539" s="228"/>
      <c r="L539" s="226"/>
      <c r="M539" s="225"/>
    </row>
    <row r="540" spans="2:13" ht="15.75" customHeight="1">
      <c r="B540" s="223"/>
      <c r="C540" s="224"/>
      <c r="D540" s="225"/>
      <c r="E540" s="226"/>
      <c r="H540" s="227"/>
      <c r="I540" s="228"/>
      <c r="K540" s="228"/>
      <c r="L540" s="226"/>
      <c r="M540" s="225"/>
    </row>
    <row r="541" spans="2:13" ht="15.75" customHeight="1">
      <c r="B541" s="223"/>
      <c r="C541" s="224"/>
      <c r="D541" s="225"/>
      <c r="E541" s="226"/>
      <c r="H541" s="227"/>
      <c r="I541" s="228"/>
      <c r="K541" s="228"/>
      <c r="L541" s="226"/>
      <c r="M541" s="225"/>
    </row>
    <row r="542" spans="2:13" ht="15.75" customHeight="1">
      <c r="B542" s="223"/>
      <c r="C542" s="224"/>
      <c r="D542" s="225"/>
      <c r="E542" s="226"/>
      <c r="H542" s="227"/>
      <c r="I542" s="228"/>
      <c r="K542" s="228"/>
      <c r="L542" s="226"/>
      <c r="M542" s="225"/>
    </row>
    <row r="543" spans="2:13" ht="15.75" customHeight="1">
      <c r="B543" s="223"/>
      <c r="C543" s="224"/>
      <c r="D543" s="225"/>
      <c r="E543" s="226"/>
      <c r="H543" s="227"/>
      <c r="I543" s="228"/>
      <c r="K543" s="228"/>
      <c r="L543" s="226"/>
      <c r="M543" s="225"/>
    </row>
    <row r="544" spans="2:13" ht="15.75" customHeight="1">
      <c r="B544" s="223"/>
      <c r="C544" s="224"/>
      <c r="D544" s="225"/>
      <c r="E544" s="226"/>
      <c r="H544" s="227"/>
      <c r="I544" s="228"/>
      <c r="K544" s="228"/>
      <c r="L544" s="226"/>
      <c r="M544" s="225"/>
    </row>
    <row r="545" spans="2:13" ht="15.75" customHeight="1">
      <c r="B545" s="223"/>
      <c r="C545" s="224"/>
      <c r="D545" s="225"/>
      <c r="E545" s="226"/>
      <c r="H545" s="227"/>
      <c r="I545" s="228"/>
      <c r="K545" s="228"/>
      <c r="L545" s="226"/>
      <c r="M545" s="225"/>
    </row>
    <row r="546" spans="2:13" ht="15.75" customHeight="1">
      <c r="B546" s="223"/>
      <c r="C546" s="224"/>
      <c r="D546" s="225"/>
      <c r="E546" s="226"/>
      <c r="H546" s="227"/>
      <c r="I546" s="228"/>
      <c r="K546" s="228"/>
      <c r="L546" s="226"/>
      <c r="M546" s="225"/>
    </row>
    <row r="547" spans="2:13" ht="15.75" customHeight="1">
      <c r="B547" s="223"/>
      <c r="C547" s="224"/>
      <c r="D547" s="225"/>
      <c r="E547" s="226"/>
      <c r="H547" s="227"/>
      <c r="I547" s="228"/>
      <c r="K547" s="228"/>
      <c r="L547" s="226"/>
      <c r="M547" s="225"/>
    </row>
    <row r="548" spans="2:13" ht="15.75" customHeight="1">
      <c r="B548" s="223"/>
      <c r="C548" s="224"/>
      <c r="D548" s="225"/>
      <c r="E548" s="226"/>
      <c r="H548" s="227"/>
      <c r="I548" s="228"/>
      <c r="K548" s="228"/>
      <c r="L548" s="226"/>
      <c r="M548" s="225"/>
    </row>
    <row r="549" spans="2:13" ht="15.75" customHeight="1">
      <c r="B549" s="223"/>
      <c r="C549" s="224"/>
      <c r="D549" s="225"/>
      <c r="E549" s="226"/>
      <c r="H549" s="227"/>
      <c r="I549" s="228"/>
      <c r="K549" s="228"/>
      <c r="L549" s="226"/>
      <c r="M549" s="225"/>
    </row>
    <row r="550" spans="2:13" ht="15.75" customHeight="1">
      <c r="B550" s="223"/>
      <c r="C550" s="224"/>
      <c r="D550" s="225"/>
      <c r="E550" s="226"/>
      <c r="H550" s="227"/>
      <c r="I550" s="228"/>
      <c r="K550" s="228"/>
      <c r="L550" s="226"/>
      <c r="M550" s="225"/>
    </row>
    <row r="551" spans="2:13" ht="15.75" customHeight="1">
      <c r="B551" s="223"/>
      <c r="C551" s="224"/>
      <c r="D551" s="225"/>
      <c r="E551" s="226"/>
      <c r="H551" s="227"/>
      <c r="I551" s="228"/>
      <c r="K551" s="228"/>
      <c r="L551" s="226"/>
      <c r="M551" s="225"/>
    </row>
    <row r="552" spans="2:13" ht="15.75" customHeight="1">
      <c r="B552" s="223"/>
      <c r="C552" s="224"/>
      <c r="D552" s="225"/>
      <c r="E552" s="226"/>
      <c r="H552" s="227"/>
      <c r="I552" s="228"/>
      <c r="K552" s="228"/>
      <c r="L552" s="226"/>
      <c r="M552" s="225"/>
    </row>
    <row r="553" spans="2:13" ht="15.75" customHeight="1">
      <c r="B553" s="223"/>
      <c r="C553" s="224"/>
      <c r="D553" s="225"/>
      <c r="E553" s="226"/>
      <c r="H553" s="227"/>
      <c r="I553" s="228"/>
      <c r="K553" s="228"/>
      <c r="L553" s="226"/>
      <c r="M553" s="225"/>
    </row>
    <row r="554" spans="2:13" ht="15.75" customHeight="1">
      <c r="B554" s="223"/>
      <c r="C554" s="224"/>
      <c r="D554" s="225"/>
      <c r="E554" s="226"/>
      <c r="H554" s="227"/>
      <c r="I554" s="228"/>
      <c r="K554" s="228"/>
      <c r="L554" s="226"/>
      <c r="M554" s="225"/>
    </row>
    <row r="555" spans="2:13" ht="15.75" customHeight="1">
      <c r="B555" s="223"/>
      <c r="C555" s="224"/>
      <c r="D555" s="225"/>
      <c r="E555" s="226"/>
      <c r="H555" s="227"/>
      <c r="I555" s="228"/>
      <c r="K555" s="228"/>
      <c r="L555" s="226"/>
      <c r="M555" s="225"/>
    </row>
    <row r="556" spans="2:13" ht="15.75" customHeight="1">
      <c r="B556" s="223"/>
      <c r="C556" s="224"/>
      <c r="D556" s="225"/>
      <c r="E556" s="226"/>
      <c r="H556" s="227"/>
      <c r="I556" s="228"/>
      <c r="K556" s="228"/>
      <c r="L556" s="226"/>
      <c r="M556" s="225"/>
    </row>
    <row r="557" spans="2:13" ht="15.75" customHeight="1">
      <c r="B557" s="223"/>
      <c r="C557" s="224"/>
      <c r="D557" s="225"/>
      <c r="E557" s="226"/>
      <c r="H557" s="227"/>
      <c r="I557" s="228"/>
      <c r="K557" s="228"/>
      <c r="L557" s="226"/>
      <c r="M557" s="225"/>
    </row>
    <row r="558" spans="2:13" ht="15.75" customHeight="1">
      <c r="B558" s="223"/>
      <c r="C558" s="224"/>
      <c r="D558" s="225"/>
      <c r="E558" s="226"/>
      <c r="H558" s="227"/>
      <c r="I558" s="228"/>
      <c r="K558" s="228"/>
      <c r="L558" s="226"/>
      <c r="M558" s="225"/>
    </row>
    <row r="559" spans="2:13" ht="15.75" customHeight="1">
      <c r="B559" s="223"/>
      <c r="C559" s="224"/>
      <c r="D559" s="225"/>
      <c r="E559" s="226"/>
      <c r="H559" s="227"/>
      <c r="I559" s="228"/>
      <c r="K559" s="228"/>
      <c r="L559" s="226"/>
      <c r="M559" s="225"/>
    </row>
    <row r="560" spans="2:13" ht="15.75" customHeight="1">
      <c r="B560" s="223"/>
      <c r="C560" s="224"/>
      <c r="D560" s="225"/>
      <c r="E560" s="226"/>
      <c r="H560" s="227"/>
      <c r="I560" s="228"/>
      <c r="K560" s="228"/>
      <c r="L560" s="226"/>
      <c r="M560" s="225"/>
    </row>
    <row r="561" spans="2:13" ht="15.75" customHeight="1">
      <c r="B561" s="223"/>
      <c r="C561" s="224"/>
      <c r="D561" s="225"/>
      <c r="E561" s="226"/>
      <c r="H561" s="227"/>
      <c r="I561" s="228"/>
      <c r="K561" s="228"/>
      <c r="L561" s="226"/>
      <c r="M561" s="225"/>
    </row>
    <row r="562" spans="2:13" ht="15.75" customHeight="1">
      <c r="B562" s="223"/>
      <c r="C562" s="224"/>
      <c r="D562" s="225"/>
      <c r="E562" s="226"/>
      <c r="H562" s="227"/>
      <c r="I562" s="228"/>
      <c r="K562" s="228"/>
      <c r="L562" s="226"/>
      <c r="M562" s="225"/>
    </row>
    <row r="563" spans="2:13" ht="15.75" customHeight="1">
      <c r="B563" s="223"/>
      <c r="C563" s="224"/>
      <c r="D563" s="225"/>
      <c r="E563" s="226"/>
      <c r="H563" s="227"/>
      <c r="I563" s="228"/>
      <c r="K563" s="228"/>
      <c r="L563" s="226"/>
      <c r="M563" s="225"/>
    </row>
    <row r="564" spans="2:13" ht="15.75" customHeight="1">
      <c r="B564" s="223"/>
      <c r="C564" s="224"/>
      <c r="D564" s="225"/>
      <c r="E564" s="226"/>
      <c r="H564" s="227"/>
      <c r="I564" s="228"/>
      <c r="K564" s="228"/>
      <c r="L564" s="226"/>
      <c r="M564" s="225"/>
    </row>
    <row r="565" spans="2:13" ht="15.75" customHeight="1">
      <c r="B565" s="223"/>
      <c r="C565" s="224"/>
      <c r="D565" s="225"/>
      <c r="E565" s="226"/>
      <c r="H565" s="227"/>
      <c r="I565" s="228"/>
      <c r="K565" s="228"/>
      <c r="L565" s="226"/>
      <c r="M565" s="225"/>
    </row>
    <row r="566" spans="2:13" ht="15.75" customHeight="1">
      <c r="B566" s="223"/>
      <c r="C566" s="224"/>
      <c r="D566" s="225"/>
      <c r="E566" s="226"/>
      <c r="H566" s="227"/>
      <c r="I566" s="228"/>
      <c r="K566" s="228"/>
      <c r="L566" s="226"/>
      <c r="M566" s="225"/>
    </row>
    <row r="567" spans="2:13" ht="15.75" customHeight="1">
      <c r="B567" s="223"/>
      <c r="C567" s="224"/>
      <c r="D567" s="225"/>
      <c r="E567" s="226"/>
      <c r="H567" s="227"/>
      <c r="I567" s="228"/>
      <c r="K567" s="228"/>
      <c r="L567" s="226"/>
      <c r="M567" s="225"/>
    </row>
    <row r="568" spans="2:13" ht="15.75" customHeight="1">
      <c r="B568" s="223"/>
      <c r="C568" s="224"/>
      <c r="D568" s="225"/>
      <c r="E568" s="226"/>
      <c r="H568" s="227"/>
      <c r="I568" s="228"/>
      <c r="K568" s="228"/>
      <c r="L568" s="226"/>
      <c r="M568" s="225"/>
    </row>
    <row r="569" spans="2:13" ht="15.75" customHeight="1">
      <c r="B569" s="223"/>
      <c r="C569" s="224"/>
      <c r="D569" s="225"/>
      <c r="E569" s="226"/>
      <c r="H569" s="227"/>
      <c r="I569" s="228"/>
      <c r="K569" s="228"/>
      <c r="L569" s="226"/>
      <c r="M569" s="225"/>
    </row>
    <row r="570" spans="2:13" ht="15.75" customHeight="1">
      <c r="B570" s="223"/>
      <c r="C570" s="224"/>
      <c r="D570" s="225"/>
      <c r="E570" s="226"/>
      <c r="H570" s="227"/>
      <c r="I570" s="228"/>
      <c r="K570" s="228"/>
      <c r="L570" s="226"/>
      <c r="M570" s="225"/>
    </row>
    <row r="571" spans="2:13" ht="15.75" customHeight="1">
      <c r="B571" s="223"/>
      <c r="C571" s="224"/>
      <c r="D571" s="225"/>
      <c r="E571" s="226"/>
      <c r="H571" s="227"/>
      <c r="I571" s="228"/>
      <c r="K571" s="228"/>
      <c r="L571" s="226"/>
      <c r="M571" s="225"/>
    </row>
    <row r="572" spans="2:13" ht="15.75" customHeight="1">
      <c r="B572" s="223"/>
      <c r="C572" s="224"/>
      <c r="D572" s="225"/>
      <c r="E572" s="226"/>
      <c r="H572" s="227"/>
      <c r="I572" s="228"/>
      <c r="K572" s="228"/>
      <c r="L572" s="226"/>
      <c r="M572" s="225"/>
    </row>
    <row r="573" spans="2:13" ht="15.75" customHeight="1">
      <c r="B573" s="223"/>
      <c r="C573" s="224"/>
      <c r="D573" s="225"/>
      <c r="E573" s="226"/>
      <c r="H573" s="227"/>
      <c r="I573" s="228"/>
      <c r="K573" s="228"/>
      <c r="L573" s="226"/>
      <c r="M573" s="225"/>
    </row>
    <row r="574" spans="2:13" ht="15.75" customHeight="1">
      <c r="B574" s="223"/>
      <c r="C574" s="224"/>
      <c r="D574" s="225"/>
      <c r="E574" s="226"/>
      <c r="H574" s="227"/>
      <c r="I574" s="228"/>
      <c r="K574" s="228"/>
      <c r="L574" s="226"/>
      <c r="M574" s="225"/>
    </row>
    <row r="575" spans="2:13" ht="15.75" customHeight="1">
      <c r="B575" s="223"/>
      <c r="C575" s="224"/>
      <c r="D575" s="225"/>
      <c r="E575" s="226"/>
      <c r="H575" s="227"/>
      <c r="I575" s="228"/>
      <c r="K575" s="228"/>
      <c r="L575" s="226"/>
      <c r="M575" s="225"/>
    </row>
    <row r="576" spans="2:13" ht="15.75" customHeight="1">
      <c r="B576" s="223"/>
      <c r="C576" s="224"/>
      <c r="D576" s="225"/>
      <c r="E576" s="226"/>
      <c r="H576" s="227"/>
      <c r="I576" s="228"/>
      <c r="K576" s="228"/>
      <c r="L576" s="226"/>
      <c r="M576" s="225"/>
    </row>
    <row r="577" spans="2:13" ht="15.75" customHeight="1">
      <c r="B577" s="223"/>
      <c r="C577" s="224"/>
      <c r="D577" s="225"/>
      <c r="E577" s="226"/>
      <c r="H577" s="227"/>
      <c r="I577" s="228"/>
      <c r="K577" s="228"/>
      <c r="L577" s="226"/>
      <c r="M577" s="225"/>
    </row>
    <row r="578" spans="2:13" ht="15.75" customHeight="1">
      <c r="B578" s="223"/>
      <c r="C578" s="224"/>
      <c r="D578" s="225"/>
      <c r="E578" s="226"/>
      <c r="H578" s="227"/>
      <c r="I578" s="228"/>
      <c r="K578" s="228"/>
      <c r="L578" s="226"/>
      <c r="M578" s="225"/>
    </row>
    <row r="579" spans="2:13" ht="15.75" customHeight="1">
      <c r="B579" s="223"/>
      <c r="C579" s="224"/>
      <c r="D579" s="225"/>
      <c r="E579" s="226"/>
      <c r="H579" s="227"/>
      <c r="I579" s="228"/>
      <c r="K579" s="228"/>
      <c r="L579" s="226"/>
      <c r="M579" s="225"/>
    </row>
    <row r="580" spans="2:13" ht="15.75" customHeight="1">
      <c r="B580" s="223"/>
      <c r="C580" s="224"/>
      <c r="D580" s="225"/>
      <c r="E580" s="226"/>
      <c r="H580" s="227"/>
      <c r="I580" s="228"/>
      <c r="K580" s="228"/>
      <c r="L580" s="226"/>
      <c r="M580" s="225"/>
    </row>
    <row r="581" spans="2:13" ht="15.75" customHeight="1">
      <c r="B581" s="223"/>
      <c r="C581" s="224"/>
      <c r="D581" s="225"/>
      <c r="E581" s="226"/>
      <c r="H581" s="227"/>
      <c r="I581" s="228"/>
      <c r="K581" s="228"/>
      <c r="L581" s="226"/>
      <c r="M581" s="225"/>
    </row>
    <row r="582" spans="2:13" ht="15.75" customHeight="1">
      <c r="B582" s="223"/>
      <c r="C582" s="224"/>
      <c r="D582" s="225"/>
      <c r="E582" s="226"/>
      <c r="H582" s="227"/>
      <c r="I582" s="228"/>
      <c r="K582" s="228"/>
      <c r="L582" s="226"/>
      <c r="M582" s="225"/>
    </row>
    <row r="583" spans="2:13" ht="15.75" customHeight="1">
      <c r="B583" s="223"/>
      <c r="C583" s="224"/>
      <c r="D583" s="225"/>
      <c r="E583" s="226"/>
      <c r="H583" s="227"/>
      <c r="I583" s="228"/>
      <c r="K583" s="228"/>
      <c r="L583" s="226"/>
      <c r="M583" s="225"/>
    </row>
    <row r="584" spans="2:13" ht="15.75" customHeight="1">
      <c r="B584" s="223"/>
      <c r="C584" s="224"/>
      <c r="D584" s="225"/>
      <c r="E584" s="226"/>
      <c r="H584" s="227"/>
      <c r="I584" s="228"/>
      <c r="K584" s="228"/>
      <c r="L584" s="226"/>
      <c r="M584" s="225"/>
    </row>
    <row r="585" spans="2:13" ht="15.75" customHeight="1">
      <c r="B585" s="223"/>
      <c r="C585" s="224"/>
      <c r="D585" s="225"/>
      <c r="E585" s="226"/>
      <c r="H585" s="227"/>
      <c r="I585" s="228"/>
      <c r="K585" s="228"/>
      <c r="L585" s="226"/>
      <c r="M585" s="225"/>
    </row>
    <row r="586" spans="2:13" ht="15.75" customHeight="1">
      <c r="B586" s="223"/>
      <c r="C586" s="224"/>
      <c r="D586" s="225"/>
      <c r="E586" s="226"/>
      <c r="H586" s="227"/>
      <c r="I586" s="228"/>
      <c r="K586" s="228"/>
      <c r="L586" s="226"/>
      <c r="M586" s="225"/>
    </row>
    <row r="587" spans="2:13" ht="15.75" customHeight="1">
      <c r="B587" s="223"/>
      <c r="C587" s="224"/>
      <c r="D587" s="225"/>
      <c r="E587" s="226"/>
      <c r="H587" s="227"/>
      <c r="I587" s="228"/>
      <c r="K587" s="228"/>
      <c r="L587" s="226"/>
      <c r="M587" s="225"/>
    </row>
    <row r="588" spans="2:13" ht="15.75" customHeight="1">
      <c r="B588" s="223"/>
      <c r="C588" s="224"/>
      <c r="D588" s="225"/>
      <c r="E588" s="226"/>
      <c r="H588" s="227"/>
      <c r="I588" s="228"/>
      <c r="K588" s="228"/>
      <c r="L588" s="226"/>
      <c r="M588" s="225"/>
    </row>
    <row r="589" spans="2:13" ht="15.75" customHeight="1">
      <c r="B589" s="223"/>
      <c r="C589" s="224"/>
      <c r="D589" s="225"/>
      <c r="E589" s="226"/>
      <c r="H589" s="227"/>
      <c r="I589" s="228"/>
      <c r="K589" s="228"/>
      <c r="L589" s="226"/>
      <c r="M589" s="225"/>
    </row>
    <row r="590" spans="2:13" ht="15.75" customHeight="1">
      <c r="B590" s="223"/>
      <c r="C590" s="224"/>
      <c r="D590" s="225"/>
      <c r="E590" s="226"/>
      <c r="H590" s="227"/>
      <c r="I590" s="228"/>
      <c r="K590" s="228"/>
      <c r="L590" s="226"/>
      <c r="M590" s="225"/>
    </row>
    <row r="591" spans="2:13" ht="15.75" customHeight="1">
      <c r="B591" s="223"/>
      <c r="C591" s="224"/>
      <c r="D591" s="225"/>
      <c r="E591" s="226"/>
      <c r="H591" s="227"/>
      <c r="I591" s="228"/>
      <c r="K591" s="228"/>
      <c r="L591" s="226"/>
      <c r="M591" s="225"/>
    </row>
    <row r="592" spans="2:13" ht="15.75" customHeight="1">
      <c r="B592" s="223"/>
      <c r="C592" s="224"/>
      <c r="D592" s="225"/>
      <c r="E592" s="226"/>
      <c r="H592" s="227"/>
      <c r="I592" s="228"/>
      <c r="K592" s="228"/>
      <c r="L592" s="226"/>
      <c r="M592" s="225"/>
    </row>
    <row r="593" spans="2:13" ht="15.75" customHeight="1">
      <c r="B593" s="223"/>
      <c r="C593" s="224"/>
      <c r="D593" s="225"/>
      <c r="E593" s="226"/>
      <c r="H593" s="227"/>
      <c r="I593" s="228"/>
      <c r="K593" s="228"/>
      <c r="L593" s="226"/>
      <c r="M593" s="225"/>
    </row>
    <row r="594" spans="2:13" ht="15.75" customHeight="1">
      <c r="B594" s="223"/>
      <c r="C594" s="224"/>
      <c r="D594" s="225"/>
      <c r="E594" s="226"/>
      <c r="H594" s="227"/>
      <c r="I594" s="228"/>
      <c r="K594" s="228"/>
      <c r="L594" s="226"/>
      <c r="M594" s="225"/>
    </row>
    <row r="595" spans="2:13" ht="15.75" customHeight="1">
      <c r="B595" s="223"/>
      <c r="C595" s="224"/>
      <c r="D595" s="225"/>
      <c r="E595" s="226"/>
      <c r="H595" s="227"/>
      <c r="I595" s="228"/>
      <c r="K595" s="228"/>
      <c r="L595" s="226"/>
      <c r="M595" s="225"/>
    </row>
    <row r="596" spans="2:13" ht="15.75" customHeight="1">
      <c r="B596" s="223"/>
      <c r="C596" s="224"/>
      <c r="D596" s="225"/>
      <c r="E596" s="226"/>
      <c r="H596" s="227"/>
      <c r="I596" s="228"/>
      <c r="K596" s="228"/>
      <c r="L596" s="226"/>
      <c r="M596" s="225"/>
    </row>
    <row r="597" spans="2:13" ht="15.75" customHeight="1">
      <c r="B597" s="223"/>
      <c r="C597" s="224"/>
      <c r="D597" s="225"/>
      <c r="E597" s="226"/>
      <c r="H597" s="227"/>
      <c r="I597" s="228"/>
      <c r="K597" s="228"/>
      <c r="L597" s="226"/>
      <c r="M597" s="225"/>
    </row>
    <row r="598" spans="2:13" ht="15.75" customHeight="1">
      <c r="B598" s="223"/>
      <c r="C598" s="224"/>
      <c r="D598" s="225"/>
      <c r="E598" s="226"/>
      <c r="H598" s="227"/>
      <c r="I598" s="228"/>
      <c r="K598" s="228"/>
      <c r="L598" s="226"/>
      <c r="M598" s="225"/>
    </row>
    <row r="599" spans="2:13" ht="15.75" customHeight="1">
      <c r="B599" s="223"/>
      <c r="C599" s="224"/>
      <c r="D599" s="225"/>
      <c r="E599" s="226"/>
      <c r="H599" s="227"/>
      <c r="I599" s="228"/>
      <c r="K599" s="228"/>
      <c r="L599" s="226"/>
      <c r="M599" s="225"/>
    </row>
    <row r="600" spans="2:13" ht="15.75" customHeight="1">
      <c r="B600" s="223"/>
      <c r="C600" s="224"/>
      <c r="D600" s="225"/>
      <c r="E600" s="226"/>
      <c r="H600" s="227"/>
      <c r="I600" s="228"/>
      <c r="K600" s="228"/>
      <c r="L600" s="226"/>
      <c r="M600" s="225"/>
    </row>
    <row r="601" spans="2:13" ht="15.75" customHeight="1">
      <c r="B601" s="223"/>
      <c r="C601" s="224"/>
      <c r="D601" s="225"/>
      <c r="E601" s="226"/>
      <c r="H601" s="227"/>
      <c r="I601" s="228"/>
      <c r="K601" s="228"/>
      <c r="L601" s="226"/>
      <c r="M601" s="225"/>
    </row>
    <row r="602" spans="2:13" ht="15.75" customHeight="1">
      <c r="B602" s="223"/>
      <c r="C602" s="224"/>
      <c r="D602" s="225"/>
      <c r="E602" s="226"/>
      <c r="H602" s="227"/>
      <c r="I602" s="228"/>
      <c r="K602" s="228"/>
      <c r="L602" s="226"/>
      <c r="M602" s="225"/>
    </row>
    <row r="603" spans="2:13" ht="15.75" customHeight="1">
      <c r="B603" s="223"/>
      <c r="C603" s="224"/>
      <c r="D603" s="225"/>
      <c r="E603" s="226"/>
      <c r="H603" s="227"/>
      <c r="I603" s="228"/>
      <c r="K603" s="228"/>
      <c r="L603" s="226"/>
      <c r="M603" s="225"/>
    </row>
    <row r="604" spans="2:13" ht="15.75" customHeight="1">
      <c r="B604" s="223"/>
      <c r="C604" s="224"/>
      <c r="D604" s="225"/>
      <c r="E604" s="226"/>
      <c r="H604" s="227"/>
      <c r="I604" s="228"/>
      <c r="K604" s="228"/>
      <c r="L604" s="226"/>
      <c r="M604" s="225"/>
    </row>
    <row r="605" spans="2:13" ht="15.75" customHeight="1">
      <c r="B605" s="223"/>
      <c r="C605" s="224"/>
      <c r="D605" s="225"/>
      <c r="E605" s="226"/>
      <c r="H605" s="227"/>
      <c r="I605" s="228"/>
      <c r="K605" s="228"/>
      <c r="L605" s="226"/>
      <c r="M605" s="225"/>
    </row>
    <row r="606" spans="2:13" ht="15.75" customHeight="1">
      <c r="B606" s="223"/>
      <c r="C606" s="224"/>
      <c r="D606" s="225"/>
      <c r="E606" s="226"/>
      <c r="H606" s="227"/>
      <c r="I606" s="228"/>
      <c r="K606" s="228"/>
      <c r="L606" s="226"/>
      <c r="M606" s="225"/>
    </row>
    <row r="607" spans="2:13" ht="15.75" customHeight="1">
      <c r="B607" s="223"/>
      <c r="C607" s="224"/>
      <c r="D607" s="225"/>
      <c r="E607" s="226"/>
      <c r="H607" s="227"/>
      <c r="I607" s="228"/>
      <c r="K607" s="228"/>
      <c r="L607" s="226"/>
      <c r="M607" s="225"/>
    </row>
    <row r="608" spans="2:13" ht="15.75" customHeight="1">
      <c r="B608" s="223"/>
      <c r="C608" s="224"/>
      <c r="D608" s="225"/>
      <c r="E608" s="226"/>
      <c r="H608" s="227"/>
      <c r="I608" s="228"/>
      <c r="K608" s="228"/>
      <c r="L608" s="226"/>
      <c r="M608" s="225"/>
    </row>
    <row r="609" spans="2:13" ht="15.75" customHeight="1">
      <c r="B609" s="223"/>
      <c r="C609" s="224"/>
      <c r="D609" s="225"/>
      <c r="E609" s="226"/>
      <c r="H609" s="227"/>
      <c r="I609" s="228"/>
      <c r="K609" s="228"/>
      <c r="L609" s="226"/>
      <c r="M609" s="225"/>
    </row>
    <row r="610" spans="2:13" ht="15.75" customHeight="1">
      <c r="B610" s="223"/>
      <c r="C610" s="224"/>
      <c r="D610" s="225"/>
      <c r="E610" s="226"/>
      <c r="H610" s="227"/>
      <c r="I610" s="228"/>
      <c r="K610" s="228"/>
      <c r="L610" s="226"/>
      <c r="M610" s="225"/>
    </row>
    <row r="611" spans="2:13" ht="15.75" customHeight="1">
      <c r="B611" s="223"/>
      <c r="C611" s="224"/>
      <c r="D611" s="225"/>
      <c r="E611" s="226"/>
      <c r="H611" s="227"/>
      <c r="I611" s="228"/>
      <c r="K611" s="228"/>
      <c r="L611" s="226"/>
      <c r="M611" s="225"/>
    </row>
    <row r="612" spans="2:13" ht="15.75" customHeight="1">
      <c r="B612" s="223"/>
      <c r="C612" s="224"/>
      <c r="D612" s="225"/>
      <c r="E612" s="226"/>
      <c r="H612" s="227"/>
      <c r="I612" s="228"/>
      <c r="K612" s="228"/>
      <c r="L612" s="226"/>
      <c r="M612" s="225"/>
    </row>
    <row r="613" spans="2:13" ht="15.75" customHeight="1">
      <c r="B613" s="223"/>
      <c r="C613" s="224"/>
      <c r="D613" s="225"/>
      <c r="E613" s="226"/>
      <c r="H613" s="227"/>
      <c r="I613" s="228"/>
      <c r="K613" s="228"/>
      <c r="L613" s="226"/>
      <c r="M613" s="225"/>
    </row>
    <row r="614" spans="2:13" ht="15.75" customHeight="1">
      <c r="B614" s="223"/>
      <c r="C614" s="224"/>
      <c r="D614" s="225"/>
      <c r="E614" s="226"/>
      <c r="H614" s="227"/>
      <c r="I614" s="228"/>
      <c r="K614" s="228"/>
      <c r="L614" s="226"/>
      <c r="M614" s="225"/>
    </row>
    <row r="615" spans="2:13" ht="15.75" customHeight="1">
      <c r="B615" s="223"/>
      <c r="C615" s="224"/>
      <c r="D615" s="225"/>
      <c r="E615" s="226"/>
      <c r="H615" s="227"/>
      <c r="I615" s="228"/>
      <c r="K615" s="228"/>
      <c r="L615" s="226"/>
      <c r="M615" s="225"/>
    </row>
    <row r="616" spans="2:13" ht="15.75" customHeight="1">
      <c r="B616" s="223"/>
      <c r="C616" s="224"/>
      <c r="D616" s="225"/>
      <c r="E616" s="226"/>
      <c r="H616" s="227"/>
      <c r="I616" s="228"/>
      <c r="K616" s="228"/>
      <c r="L616" s="226"/>
      <c r="M616" s="225"/>
    </row>
    <row r="617" spans="2:13" ht="15.75" customHeight="1">
      <c r="B617" s="223"/>
      <c r="C617" s="224"/>
      <c r="D617" s="225"/>
      <c r="E617" s="226"/>
      <c r="H617" s="227"/>
      <c r="I617" s="228"/>
      <c r="K617" s="228"/>
      <c r="L617" s="226"/>
      <c r="M617" s="225"/>
    </row>
    <row r="618" spans="2:13" ht="15.75" customHeight="1">
      <c r="B618" s="223"/>
      <c r="C618" s="224"/>
      <c r="D618" s="225"/>
      <c r="E618" s="226"/>
      <c r="H618" s="227"/>
      <c r="I618" s="228"/>
      <c r="K618" s="228"/>
      <c r="L618" s="226"/>
      <c r="M618" s="225"/>
    </row>
    <row r="619" spans="2:13" ht="15.75" customHeight="1">
      <c r="B619" s="223"/>
      <c r="C619" s="224"/>
      <c r="D619" s="225"/>
      <c r="E619" s="226"/>
      <c r="H619" s="227"/>
      <c r="I619" s="228"/>
      <c r="K619" s="228"/>
      <c r="L619" s="226"/>
      <c r="M619" s="225"/>
    </row>
    <row r="620" spans="2:13" ht="15.75" customHeight="1">
      <c r="B620" s="223"/>
      <c r="C620" s="224"/>
      <c r="D620" s="225"/>
      <c r="E620" s="226"/>
      <c r="H620" s="227"/>
      <c r="I620" s="228"/>
      <c r="K620" s="228"/>
      <c r="L620" s="226"/>
      <c r="M620" s="225"/>
    </row>
    <row r="621" spans="2:13" ht="15.75" customHeight="1">
      <c r="B621" s="223"/>
      <c r="C621" s="224"/>
      <c r="D621" s="225"/>
      <c r="E621" s="226"/>
      <c r="H621" s="227"/>
      <c r="I621" s="228"/>
      <c r="K621" s="228"/>
      <c r="L621" s="226"/>
      <c r="M621" s="225"/>
    </row>
    <row r="622" spans="2:13" ht="15.75" customHeight="1">
      <c r="B622" s="223"/>
      <c r="C622" s="224"/>
      <c r="D622" s="225"/>
      <c r="E622" s="226"/>
      <c r="H622" s="227"/>
      <c r="I622" s="228"/>
      <c r="K622" s="228"/>
      <c r="L622" s="226"/>
      <c r="M622" s="225"/>
    </row>
    <row r="623" spans="2:13" ht="15.75" customHeight="1">
      <c r="B623" s="223"/>
      <c r="C623" s="224"/>
      <c r="D623" s="225"/>
      <c r="E623" s="226"/>
      <c r="H623" s="227"/>
      <c r="I623" s="228"/>
      <c r="K623" s="228"/>
      <c r="L623" s="226"/>
      <c r="M623" s="225"/>
    </row>
    <row r="624" spans="2:13" ht="15.75" customHeight="1">
      <c r="B624" s="223"/>
      <c r="C624" s="224"/>
      <c r="D624" s="225"/>
      <c r="E624" s="226"/>
      <c r="H624" s="227"/>
      <c r="I624" s="228"/>
      <c r="K624" s="228"/>
      <c r="L624" s="226"/>
      <c r="M624" s="225"/>
    </row>
    <row r="625" spans="2:13" ht="15.75" customHeight="1">
      <c r="B625" s="223"/>
      <c r="C625" s="224"/>
      <c r="D625" s="225"/>
      <c r="E625" s="226"/>
      <c r="H625" s="227"/>
      <c r="I625" s="228"/>
      <c r="K625" s="228"/>
      <c r="L625" s="226"/>
      <c r="M625" s="225"/>
    </row>
    <row r="626" spans="2:13" ht="15.75" customHeight="1">
      <c r="B626" s="223"/>
      <c r="C626" s="224"/>
      <c r="D626" s="225"/>
      <c r="E626" s="226"/>
      <c r="H626" s="227"/>
      <c r="I626" s="228"/>
      <c r="K626" s="228"/>
      <c r="L626" s="226"/>
      <c r="M626" s="225"/>
    </row>
    <row r="627" spans="2:13" ht="15.75" customHeight="1">
      <c r="B627" s="223"/>
      <c r="C627" s="224"/>
      <c r="D627" s="225"/>
      <c r="E627" s="226"/>
      <c r="H627" s="227"/>
      <c r="I627" s="228"/>
      <c r="K627" s="228"/>
      <c r="L627" s="226"/>
      <c r="M627" s="225"/>
    </row>
    <row r="628" spans="2:13" ht="15.75" customHeight="1">
      <c r="B628" s="223"/>
      <c r="C628" s="224"/>
      <c r="D628" s="225"/>
      <c r="E628" s="226"/>
      <c r="H628" s="227"/>
      <c r="I628" s="228"/>
      <c r="K628" s="228"/>
      <c r="L628" s="226"/>
      <c r="M628" s="225"/>
    </row>
    <row r="629" spans="2:13" ht="15.75" customHeight="1">
      <c r="B629" s="223"/>
      <c r="C629" s="224"/>
      <c r="D629" s="225"/>
      <c r="E629" s="226"/>
      <c r="H629" s="227"/>
      <c r="I629" s="228"/>
      <c r="K629" s="228"/>
      <c r="L629" s="226"/>
      <c r="M629" s="225"/>
    </row>
    <row r="630" spans="2:13" ht="15.75" customHeight="1">
      <c r="B630" s="223"/>
      <c r="C630" s="224"/>
      <c r="D630" s="225"/>
      <c r="E630" s="226"/>
      <c r="H630" s="227"/>
      <c r="I630" s="228"/>
      <c r="K630" s="228"/>
      <c r="L630" s="226"/>
      <c r="M630" s="225"/>
    </row>
    <row r="631" spans="2:13" ht="15.75" customHeight="1">
      <c r="B631" s="223"/>
      <c r="C631" s="224"/>
      <c r="D631" s="225"/>
      <c r="E631" s="226"/>
      <c r="H631" s="227"/>
      <c r="I631" s="228"/>
      <c r="K631" s="228"/>
      <c r="L631" s="226"/>
      <c r="M631" s="225"/>
    </row>
    <row r="632" spans="2:13" ht="15.75" customHeight="1">
      <c r="B632" s="223"/>
      <c r="C632" s="224"/>
      <c r="D632" s="225"/>
      <c r="E632" s="226"/>
      <c r="H632" s="227"/>
      <c r="I632" s="228"/>
      <c r="K632" s="228"/>
      <c r="L632" s="226"/>
      <c r="M632" s="225"/>
    </row>
    <row r="633" spans="2:13" ht="15.75" customHeight="1">
      <c r="B633" s="223"/>
      <c r="C633" s="224"/>
      <c r="D633" s="225"/>
      <c r="E633" s="226"/>
      <c r="H633" s="227"/>
      <c r="I633" s="228"/>
      <c r="K633" s="228"/>
      <c r="L633" s="226"/>
      <c r="M633" s="225"/>
    </row>
    <row r="634" spans="2:13" ht="15.75" customHeight="1">
      <c r="B634" s="223"/>
      <c r="C634" s="224"/>
      <c r="D634" s="225"/>
      <c r="E634" s="226"/>
      <c r="H634" s="227"/>
      <c r="I634" s="228"/>
      <c r="K634" s="228"/>
      <c r="L634" s="226"/>
      <c r="M634" s="225"/>
    </row>
    <row r="635" spans="2:13" ht="15.75" customHeight="1">
      <c r="B635" s="223"/>
      <c r="C635" s="224"/>
      <c r="D635" s="225"/>
      <c r="E635" s="226"/>
      <c r="H635" s="227"/>
      <c r="I635" s="228"/>
      <c r="K635" s="228"/>
      <c r="L635" s="226"/>
      <c r="M635" s="225"/>
    </row>
    <row r="636" spans="2:13" ht="15.75" customHeight="1">
      <c r="B636" s="223"/>
      <c r="C636" s="224"/>
      <c r="D636" s="225"/>
      <c r="E636" s="226"/>
      <c r="H636" s="227"/>
      <c r="I636" s="228"/>
      <c r="K636" s="228"/>
      <c r="L636" s="226"/>
      <c r="M636" s="225"/>
    </row>
    <row r="637" spans="2:13" ht="15.75" customHeight="1">
      <c r="B637" s="223"/>
      <c r="C637" s="224"/>
      <c r="D637" s="225"/>
      <c r="E637" s="226"/>
      <c r="H637" s="227"/>
      <c r="I637" s="228"/>
      <c r="K637" s="228"/>
      <c r="L637" s="226"/>
      <c r="M637" s="225"/>
    </row>
    <row r="638" spans="2:13" ht="15.75" customHeight="1">
      <c r="B638" s="223"/>
      <c r="C638" s="224"/>
      <c r="D638" s="225"/>
      <c r="E638" s="226"/>
      <c r="H638" s="227"/>
      <c r="I638" s="228"/>
      <c r="K638" s="228"/>
      <c r="L638" s="226"/>
      <c r="M638" s="225"/>
    </row>
    <row r="639" spans="2:13" ht="15.75" customHeight="1">
      <c r="B639" s="223"/>
      <c r="C639" s="224"/>
      <c r="D639" s="225"/>
      <c r="E639" s="226"/>
      <c r="H639" s="227"/>
      <c r="I639" s="228"/>
      <c r="K639" s="228"/>
      <c r="L639" s="226"/>
      <c r="M639" s="225"/>
    </row>
    <row r="640" spans="2:13" ht="15.75" customHeight="1">
      <c r="B640" s="223"/>
      <c r="C640" s="224"/>
      <c r="D640" s="225"/>
      <c r="E640" s="226"/>
      <c r="H640" s="227"/>
      <c r="I640" s="228"/>
      <c r="K640" s="228"/>
      <c r="L640" s="226"/>
      <c r="M640" s="225"/>
    </row>
    <row r="641" spans="2:13" ht="15.75" customHeight="1">
      <c r="B641" s="223"/>
      <c r="C641" s="224"/>
      <c r="D641" s="225"/>
      <c r="E641" s="226"/>
      <c r="H641" s="227"/>
      <c r="I641" s="228"/>
      <c r="K641" s="228"/>
      <c r="L641" s="226"/>
      <c r="M641" s="225"/>
    </row>
    <row r="642" spans="2:13" ht="15.75" customHeight="1">
      <c r="B642" s="223"/>
      <c r="C642" s="224"/>
      <c r="D642" s="225"/>
      <c r="E642" s="226"/>
      <c r="H642" s="227"/>
      <c r="I642" s="228"/>
      <c r="K642" s="228"/>
      <c r="L642" s="226"/>
      <c r="M642" s="225"/>
    </row>
    <row r="643" spans="2:13" ht="15.75" customHeight="1">
      <c r="B643" s="223"/>
      <c r="C643" s="224"/>
      <c r="D643" s="225"/>
      <c r="E643" s="226"/>
      <c r="H643" s="227"/>
      <c r="I643" s="228"/>
      <c r="K643" s="228"/>
      <c r="L643" s="226"/>
      <c r="M643" s="225"/>
    </row>
    <row r="644" spans="2:13" ht="15.75" customHeight="1">
      <c r="B644" s="223"/>
      <c r="C644" s="224"/>
      <c r="D644" s="225"/>
      <c r="E644" s="226"/>
      <c r="H644" s="227"/>
      <c r="I644" s="228"/>
      <c r="K644" s="228"/>
      <c r="L644" s="226"/>
      <c r="M644" s="225"/>
    </row>
    <row r="645" spans="2:13" ht="15.75" customHeight="1">
      <c r="B645" s="223"/>
      <c r="C645" s="224"/>
      <c r="D645" s="225"/>
      <c r="E645" s="226"/>
      <c r="H645" s="227"/>
      <c r="I645" s="228"/>
      <c r="K645" s="228"/>
      <c r="L645" s="226"/>
      <c r="M645" s="225"/>
    </row>
    <row r="646" spans="2:13" ht="15.75" customHeight="1">
      <c r="B646" s="223"/>
      <c r="C646" s="224"/>
      <c r="D646" s="225"/>
      <c r="E646" s="226"/>
      <c r="H646" s="227"/>
      <c r="I646" s="228"/>
      <c r="K646" s="228"/>
      <c r="L646" s="226"/>
      <c r="M646" s="225"/>
    </row>
    <row r="647" spans="2:13" ht="15.75" customHeight="1">
      <c r="B647" s="223"/>
      <c r="C647" s="224"/>
      <c r="D647" s="225"/>
      <c r="E647" s="226"/>
      <c r="H647" s="227"/>
      <c r="I647" s="228"/>
      <c r="K647" s="228"/>
      <c r="L647" s="226"/>
      <c r="M647" s="225"/>
    </row>
    <row r="648" spans="2:13" ht="15.75" customHeight="1">
      <c r="B648" s="223"/>
      <c r="C648" s="224"/>
      <c r="D648" s="225"/>
      <c r="E648" s="226"/>
      <c r="H648" s="227"/>
      <c r="I648" s="228"/>
      <c r="K648" s="228"/>
      <c r="L648" s="226"/>
      <c r="M648" s="225"/>
    </row>
    <row r="649" spans="2:13" ht="15.75" customHeight="1">
      <c r="B649" s="223"/>
      <c r="C649" s="224"/>
      <c r="D649" s="225"/>
      <c r="E649" s="226"/>
      <c r="H649" s="227"/>
      <c r="I649" s="228"/>
      <c r="K649" s="228"/>
      <c r="L649" s="226"/>
      <c r="M649" s="225"/>
    </row>
    <row r="650" spans="2:13" ht="15.75" customHeight="1">
      <c r="B650" s="223"/>
      <c r="C650" s="224"/>
      <c r="D650" s="225"/>
      <c r="E650" s="226"/>
      <c r="H650" s="227"/>
      <c r="I650" s="228"/>
      <c r="K650" s="228"/>
      <c r="L650" s="226"/>
      <c r="M650" s="225"/>
    </row>
    <row r="651" spans="2:13" ht="15.75" customHeight="1">
      <c r="B651" s="223"/>
      <c r="C651" s="224"/>
      <c r="D651" s="225"/>
      <c r="E651" s="226"/>
      <c r="H651" s="227"/>
      <c r="I651" s="228"/>
      <c r="K651" s="228"/>
      <c r="L651" s="226"/>
      <c r="M651" s="225"/>
    </row>
    <row r="652" spans="2:13" ht="15.75" customHeight="1">
      <c r="B652" s="223"/>
      <c r="C652" s="224"/>
      <c r="D652" s="225"/>
      <c r="E652" s="226"/>
      <c r="H652" s="227"/>
      <c r="I652" s="228"/>
      <c r="K652" s="228"/>
      <c r="L652" s="226"/>
      <c r="M652" s="225"/>
    </row>
    <row r="653" spans="2:13" ht="15.75" customHeight="1">
      <c r="B653" s="223"/>
      <c r="C653" s="224"/>
      <c r="D653" s="225"/>
      <c r="E653" s="226"/>
      <c r="H653" s="227"/>
      <c r="I653" s="228"/>
      <c r="K653" s="228"/>
      <c r="L653" s="226"/>
      <c r="M653" s="225"/>
    </row>
    <row r="654" spans="2:13" ht="15.75" customHeight="1">
      <c r="B654" s="223"/>
      <c r="C654" s="224"/>
      <c r="D654" s="225"/>
      <c r="E654" s="226"/>
      <c r="H654" s="227"/>
      <c r="I654" s="228"/>
      <c r="K654" s="228"/>
      <c r="L654" s="226"/>
      <c r="M654" s="225"/>
    </row>
    <row r="655" spans="2:13" ht="15.75" customHeight="1">
      <c r="B655" s="223"/>
      <c r="C655" s="224"/>
      <c r="D655" s="225"/>
      <c r="E655" s="226"/>
      <c r="H655" s="227"/>
      <c r="I655" s="228"/>
      <c r="K655" s="228"/>
      <c r="L655" s="226"/>
      <c r="M655" s="225"/>
    </row>
    <row r="656" spans="2:13" ht="15.75" customHeight="1">
      <c r="B656" s="223"/>
      <c r="C656" s="224"/>
      <c r="D656" s="225"/>
      <c r="E656" s="226"/>
      <c r="H656" s="227"/>
      <c r="I656" s="228"/>
      <c r="K656" s="228"/>
      <c r="L656" s="226"/>
      <c r="M656" s="225"/>
    </row>
    <row r="657" spans="2:13" ht="15.75" customHeight="1">
      <c r="B657" s="223"/>
      <c r="C657" s="224"/>
      <c r="D657" s="225"/>
      <c r="E657" s="226"/>
      <c r="H657" s="227"/>
      <c r="I657" s="228"/>
      <c r="K657" s="228"/>
      <c r="L657" s="226"/>
      <c r="M657" s="225"/>
    </row>
    <row r="658" spans="2:13" ht="15.75" customHeight="1">
      <c r="B658" s="223"/>
      <c r="C658" s="224"/>
      <c r="D658" s="225"/>
      <c r="E658" s="226"/>
      <c r="H658" s="227"/>
      <c r="I658" s="228"/>
      <c r="K658" s="228"/>
      <c r="L658" s="226"/>
      <c r="M658" s="225"/>
    </row>
    <row r="659" spans="2:13" ht="15.75" customHeight="1">
      <c r="B659" s="223"/>
      <c r="C659" s="224"/>
      <c r="D659" s="225"/>
      <c r="E659" s="226"/>
      <c r="H659" s="227"/>
      <c r="I659" s="228"/>
      <c r="K659" s="228"/>
      <c r="L659" s="226"/>
      <c r="M659" s="225"/>
    </row>
    <row r="660" spans="2:13" ht="15.75" customHeight="1">
      <c r="B660" s="223"/>
      <c r="C660" s="224"/>
      <c r="D660" s="225"/>
      <c r="E660" s="226"/>
      <c r="H660" s="227"/>
      <c r="I660" s="228"/>
      <c r="K660" s="228"/>
      <c r="L660" s="226"/>
      <c r="M660" s="225"/>
    </row>
    <row r="661" spans="2:13" ht="15.75" customHeight="1">
      <c r="B661" s="223"/>
      <c r="C661" s="224"/>
      <c r="D661" s="225"/>
      <c r="E661" s="226"/>
      <c r="H661" s="227"/>
      <c r="I661" s="228"/>
      <c r="K661" s="228"/>
      <c r="L661" s="226"/>
      <c r="M661" s="225"/>
    </row>
    <row r="662" spans="2:13" ht="15.75" customHeight="1">
      <c r="B662" s="223"/>
      <c r="C662" s="224"/>
      <c r="D662" s="225"/>
      <c r="E662" s="226"/>
      <c r="H662" s="227"/>
      <c r="I662" s="228"/>
      <c r="K662" s="228"/>
      <c r="L662" s="226"/>
      <c r="M662" s="225"/>
    </row>
    <row r="663" spans="2:13" ht="15.75" customHeight="1">
      <c r="B663" s="223"/>
      <c r="C663" s="224"/>
      <c r="D663" s="225"/>
      <c r="E663" s="226"/>
      <c r="H663" s="227"/>
      <c r="I663" s="228"/>
      <c r="K663" s="228"/>
      <c r="L663" s="226"/>
      <c r="M663" s="225"/>
    </row>
    <row r="664" spans="2:13" ht="15.75" customHeight="1">
      <c r="B664" s="223"/>
      <c r="C664" s="224"/>
      <c r="D664" s="225"/>
      <c r="E664" s="226"/>
      <c r="H664" s="227"/>
      <c r="I664" s="228"/>
      <c r="K664" s="228"/>
      <c r="L664" s="226"/>
      <c r="M664" s="225"/>
    </row>
    <row r="665" spans="2:13" ht="15.75" customHeight="1">
      <c r="B665" s="223"/>
      <c r="C665" s="224"/>
      <c r="D665" s="225"/>
      <c r="E665" s="226"/>
      <c r="H665" s="227"/>
      <c r="I665" s="228"/>
      <c r="K665" s="228"/>
      <c r="L665" s="226"/>
      <c r="M665" s="225"/>
    </row>
    <row r="666" spans="2:13" ht="15.75" customHeight="1">
      <c r="B666" s="223"/>
      <c r="C666" s="224"/>
      <c r="D666" s="225"/>
      <c r="E666" s="226"/>
      <c r="H666" s="227"/>
      <c r="I666" s="228"/>
      <c r="K666" s="228"/>
      <c r="L666" s="226"/>
      <c r="M666" s="225"/>
    </row>
    <row r="667" spans="2:13" ht="15.75" customHeight="1">
      <c r="B667" s="223"/>
      <c r="C667" s="224"/>
      <c r="D667" s="225"/>
      <c r="E667" s="226"/>
      <c r="H667" s="227"/>
      <c r="I667" s="228"/>
      <c r="K667" s="228"/>
      <c r="L667" s="226"/>
      <c r="M667" s="225"/>
    </row>
    <row r="668" spans="2:13" ht="15.75" customHeight="1">
      <c r="B668" s="223"/>
      <c r="C668" s="224"/>
      <c r="D668" s="225"/>
      <c r="E668" s="226"/>
      <c r="H668" s="227"/>
      <c r="I668" s="228"/>
      <c r="K668" s="228"/>
      <c r="L668" s="226"/>
      <c r="M668" s="225"/>
    </row>
    <row r="669" spans="2:13" ht="15.75" customHeight="1">
      <c r="B669" s="223"/>
      <c r="C669" s="224"/>
      <c r="D669" s="225"/>
      <c r="E669" s="226"/>
      <c r="H669" s="227"/>
      <c r="I669" s="228"/>
      <c r="K669" s="228"/>
      <c r="L669" s="226"/>
      <c r="M669" s="225"/>
    </row>
    <row r="670" spans="2:13" ht="15.75" customHeight="1">
      <c r="B670" s="223"/>
      <c r="C670" s="224"/>
      <c r="D670" s="225"/>
      <c r="E670" s="226"/>
      <c r="H670" s="227"/>
      <c r="I670" s="228"/>
      <c r="K670" s="228"/>
      <c r="L670" s="226"/>
      <c r="M670" s="225"/>
    </row>
    <row r="671" spans="2:13" ht="15.75" customHeight="1">
      <c r="B671" s="223"/>
      <c r="C671" s="224"/>
      <c r="D671" s="225"/>
      <c r="E671" s="226"/>
      <c r="H671" s="227"/>
      <c r="I671" s="228"/>
      <c r="K671" s="228"/>
      <c r="L671" s="226"/>
      <c r="M671" s="225"/>
    </row>
    <row r="672" spans="2:13" ht="15.75" customHeight="1">
      <c r="B672" s="223"/>
      <c r="C672" s="224"/>
      <c r="D672" s="225"/>
      <c r="E672" s="226"/>
      <c r="H672" s="227"/>
      <c r="I672" s="228"/>
      <c r="K672" s="228"/>
      <c r="L672" s="226"/>
      <c r="M672" s="225"/>
    </row>
    <row r="673" spans="2:13" ht="15.75" customHeight="1">
      <c r="B673" s="223"/>
      <c r="C673" s="224"/>
      <c r="D673" s="225"/>
      <c r="E673" s="226"/>
      <c r="H673" s="227"/>
      <c r="I673" s="228"/>
      <c r="K673" s="228"/>
      <c r="L673" s="226"/>
      <c r="M673" s="225"/>
    </row>
    <row r="674" spans="2:13" ht="15.75" customHeight="1">
      <c r="B674" s="223"/>
      <c r="C674" s="224"/>
      <c r="D674" s="225"/>
      <c r="E674" s="226"/>
      <c r="H674" s="227"/>
      <c r="I674" s="228"/>
      <c r="K674" s="228"/>
      <c r="L674" s="226"/>
      <c r="M674" s="225"/>
    </row>
    <row r="675" spans="2:13" ht="15.75" customHeight="1">
      <c r="B675" s="223"/>
      <c r="C675" s="224"/>
      <c r="D675" s="225"/>
      <c r="E675" s="226"/>
      <c r="H675" s="227"/>
      <c r="I675" s="228"/>
      <c r="K675" s="228"/>
      <c r="L675" s="226"/>
      <c r="M675" s="225"/>
    </row>
    <row r="676" spans="2:13" ht="15.75" customHeight="1">
      <c r="B676" s="223"/>
      <c r="C676" s="224"/>
      <c r="D676" s="225"/>
      <c r="E676" s="226"/>
      <c r="H676" s="227"/>
      <c r="I676" s="228"/>
      <c r="K676" s="228"/>
      <c r="L676" s="226"/>
      <c r="M676" s="225"/>
    </row>
    <row r="677" spans="2:13" ht="15.75" customHeight="1">
      <c r="B677" s="223"/>
      <c r="C677" s="224"/>
      <c r="D677" s="225"/>
      <c r="E677" s="226"/>
      <c r="H677" s="227"/>
      <c r="I677" s="228"/>
      <c r="K677" s="228"/>
      <c r="L677" s="226"/>
      <c r="M677" s="225"/>
    </row>
    <row r="678" spans="2:13" ht="15.75" customHeight="1">
      <c r="B678" s="223"/>
      <c r="C678" s="224"/>
      <c r="D678" s="225"/>
      <c r="E678" s="226"/>
      <c r="H678" s="227"/>
      <c r="I678" s="228"/>
      <c r="K678" s="228"/>
      <c r="L678" s="226"/>
      <c r="M678" s="225"/>
    </row>
    <row r="679" spans="2:13" ht="15.75" customHeight="1">
      <c r="B679" s="223"/>
      <c r="C679" s="224"/>
      <c r="D679" s="225"/>
      <c r="E679" s="226"/>
      <c r="H679" s="227"/>
      <c r="I679" s="228"/>
      <c r="K679" s="228"/>
      <c r="L679" s="226"/>
      <c r="M679" s="225"/>
    </row>
    <row r="680" spans="2:13" ht="15.75" customHeight="1">
      <c r="B680" s="223"/>
      <c r="C680" s="224"/>
      <c r="D680" s="225"/>
      <c r="E680" s="226"/>
      <c r="H680" s="227"/>
      <c r="I680" s="228"/>
      <c r="K680" s="228"/>
      <c r="L680" s="226"/>
      <c r="M680" s="225"/>
    </row>
    <row r="681" spans="2:13" ht="15.75" customHeight="1">
      <c r="B681" s="223"/>
      <c r="C681" s="224"/>
      <c r="D681" s="225"/>
      <c r="E681" s="226"/>
      <c r="H681" s="227"/>
      <c r="I681" s="228"/>
      <c r="K681" s="228"/>
      <c r="L681" s="226"/>
      <c r="M681" s="225"/>
    </row>
    <row r="682" spans="2:13" ht="15.75" customHeight="1">
      <c r="B682" s="223"/>
      <c r="C682" s="224"/>
      <c r="D682" s="225"/>
      <c r="E682" s="226"/>
      <c r="H682" s="227"/>
      <c r="I682" s="228"/>
      <c r="K682" s="228"/>
      <c r="L682" s="226"/>
      <c r="M682" s="225"/>
    </row>
    <row r="683" spans="2:13" ht="15.75" customHeight="1">
      <c r="B683" s="223"/>
      <c r="C683" s="224"/>
      <c r="D683" s="225"/>
      <c r="E683" s="226"/>
      <c r="H683" s="227"/>
      <c r="I683" s="228"/>
      <c r="K683" s="228"/>
      <c r="L683" s="226"/>
      <c r="M683" s="225"/>
    </row>
    <row r="684" spans="2:13" ht="15.75" customHeight="1">
      <c r="B684" s="223"/>
      <c r="C684" s="224"/>
      <c r="D684" s="225"/>
      <c r="E684" s="226"/>
      <c r="H684" s="227"/>
      <c r="I684" s="228"/>
      <c r="K684" s="228"/>
      <c r="L684" s="226"/>
      <c r="M684" s="225"/>
    </row>
    <row r="685" spans="2:13" ht="15.75" customHeight="1">
      <c r="B685" s="223"/>
      <c r="C685" s="224"/>
      <c r="D685" s="225"/>
      <c r="E685" s="226"/>
      <c r="H685" s="227"/>
      <c r="I685" s="228"/>
      <c r="K685" s="228"/>
      <c r="L685" s="226"/>
      <c r="M685" s="225"/>
    </row>
    <row r="686" spans="2:13" ht="15.75" customHeight="1">
      <c r="B686" s="223"/>
      <c r="C686" s="224"/>
      <c r="D686" s="225"/>
      <c r="E686" s="226"/>
      <c r="H686" s="227"/>
      <c r="I686" s="228"/>
      <c r="K686" s="228"/>
      <c r="L686" s="226"/>
      <c r="M686" s="225"/>
    </row>
    <row r="687" spans="2:13" ht="15.75" customHeight="1">
      <c r="B687" s="223"/>
      <c r="C687" s="224"/>
      <c r="D687" s="225"/>
      <c r="E687" s="226"/>
      <c r="H687" s="227"/>
      <c r="I687" s="228"/>
      <c r="K687" s="228"/>
      <c r="L687" s="226"/>
      <c r="M687" s="225"/>
    </row>
    <row r="688" spans="2:13" ht="15.75" customHeight="1">
      <c r="B688" s="223"/>
      <c r="C688" s="224"/>
      <c r="D688" s="225"/>
      <c r="E688" s="226"/>
      <c r="H688" s="227"/>
      <c r="I688" s="228"/>
      <c r="K688" s="228"/>
      <c r="L688" s="226"/>
      <c r="M688" s="225"/>
    </row>
    <row r="689" spans="2:13" ht="15.75" customHeight="1">
      <c r="B689" s="223"/>
      <c r="C689" s="224"/>
      <c r="D689" s="225"/>
      <c r="E689" s="226"/>
      <c r="H689" s="227"/>
      <c r="I689" s="228"/>
      <c r="K689" s="228"/>
      <c r="L689" s="226"/>
      <c r="M689" s="225"/>
    </row>
    <row r="690" spans="2:13" ht="15.75" customHeight="1">
      <c r="B690" s="223"/>
      <c r="C690" s="224"/>
      <c r="D690" s="225"/>
      <c r="E690" s="226"/>
      <c r="H690" s="227"/>
      <c r="I690" s="228"/>
      <c r="K690" s="228"/>
      <c r="L690" s="226"/>
      <c r="M690" s="225"/>
    </row>
    <row r="691" spans="2:13" ht="15.75" customHeight="1">
      <c r="B691" s="223"/>
      <c r="C691" s="224"/>
      <c r="D691" s="225"/>
      <c r="E691" s="226"/>
      <c r="H691" s="227"/>
      <c r="I691" s="228"/>
      <c r="K691" s="228"/>
      <c r="L691" s="226"/>
      <c r="M691" s="225"/>
    </row>
    <row r="692" spans="2:13" ht="15.75" customHeight="1">
      <c r="B692" s="223"/>
      <c r="C692" s="224"/>
      <c r="D692" s="225"/>
      <c r="E692" s="226"/>
      <c r="H692" s="227"/>
      <c r="I692" s="228"/>
      <c r="K692" s="228"/>
      <c r="L692" s="226"/>
      <c r="M692" s="225"/>
    </row>
    <row r="693" spans="2:13" ht="15.75" customHeight="1">
      <c r="B693" s="223"/>
      <c r="C693" s="224"/>
      <c r="D693" s="225"/>
      <c r="E693" s="226"/>
      <c r="H693" s="227"/>
      <c r="I693" s="228"/>
      <c r="K693" s="228"/>
      <c r="L693" s="226"/>
      <c r="M693" s="225"/>
    </row>
    <row r="694" spans="2:13" ht="15.75" customHeight="1">
      <c r="B694" s="223"/>
      <c r="C694" s="224"/>
      <c r="D694" s="225"/>
      <c r="E694" s="226"/>
      <c r="H694" s="227"/>
      <c r="I694" s="228"/>
      <c r="K694" s="228"/>
      <c r="L694" s="226"/>
      <c r="M694" s="225"/>
    </row>
    <row r="695" spans="2:13" ht="15.75" customHeight="1">
      <c r="B695" s="223"/>
      <c r="C695" s="224"/>
      <c r="D695" s="225"/>
      <c r="E695" s="226"/>
      <c r="H695" s="227"/>
      <c r="I695" s="228"/>
      <c r="K695" s="228"/>
      <c r="L695" s="226"/>
      <c r="M695" s="225"/>
    </row>
    <row r="696" spans="2:13" ht="15.75" customHeight="1">
      <c r="B696" s="223"/>
      <c r="C696" s="224"/>
      <c r="D696" s="225"/>
      <c r="E696" s="226"/>
      <c r="H696" s="227"/>
      <c r="I696" s="228"/>
      <c r="K696" s="228"/>
      <c r="L696" s="226"/>
      <c r="M696" s="225"/>
    </row>
    <row r="697" spans="2:13" ht="15.75" customHeight="1">
      <c r="B697" s="223"/>
      <c r="C697" s="224"/>
      <c r="D697" s="225"/>
      <c r="E697" s="226"/>
      <c r="H697" s="227"/>
      <c r="I697" s="228"/>
      <c r="K697" s="228"/>
      <c r="L697" s="226"/>
      <c r="M697" s="225"/>
    </row>
    <row r="698" spans="2:13" ht="15.75" customHeight="1">
      <c r="B698" s="223"/>
      <c r="C698" s="224"/>
      <c r="D698" s="225"/>
      <c r="E698" s="226"/>
      <c r="H698" s="227"/>
      <c r="I698" s="228"/>
      <c r="K698" s="228"/>
      <c r="L698" s="226"/>
      <c r="M698" s="225"/>
    </row>
    <row r="699" spans="2:13" ht="15.75" customHeight="1">
      <c r="B699" s="223"/>
      <c r="C699" s="224"/>
      <c r="D699" s="225"/>
      <c r="E699" s="226"/>
      <c r="H699" s="227"/>
      <c r="I699" s="228"/>
      <c r="K699" s="228"/>
      <c r="L699" s="226"/>
      <c r="M699" s="225"/>
    </row>
    <row r="700" spans="2:13" ht="15.75" customHeight="1">
      <c r="B700" s="223"/>
      <c r="C700" s="224"/>
      <c r="D700" s="225"/>
      <c r="E700" s="226"/>
      <c r="H700" s="227"/>
      <c r="I700" s="228"/>
      <c r="K700" s="228"/>
      <c r="L700" s="226"/>
      <c r="M700" s="225"/>
    </row>
    <row r="701" spans="2:13" ht="15.75" customHeight="1">
      <c r="B701" s="223"/>
      <c r="C701" s="224"/>
      <c r="D701" s="225"/>
      <c r="E701" s="226"/>
      <c r="H701" s="227"/>
      <c r="I701" s="228"/>
      <c r="K701" s="228"/>
      <c r="L701" s="226"/>
      <c r="M701" s="225"/>
    </row>
    <row r="702" spans="2:13" ht="15.75" customHeight="1">
      <c r="B702" s="223"/>
      <c r="C702" s="224"/>
      <c r="D702" s="225"/>
      <c r="E702" s="226"/>
      <c r="H702" s="227"/>
      <c r="I702" s="228"/>
      <c r="K702" s="228"/>
      <c r="L702" s="226"/>
      <c r="M702" s="225"/>
    </row>
    <row r="703" spans="2:13" ht="15.75" customHeight="1">
      <c r="B703" s="223"/>
      <c r="C703" s="224"/>
      <c r="D703" s="225"/>
      <c r="E703" s="226"/>
      <c r="H703" s="227"/>
      <c r="I703" s="228"/>
      <c r="K703" s="228"/>
      <c r="L703" s="226"/>
      <c r="M703" s="225"/>
    </row>
    <row r="704" spans="2:13" ht="15.75" customHeight="1">
      <c r="B704" s="223"/>
      <c r="C704" s="224"/>
      <c r="D704" s="225"/>
      <c r="E704" s="226"/>
      <c r="H704" s="227"/>
      <c r="I704" s="228"/>
      <c r="K704" s="228"/>
      <c r="L704" s="226"/>
      <c r="M704" s="225"/>
    </row>
    <row r="705" spans="2:13" ht="15.75" customHeight="1">
      <c r="B705" s="223"/>
      <c r="C705" s="224"/>
      <c r="D705" s="225"/>
      <c r="E705" s="226"/>
      <c r="H705" s="227"/>
      <c r="I705" s="228"/>
      <c r="K705" s="228"/>
      <c r="L705" s="226"/>
      <c r="M705" s="225"/>
    </row>
    <row r="706" spans="2:13" ht="15.75" customHeight="1">
      <c r="B706" s="223"/>
      <c r="C706" s="224"/>
      <c r="D706" s="225"/>
      <c r="E706" s="226"/>
      <c r="H706" s="227"/>
      <c r="I706" s="228"/>
      <c r="K706" s="228"/>
      <c r="L706" s="226"/>
      <c r="M706" s="225"/>
    </row>
    <row r="707" spans="2:13" ht="15.75" customHeight="1">
      <c r="B707" s="223"/>
      <c r="C707" s="224"/>
      <c r="D707" s="225"/>
      <c r="E707" s="226"/>
      <c r="H707" s="227"/>
      <c r="I707" s="228"/>
      <c r="K707" s="228"/>
      <c r="L707" s="226"/>
      <c r="M707" s="225"/>
    </row>
    <row r="708" spans="2:13" ht="15.75" customHeight="1">
      <c r="B708" s="223"/>
      <c r="C708" s="224"/>
      <c r="D708" s="225"/>
      <c r="E708" s="226"/>
      <c r="H708" s="227"/>
      <c r="I708" s="228"/>
      <c r="K708" s="228"/>
      <c r="L708" s="226"/>
      <c r="M708" s="225"/>
    </row>
    <row r="709" spans="2:13" ht="15.75" customHeight="1">
      <c r="B709" s="223"/>
      <c r="C709" s="224"/>
      <c r="D709" s="225"/>
      <c r="E709" s="226"/>
      <c r="H709" s="227"/>
      <c r="I709" s="228"/>
      <c r="K709" s="228"/>
      <c r="L709" s="226"/>
      <c r="M709" s="225"/>
    </row>
    <row r="710" spans="2:13" ht="15.75" customHeight="1">
      <c r="B710" s="223"/>
      <c r="C710" s="224"/>
      <c r="D710" s="225"/>
      <c r="E710" s="226"/>
      <c r="H710" s="227"/>
      <c r="I710" s="228"/>
      <c r="K710" s="228"/>
      <c r="L710" s="226"/>
      <c r="M710" s="225"/>
    </row>
    <row r="711" spans="2:13" ht="15.75" customHeight="1">
      <c r="B711" s="223"/>
      <c r="C711" s="224"/>
      <c r="D711" s="225"/>
      <c r="E711" s="226"/>
      <c r="H711" s="227"/>
      <c r="I711" s="228"/>
      <c r="K711" s="228"/>
      <c r="L711" s="226"/>
      <c r="M711" s="225"/>
    </row>
    <row r="712" spans="2:13" ht="15.75" customHeight="1">
      <c r="B712" s="223"/>
      <c r="C712" s="224"/>
      <c r="D712" s="225"/>
      <c r="E712" s="226"/>
      <c r="H712" s="227"/>
      <c r="I712" s="228"/>
      <c r="K712" s="228"/>
      <c r="L712" s="226"/>
      <c r="M712" s="225"/>
    </row>
    <row r="713" spans="2:13" ht="15.75" customHeight="1">
      <c r="B713" s="223"/>
      <c r="C713" s="224"/>
      <c r="D713" s="225"/>
      <c r="E713" s="226"/>
      <c r="H713" s="227"/>
      <c r="I713" s="228"/>
      <c r="K713" s="228"/>
      <c r="L713" s="226"/>
      <c r="M713" s="225"/>
    </row>
    <row r="714" spans="2:13" ht="15.75" customHeight="1">
      <c r="B714" s="223"/>
      <c r="C714" s="224"/>
      <c r="D714" s="225"/>
      <c r="E714" s="226"/>
      <c r="H714" s="227"/>
      <c r="I714" s="228"/>
      <c r="K714" s="228"/>
      <c r="L714" s="226"/>
      <c r="M714" s="225"/>
    </row>
    <row r="715" spans="2:13" ht="15.75" customHeight="1">
      <c r="B715" s="223"/>
      <c r="C715" s="224"/>
      <c r="D715" s="225"/>
      <c r="E715" s="226"/>
      <c r="H715" s="227"/>
      <c r="I715" s="228"/>
      <c r="K715" s="228"/>
      <c r="L715" s="226"/>
      <c r="M715" s="225"/>
    </row>
    <row r="716" spans="2:13" ht="15.75" customHeight="1">
      <c r="B716" s="223"/>
      <c r="C716" s="224"/>
      <c r="D716" s="225"/>
      <c r="E716" s="226"/>
      <c r="H716" s="227"/>
      <c r="I716" s="228"/>
      <c r="K716" s="228"/>
      <c r="L716" s="226"/>
      <c r="M716" s="225"/>
    </row>
    <row r="717" spans="2:13" ht="15.75" customHeight="1">
      <c r="B717" s="223"/>
      <c r="C717" s="224"/>
      <c r="D717" s="225"/>
      <c r="E717" s="226"/>
      <c r="H717" s="227"/>
      <c r="I717" s="228"/>
      <c r="K717" s="228"/>
      <c r="L717" s="226"/>
      <c r="M717" s="225"/>
    </row>
    <row r="718" spans="2:13" ht="15.75" customHeight="1">
      <c r="B718" s="223"/>
      <c r="C718" s="224"/>
      <c r="D718" s="225"/>
      <c r="E718" s="226"/>
      <c r="H718" s="227"/>
      <c r="I718" s="228"/>
      <c r="K718" s="228"/>
      <c r="L718" s="226"/>
      <c r="M718" s="225"/>
    </row>
    <row r="719" spans="2:13" ht="15.75" customHeight="1">
      <c r="B719" s="223"/>
      <c r="C719" s="224"/>
      <c r="D719" s="225"/>
      <c r="E719" s="226"/>
      <c r="H719" s="227"/>
      <c r="I719" s="228"/>
      <c r="K719" s="228"/>
      <c r="L719" s="226"/>
      <c r="M719" s="225"/>
    </row>
    <row r="720" spans="2:13" ht="15.75" customHeight="1">
      <c r="B720" s="223"/>
      <c r="C720" s="224"/>
      <c r="D720" s="225"/>
      <c r="E720" s="226"/>
      <c r="H720" s="227"/>
      <c r="I720" s="228"/>
      <c r="K720" s="228"/>
      <c r="L720" s="226"/>
      <c r="M720" s="225"/>
    </row>
    <row r="721" spans="2:13" ht="15.75" customHeight="1">
      <c r="B721" s="223"/>
      <c r="C721" s="224"/>
      <c r="D721" s="225"/>
      <c r="E721" s="226"/>
      <c r="H721" s="227"/>
      <c r="I721" s="228"/>
      <c r="K721" s="228"/>
      <c r="L721" s="226"/>
      <c r="M721" s="225"/>
    </row>
    <row r="722" spans="2:13" ht="15.75" customHeight="1">
      <c r="B722" s="223"/>
      <c r="C722" s="224"/>
      <c r="D722" s="225"/>
      <c r="E722" s="226"/>
      <c r="H722" s="227"/>
      <c r="I722" s="228"/>
      <c r="K722" s="228"/>
      <c r="L722" s="226"/>
      <c r="M722" s="225"/>
    </row>
    <row r="723" spans="2:13" ht="15.75" customHeight="1">
      <c r="B723" s="223"/>
      <c r="C723" s="224"/>
      <c r="D723" s="225"/>
      <c r="E723" s="226"/>
      <c r="H723" s="227"/>
      <c r="I723" s="228"/>
      <c r="K723" s="228"/>
      <c r="L723" s="226"/>
      <c r="M723" s="225"/>
    </row>
    <row r="724" spans="2:13" ht="15.75" customHeight="1">
      <c r="B724" s="223"/>
      <c r="C724" s="224"/>
      <c r="D724" s="225"/>
      <c r="E724" s="226"/>
      <c r="H724" s="227"/>
      <c r="I724" s="228"/>
      <c r="K724" s="228"/>
      <c r="L724" s="226"/>
      <c r="M724" s="225"/>
    </row>
    <row r="725" spans="2:13" ht="15.75" customHeight="1">
      <c r="B725" s="223"/>
      <c r="C725" s="224"/>
      <c r="D725" s="225"/>
      <c r="E725" s="226"/>
      <c r="H725" s="227"/>
      <c r="I725" s="228"/>
      <c r="K725" s="228"/>
      <c r="L725" s="226"/>
      <c r="M725" s="225"/>
    </row>
    <row r="726" spans="2:13" ht="15.75" customHeight="1">
      <c r="B726" s="223"/>
      <c r="C726" s="224"/>
      <c r="D726" s="225"/>
      <c r="E726" s="226"/>
      <c r="H726" s="227"/>
      <c r="I726" s="228"/>
      <c r="K726" s="228"/>
      <c r="L726" s="226"/>
      <c r="M726" s="225"/>
    </row>
    <row r="727" spans="2:13" ht="15.75" customHeight="1">
      <c r="B727" s="223"/>
      <c r="C727" s="224"/>
      <c r="D727" s="225"/>
      <c r="E727" s="226"/>
      <c r="H727" s="227"/>
      <c r="I727" s="228"/>
      <c r="K727" s="228"/>
      <c r="L727" s="226"/>
      <c r="M727" s="225"/>
    </row>
    <row r="728" spans="2:13" ht="15.75" customHeight="1">
      <c r="B728" s="223"/>
      <c r="C728" s="224"/>
      <c r="D728" s="225"/>
      <c r="E728" s="226"/>
      <c r="H728" s="227"/>
      <c r="I728" s="228"/>
      <c r="K728" s="228"/>
      <c r="L728" s="226"/>
      <c r="M728" s="225"/>
    </row>
    <row r="729" spans="2:13" ht="15.75" customHeight="1">
      <c r="B729" s="223"/>
      <c r="C729" s="224"/>
      <c r="D729" s="225"/>
      <c r="E729" s="226"/>
      <c r="H729" s="227"/>
      <c r="I729" s="228"/>
      <c r="K729" s="228"/>
      <c r="L729" s="226"/>
      <c r="M729" s="225"/>
    </row>
    <row r="730" spans="2:13" ht="15.75" customHeight="1">
      <c r="B730" s="223"/>
      <c r="C730" s="224"/>
      <c r="D730" s="225"/>
      <c r="E730" s="226"/>
      <c r="H730" s="227"/>
      <c r="I730" s="228"/>
      <c r="K730" s="228"/>
      <c r="L730" s="226"/>
      <c r="M730" s="225"/>
    </row>
    <row r="731" spans="2:13" ht="15.75" customHeight="1">
      <c r="B731" s="223"/>
      <c r="C731" s="224"/>
      <c r="D731" s="225"/>
      <c r="E731" s="226"/>
      <c r="H731" s="227"/>
      <c r="I731" s="228"/>
      <c r="K731" s="228"/>
      <c r="L731" s="226"/>
      <c r="M731" s="225"/>
    </row>
    <row r="732" spans="2:13" ht="15.75" customHeight="1">
      <c r="B732" s="223"/>
      <c r="C732" s="224"/>
      <c r="D732" s="225"/>
      <c r="E732" s="226"/>
      <c r="H732" s="227"/>
      <c r="I732" s="228"/>
      <c r="K732" s="228"/>
      <c r="L732" s="226"/>
      <c r="M732" s="225"/>
    </row>
    <row r="733" spans="2:13" ht="15.75" customHeight="1">
      <c r="B733" s="223"/>
      <c r="C733" s="224"/>
      <c r="D733" s="225"/>
      <c r="E733" s="226"/>
      <c r="H733" s="227"/>
      <c r="I733" s="228"/>
      <c r="K733" s="228"/>
      <c r="L733" s="226"/>
      <c r="M733" s="225"/>
    </row>
    <row r="734" spans="2:13" ht="15.75" customHeight="1">
      <c r="B734" s="223"/>
      <c r="C734" s="224"/>
      <c r="D734" s="225"/>
      <c r="E734" s="226"/>
      <c r="H734" s="227"/>
      <c r="I734" s="228"/>
      <c r="K734" s="228"/>
      <c r="L734" s="226"/>
      <c r="M734" s="225"/>
    </row>
    <row r="735" spans="2:13" ht="15.75" customHeight="1">
      <c r="B735" s="223"/>
      <c r="C735" s="224"/>
      <c r="D735" s="225"/>
      <c r="E735" s="226"/>
      <c r="H735" s="227"/>
      <c r="I735" s="228"/>
      <c r="K735" s="228"/>
      <c r="L735" s="226"/>
      <c r="M735" s="225"/>
    </row>
    <row r="736" spans="2:13" ht="15.75" customHeight="1">
      <c r="B736" s="223"/>
      <c r="C736" s="224"/>
      <c r="D736" s="225"/>
      <c r="E736" s="226"/>
      <c r="H736" s="227"/>
      <c r="I736" s="228"/>
      <c r="K736" s="228"/>
      <c r="L736" s="226"/>
      <c r="M736" s="225"/>
    </row>
    <row r="737" spans="2:13" ht="15.75" customHeight="1">
      <c r="B737" s="223"/>
      <c r="C737" s="224"/>
      <c r="D737" s="225"/>
      <c r="E737" s="226"/>
      <c r="H737" s="227"/>
      <c r="I737" s="228"/>
      <c r="K737" s="228"/>
      <c r="L737" s="226"/>
      <c r="M737" s="225"/>
    </row>
    <row r="738" spans="2:13" ht="15.75" customHeight="1">
      <c r="B738" s="223"/>
      <c r="C738" s="224"/>
      <c r="D738" s="225"/>
      <c r="E738" s="226"/>
      <c r="H738" s="227"/>
      <c r="I738" s="228"/>
      <c r="K738" s="228"/>
      <c r="L738" s="226"/>
      <c r="M738" s="225"/>
    </row>
    <row r="739" spans="2:13" ht="15.75" customHeight="1">
      <c r="B739" s="223"/>
      <c r="C739" s="224"/>
      <c r="D739" s="225"/>
      <c r="E739" s="226"/>
      <c r="H739" s="227"/>
      <c r="I739" s="228"/>
      <c r="K739" s="228"/>
      <c r="L739" s="226"/>
      <c r="M739" s="225"/>
    </row>
    <row r="740" spans="2:13" ht="15.75" customHeight="1">
      <c r="B740" s="223"/>
      <c r="C740" s="224"/>
      <c r="D740" s="225"/>
      <c r="E740" s="226"/>
      <c r="H740" s="227"/>
      <c r="I740" s="228"/>
      <c r="K740" s="228"/>
      <c r="L740" s="226"/>
      <c r="M740" s="225"/>
    </row>
    <row r="741" spans="2:13" ht="15.75" customHeight="1">
      <c r="B741" s="223"/>
      <c r="C741" s="224"/>
      <c r="D741" s="225"/>
      <c r="E741" s="226"/>
      <c r="H741" s="227"/>
      <c r="I741" s="228"/>
      <c r="K741" s="228"/>
      <c r="L741" s="226"/>
      <c r="M741" s="225"/>
    </row>
    <row r="742" spans="2:13" ht="15.75" customHeight="1">
      <c r="B742" s="223"/>
      <c r="C742" s="224"/>
      <c r="D742" s="225"/>
      <c r="E742" s="226"/>
      <c r="H742" s="227"/>
      <c r="I742" s="228"/>
      <c r="K742" s="228"/>
      <c r="L742" s="226"/>
      <c r="M742" s="225"/>
    </row>
    <row r="743" spans="2:13" ht="15.75" customHeight="1">
      <c r="B743" s="223"/>
      <c r="C743" s="224"/>
      <c r="D743" s="225"/>
      <c r="E743" s="226"/>
      <c r="H743" s="227"/>
      <c r="I743" s="228"/>
      <c r="K743" s="228"/>
      <c r="L743" s="226"/>
      <c r="M743" s="225"/>
    </row>
    <row r="744" spans="2:13" ht="15.75" customHeight="1">
      <c r="B744" s="223"/>
      <c r="C744" s="224"/>
      <c r="D744" s="225"/>
      <c r="E744" s="226"/>
      <c r="H744" s="227"/>
      <c r="I744" s="228"/>
      <c r="K744" s="228"/>
      <c r="L744" s="226"/>
      <c r="M744" s="225"/>
    </row>
    <row r="745" spans="2:13" ht="15.75" customHeight="1">
      <c r="B745" s="223"/>
      <c r="C745" s="224"/>
      <c r="D745" s="225"/>
      <c r="E745" s="226"/>
      <c r="H745" s="227"/>
      <c r="I745" s="228"/>
      <c r="K745" s="228"/>
      <c r="L745" s="226"/>
      <c r="M745" s="225"/>
    </row>
    <row r="746" spans="2:13" ht="15.75" customHeight="1">
      <c r="B746" s="223"/>
      <c r="C746" s="224"/>
      <c r="D746" s="225"/>
      <c r="E746" s="226"/>
      <c r="H746" s="227"/>
      <c r="I746" s="228"/>
      <c r="K746" s="228"/>
      <c r="L746" s="226"/>
      <c r="M746" s="225"/>
    </row>
    <row r="747" spans="2:13" ht="15.75" customHeight="1">
      <c r="B747" s="223"/>
      <c r="C747" s="224"/>
      <c r="D747" s="225"/>
      <c r="E747" s="226"/>
      <c r="H747" s="227"/>
      <c r="I747" s="228"/>
      <c r="K747" s="228"/>
      <c r="L747" s="226"/>
      <c r="M747" s="225"/>
    </row>
    <row r="748" spans="2:13" ht="15.75" customHeight="1">
      <c r="B748" s="223"/>
      <c r="C748" s="224"/>
      <c r="D748" s="225"/>
      <c r="E748" s="226"/>
      <c r="H748" s="227"/>
      <c r="I748" s="228"/>
      <c r="K748" s="228"/>
      <c r="L748" s="226"/>
      <c r="M748" s="225"/>
    </row>
    <row r="749" spans="2:13" ht="15.75" customHeight="1">
      <c r="B749" s="223"/>
      <c r="C749" s="224"/>
      <c r="D749" s="225"/>
      <c r="E749" s="226"/>
      <c r="H749" s="227"/>
      <c r="I749" s="228"/>
      <c r="K749" s="228"/>
      <c r="L749" s="226"/>
      <c r="M749" s="225"/>
    </row>
    <row r="750" spans="2:13" ht="15.75" customHeight="1">
      <c r="B750" s="223"/>
      <c r="C750" s="224"/>
      <c r="D750" s="225"/>
      <c r="E750" s="226"/>
      <c r="H750" s="227"/>
      <c r="I750" s="228"/>
      <c r="K750" s="228"/>
      <c r="L750" s="226"/>
      <c r="M750" s="225"/>
    </row>
    <row r="751" spans="2:13" ht="15.75" customHeight="1">
      <c r="B751" s="223"/>
      <c r="C751" s="224"/>
      <c r="D751" s="225"/>
      <c r="E751" s="226"/>
      <c r="H751" s="227"/>
      <c r="I751" s="228"/>
      <c r="K751" s="228"/>
      <c r="L751" s="226"/>
      <c r="M751" s="225"/>
    </row>
    <row r="752" spans="2:13" ht="15.75" customHeight="1">
      <c r="B752" s="223"/>
      <c r="C752" s="224"/>
      <c r="D752" s="225"/>
      <c r="E752" s="226"/>
      <c r="H752" s="227"/>
      <c r="I752" s="228"/>
      <c r="K752" s="228"/>
      <c r="L752" s="226"/>
      <c r="M752" s="225"/>
    </row>
    <row r="753" spans="2:13" ht="15.75" customHeight="1">
      <c r="B753" s="223"/>
      <c r="C753" s="224"/>
      <c r="D753" s="225"/>
      <c r="E753" s="226"/>
      <c r="H753" s="227"/>
      <c r="I753" s="228"/>
      <c r="K753" s="228"/>
      <c r="L753" s="226"/>
      <c r="M753" s="225"/>
    </row>
    <row r="754" spans="2:13" ht="15.75" customHeight="1">
      <c r="B754" s="223"/>
      <c r="C754" s="224"/>
      <c r="D754" s="225"/>
      <c r="E754" s="226"/>
      <c r="H754" s="227"/>
      <c r="I754" s="228"/>
      <c r="K754" s="228"/>
      <c r="L754" s="226"/>
      <c r="M754" s="225"/>
    </row>
    <row r="755" spans="2:13" ht="15.75" customHeight="1">
      <c r="B755" s="223"/>
      <c r="C755" s="224"/>
      <c r="D755" s="225"/>
      <c r="E755" s="226"/>
      <c r="H755" s="227"/>
      <c r="I755" s="228"/>
      <c r="K755" s="228"/>
      <c r="L755" s="226"/>
      <c r="M755" s="225"/>
    </row>
    <row r="756" spans="2:13" ht="15.75" customHeight="1">
      <c r="B756" s="223"/>
      <c r="C756" s="224"/>
      <c r="D756" s="225"/>
      <c r="E756" s="226"/>
      <c r="H756" s="227"/>
      <c r="I756" s="228"/>
      <c r="K756" s="228"/>
      <c r="L756" s="226"/>
      <c r="M756" s="225"/>
    </row>
    <row r="757" spans="2:13" ht="15.75" customHeight="1">
      <c r="B757" s="223"/>
      <c r="C757" s="224"/>
      <c r="D757" s="225"/>
      <c r="E757" s="226"/>
      <c r="H757" s="227"/>
      <c r="I757" s="228"/>
      <c r="K757" s="228"/>
      <c r="L757" s="226"/>
      <c r="M757" s="225"/>
    </row>
    <row r="758" spans="2:13" ht="15.75" customHeight="1">
      <c r="B758" s="223"/>
      <c r="C758" s="224"/>
      <c r="D758" s="225"/>
      <c r="E758" s="226"/>
      <c r="H758" s="227"/>
      <c r="I758" s="228"/>
      <c r="K758" s="228"/>
      <c r="L758" s="226"/>
      <c r="M758" s="225"/>
    </row>
    <row r="759" spans="2:13" ht="15.75" customHeight="1">
      <c r="B759" s="223"/>
      <c r="C759" s="224"/>
      <c r="D759" s="225"/>
      <c r="E759" s="226"/>
      <c r="H759" s="227"/>
      <c r="I759" s="228"/>
      <c r="K759" s="228"/>
      <c r="L759" s="226"/>
      <c r="M759" s="225"/>
    </row>
    <row r="760" spans="2:13" ht="15.75" customHeight="1">
      <c r="B760" s="223"/>
      <c r="C760" s="224"/>
      <c r="D760" s="225"/>
      <c r="E760" s="226"/>
      <c r="H760" s="227"/>
      <c r="I760" s="228"/>
      <c r="K760" s="228"/>
      <c r="L760" s="226"/>
      <c r="M760" s="225"/>
    </row>
    <row r="761" spans="2:13" ht="15.75" customHeight="1">
      <c r="B761" s="223"/>
      <c r="C761" s="224"/>
      <c r="D761" s="225"/>
      <c r="E761" s="226"/>
      <c r="H761" s="227"/>
      <c r="I761" s="228"/>
      <c r="K761" s="228"/>
      <c r="L761" s="226"/>
      <c r="M761" s="225"/>
    </row>
    <row r="762" spans="2:13" ht="15.75" customHeight="1">
      <c r="B762" s="223"/>
      <c r="C762" s="224"/>
      <c r="D762" s="225"/>
      <c r="E762" s="226"/>
      <c r="H762" s="227"/>
      <c r="I762" s="228"/>
      <c r="K762" s="228"/>
      <c r="L762" s="226"/>
      <c r="M762" s="225"/>
    </row>
    <row r="763" spans="2:13" ht="15.75" customHeight="1">
      <c r="B763" s="223"/>
      <c r="C763" s="224"/>
      <c r="D763" s="225"/>
      <c r="E763" s="226"/>
      <c r="H763" s="227"/>
      <c r="I763" s="228"/>
      <c r="K763" s="228"/>
      <c r="L763" s="226"/>
      <c r="M763" s="225"/>
    </row>
    <row r="764" spans="2:13" ht="15.75" customHeight="1">
      <c r="B764" s="223"/>
      <c r="C764" s="224"/>
      <c r="D764" s="225"/>
      <c r="E764" s="226"/>
      <c r="H764" s="227"/>
      <c r="I764" s="228"/>
      <c r="K764" s="228"/>
      <c r="L764" s="226"/>
      <c r="M764" s="225"/>
    </row>
    <row r="765" spans="2:13" ht="15.75" customHeight="1">
      <c r="B765" s="223"/>
      <c r="C765" s="224"/>
      <c r="D765" s="225"/>
      <c r="E765" s="226"/>
      <c r="H765" s="227"/>
      <c r="I765" s="228"/>
      <c r="K765" s="228"/>
      <c r="L765" s="226"/>
      <c r="M765" s="225"/>
    </row>
    <row r="766" spans="2:13" ht="15.75" customHeight="1">
      <c r="B766" s="223"/>
      <c r="C766" s="224"/>
      <c r="D766" s="225"/>
      <c r="E766" s="226"/>
      <c r="H766" s="227"/>
      <c r="I766" s="228"/>
      <c r="K766" s="228"/>
      <c r="L766" s="226"/>
      <c r="M766" s="225"/>
    </row>
    <row r="767" spans="2:13" ht="15.75" customHeight="1">
      <c r="B767" s="223"/>
      <c r="C767" s="224"/>
      <c r="D767" s="225"/>
      <c r="E767" s="226"/>
      <c r="H767" s="227"/>
      <c r="I767" s="228"/>
      <c r="K767" s="228"/>
      <c r="L767" s="226"/>
      <c r="M767" s="225"/>
    </row>
    <row r="768" spans="2:13" ht="15.75" customHeight="1">
      <c r="B768" s="223"/>
      <c r="C768" s="224"/>
      <c r="D768" s="225"/>
      <c r="E768" s="226"/>
      <c r="H768" s="227"/>
      <c r="I768" s="228"/>
      <c r="K768" s="228"/>
      <c r="L768" s="226"/>
      <c r="M768" s="225"/>
    </row>
    <row r="769" spans="2:13" ht="15.75" customHeight="1">
      <c r="B769" s="223"/>
      <c r="C769" s="224"/>
      <c r="D769" s="225"/>
      <c r="E769" s="226"/>
      <c r="H769" s="227"/>
      <c r="I769" s="228"/>
      <c r="K769" s="228"/>
      <c r="L769" s="226"/>
      <c r="M769" s="225"/>
    </row>
    <row r="770" spans="2:13" ht="15.75" customHeight="1">
      <c r="B770" s="223"/>
      <c r="C770" s="224"/>
      <c r="D770" s="225"/>
      <c r="E770" s="226"/>
      <c r="H770" s="227"/>
      <c r="I770" s="228"/>
      <c r="K770" s="228"/>
      <c r="L770" s="226"/>
      <c r="M770" s="225"/>
    </row>
    <row r="771" spans="2:13" ht="15.75" customHeight="1">
      <c r="B771" s="223"/>
      <c r="C771" s="224"/>
      <c r="D771" s="225"/>
      <c r="E771" s="226"/>
      <c r="H771" s="227"/>
      <c r="I771" s="228"/>
      <c r="K771" s="228"/>
      <c r="L771" s="226"/>
      <c r="M771" s="225"/>
    </row>
    <row r="772" spans="2:13" ht="15.75" customHeight="1">
      <c r="B772" s="223"/>
      <c r="C772" s="224"/>
      <c r="D772" s="225"/>
      <c r="E772" s="226"/>
      <c r="H772" s="227"/>
      <c r="I772" s="228"/>
      <c r="K772" s="228"/>
      <c r="L772" s="226"/>
      <c r="M772" s="225"/>
    </row>
    <row r="773" spans="2:13" ht="15.75" customHeight="1">
      <c r="B773" s="223"/>
      <c r="C773" s="224"/>
      <c r="D773" s="225"/>
      <c r="E773" s="226"/>
      <c r="H773" s="227"/>
      <c r="I773" s="228"/>
      <c r="K773" s="228"/>
      <c r="L773" s="226"/>
      <c r="M773" s="225"/>
    </row>
    <row r="774" spans="2:13" ht="15.75" customHeight="1">
      <c r="B774" s="223"/>
      <c r="C774" s="224"/>
      <c r="D774" s="225"/>
      <c r="E774" s="226"/>
      <c r="H774" s="227"/>
      <c r="I774" s="228"/>
      <c r="K774" s="228"/>
      <c r="L774" s="226"/>
      <c r="M774" s="225"/>
    </row>
    <row r="775" spans="2:13" ht="15.75" customHeight="1">
      <c r="B775" s="223"/>
      <c r="C775" s="224"/>
      <c r="D775" s="225"/>
      <c r="E775" s="226"/>
      <c r="H775" s="227"/>
      <c r="I775" s="228"/>
      <c r="K775" s="228"/>
      <c r="L775" s="226"/>
      <c r="M775" s="225"/>
    </row>
    <row r="776" spans="2:13" ht="15.75" customHeight="1">
      <c r="B776" s="223"/>
      <c r="C776" s="224"/>
      <c r="D776" s="225"/>
      <c r="E776" s="226"/>
      <c r="H776" s="227"/>
      <c r="I776" s="228"/>
      <c r="K776" s="228"/>
      <c r="L776" s="226"/>
      <c r="M776" s="225"/>
    </row>
    <row r="777" spans="2:13" ht="15.75" customHeight="1">
      <c r="B777" s="223"/>
      <c r="C777" s="224"/>
      <c r="D777" s="225"/>
      <c r="E777" s="226"/>
      <c r="H777" s="227"/>
      <c r="I777" s="228"/>
      <c r="K777" s="228"/>
      <c r="L777" s="226"/>
      <c r="M777" s="225"/>
    </row>
    <row r="778" spans="2:13" ht="15.75" customHeight="1">
      <c r="B778" s="223"/>
      <c r="C778" s="224"/>
      <c r="D778" s="225"/>
      <c r="E778" s="226"/>
      <c r="H778" s="227"/>
      <c r="I778" s="228"/>
      <c r="K778" s="228"/>
      <c r="L778" s="226"/>
      <c r="M778" s="225"/>
    </row>
    <row r="779" spans="2:13" ht="15.75" customHeight="1">
      <c r="B779" s="223"/>
      <c r="C779" s="224"/>
      <c r="D779" s="225"/>
      <c r="E779" s="226"/>
      <c r="H779" s="227"/>
      <c r="I779" s="228"/>
      <c r="K779" s="228"/>
      <c r="L779" s="226"/>
      <c r="M779" s="225"/>
    </row>
    <row r="780" spans="2:13" ht="15.75" customHeight="1">
      <c r="B780" s="223"/>
      <c r="C780" s="224"/>
      <c r="D780" s="225"/>
      <c r="E780" s="226"/>
      <c r="H780" s="227"/>
      <c r="I780" s="228"/>
      <c r="K780" s="228"/>
      <c r="L780" s="226"/>
      <c r="M780" s="225"/>
    </row>
    <row r="781" spans="2:13" ht="15.75" customHeight="1">
      <c r="B781" s="223"/>
      <c r="C781" s="224"/>
      <c r="D781" s="225"/>
      <c r="E781" s="226"/>
      <c r="H781" s="227"/>
      <c r="I781" s="228"/>
      <c r="K781" s="228"/>
      <c r="L781" s="226"/>
      <c r="M781" s="225"/>
    </row>
    <row r="782" spans="2:13" ht="15.75" customHeight="1">
      <c r="B782" s="223"/>
      <c r="C782" s="224"/>
      <c r="D782" s="225"/>
      <c r="E782" s="226"/>
      <c r="H782" s="227"/>
      <c r="I782" s="228"/>
      <c r="K782" s="228"/>
      <c r="L782" s="226"/>
      <c r="M782" s="225"/>
    </row>
    <row r="783" spans="2:13" ht="15.75" customHeight="1">
      <c r="B783" s="223"/>
      <c r="C783" s="224"/>
      <c r="D783" s="225"/>
      <c r="E783" s="226"/>
      <c r="H783" s="227"/>
      <c r="I783" s="228"/>
      <c r="K783" s="228"/>
      <c r="L783" s="226"/>
      <c r="M783" s="225"/>
    </row>
    <row r="784" spans="2:13" ht="15.75" customHeight="1">
      <c r="B784" s="223"/>
      <c r="C784" s="224"/>
      <c r="D784" s="225"/>
      <c r="E784" s="226"/>
      <c r="H784" s="227"/>
      <c r="I784" s="228"/>
      <c r="K784" s="228"/>
      <c r="L784" s="226"/>
      <c r="M784" s="225"/>
    </row>
    <row r="785" spans="2:13" ht="15.75" customHeight="1">
      <c r="B785" s="223"/>
      <c r="C785" s="224"/>
      <c r="D785" s="225"/>
      <c r="E785" s="226"/>
      <c r="H785" s="227"/>
      <c r="I785" s="228"/>
      <c r="K785" s="228"/>
      <c r="L785" s="226"/>
      <c r="M785" s="225"/>
    </row>
    <row r="786" spans="2:13" ht="15.75" customHeight="1">
      <c r="B786" s="223"/>
      <c r="C786" s="224"/>
      <c r="D786" s="225"/>
      <c r="E786" s="226"/>
      <c r="H786" s="227"/>
      <c r="I786" s="228"/>
      <c r="K786" s="228"/>
      <c r="L786" s="226"/>
      <c r="M786" s="225"/>
    </row>
    <row r="787" spans="2:13" ht="15.75" customHeight="1">
      <c r="B787" s="223"/>
      <c r="C787" s="224"/>
      <c r="D787" s="225"/>
      <c r="E787" s="226"/>
      <c r="H787" s="227"/>
      <c r="I787" s="228"/>
      <c r="K787" s="228"/>
      <c r="L787" s="226"/>
      <c r="M787" s="225"/>
    </row>
    <row r="788" spans="2:13" ht="15.75" customHeight="1">
      <c r="B788" s="223"/>
      <c r="C788" s="224"/>
      <c r="D788" s="225"/>
      <c r="E788" s="226"/>
      <c r="H788" s="227"/>
      <c r="I788" s="228"/>
      <c r="K788" s="228"/>
      <c r="L788" s="226"/>
      <c r="M788" s="225"/>
    </row>
    <row r="789" spans="2:13" ht="15.75" customHeight="1">
      <c r="B789" s="223"/>
      <c r="C789" s="224"/>
      <c r="D789" s="225"/>
      <c r="E789" s="226"/>
      <c r="H789" s="227"/>
      <c r="I789" s="228"/>
      <c r="K789" s="228"/>
      <c r="L789" s="226"/>
      <c r="M789" s="225"/>
    </row>
    <row r="790" spans="2:13" ht="15.75" customHeight="1">
      <c r="B790" s="223"/>
      <c r="C790" s="224"/>
      <c r="D790" s="225"/>
      <c r="E790" s="226"/>
      <c r="H790" s="227"/>
      <c r="I790" s="228"/>
      <c r="K790" s="228"/>
      <c r="L790" s="226"/>
      <c r="M790" s="225"/>
    </row>
    <row r="791" spans="2:13" ht="15.75" customHeight="1">
      <c r="B791" s="223"/>
      <c r="C791" s="224"/>
      <c r="D791" s="225"/>
      <c r="E791" s="226"/>
      <c r="H791" s="227"/>
      <c r="I791" s="228"/>
      <c r="K791" s="228"/>
      <c r="L791" s="226"/>
      <c r="M791" s="225"/>
    </row>
    <row r="792" spans="2:13" ht="15.75" customHeight="1">
      <c r="B792" s="223"/>
      <c r="C792" s="224"/>
      <c r="D792" s="225"/>
      <c r="E792" s="226"/>
      <c r="H792" s="227"/>
      <c r="I792" s="228"/>
      <c r="K792" s="228"/>
      <c r="L792" s="226"/>
      <c r="M792" s="225"/>
    </row>
    <row r="793" spans="2:13" ht="15.75" customHeight="1">
      <c r="B793" s="223"/>
      <c r="C793" s="224"/>
      <c r="D793" s="225"/>
      <c r="E793" s="226"/>
      <c r="H793" s="227"/>
      <c r="I793" s="228"/>
      <c r="K793" s="228"/>
      <c r="L793" s="226"/>
      <c r="M793" s="225"/>
    </row>
    <row r="794" spans="2:13" ht="15.75" customHeight="1">
      <c r="B794" s="223"/>
      <c r="C794" s="224"/>
      <c r="D794" s="225"/>
      <c r="E794" s="226"/>
      <c r="H794" s="227"/>
      <c r="I794" s="228"/>
      <c r="K794" s="228"/>
      <c r="L794" s="226"/>
      <c r="M794" s="225"/>
    </row>
    <row r="795" spans="2:13" ht="15.75" customHeight="1">
      <c r="B795" s="223"/>
      <c r="C795" s="224"/>
      <c r="D795" s="225"/>
      <c r="E795" s="226"/>
      <c r="H795" s="227"/>
      <c r="I795" s="228"/>
      <c r="K795" s="228"/>
      <c r="L795" s="226"/>
      <c r="M795" s="225"/>
    </row>
    <row r="796" spans="2:13" ht="15.75" customHeight="1">
      <c r="B796" s="223"/>
      <c r="C796" s="224"/>
      <c r="D796" s="225"/>
      <c r="E796" s="226"/>
      <c r="H796" s="227"/>
      <c r="I796" s="228"/>
      <c r="K796" s="228"/>
      <c r="L796" s="226"/>
      <c r="M796" s="225"/>
    </row>
    <row r="797" spans="2:13" ht="15.75" customHeight="1">
      <c r="B797" s="223"/>
      <c r="C797" s="224"/>
      <c r="D797" s="225"/>
      <c r="E797" s="226"/>
      <c r="H797" s="227"/>
      <c r="I797" s="228"/>
      <c r="K797" s="228"/>
      <c r="L797" s="226"/>
      <c r="M797" s="225"/>
    </row>
    <row r="798" spans="2:13" ht="15.75" customHeight="1">
      <c r="B798" s="223"/>
      <c r="C798" s="224"/>
      <c r="D798" s="225"/>
      <c r="E798" s="226"/>
      <c r="H798" s="227"/>
      <c r="I798" s="228"/>
      <c r="K798" s="228"/>
      <c r="L798" s="226"/>
      <c r="M798" s="225"/>
    </row>
    <row r="799" spans="2:13" ht="15.75" customHeight="1">
      <c r="B799" s="223"/>
      <c r="C799" s="224"/>
      <c r="D799" s="225"/>
      <c r="E799" s="226"/>
      <c r="H799" s="227"/>
      <c r="I799" s="228"/>
      <c r="K799" s="228"/>
      <c r="L799" s="226"/>
      <c r="M799" s="225"/>
    </row>
    <row r="800" spans="2:13" ht="15.75" customHeight="1">
      <c r="B800" s="223"/>
      <c r="C800" s="224"/>
      <c r="D800" s="225"/>
      <c r="E800" s="226"/>
      <c r="H800" s="227"/>
      <c r="I800" s="228"/>
      <c r="K800" s="228"/>
      <c r="L800" s="226"/>
      <c r="M800" s="225"/>
    </row>
    <row r="801" spans="2:13" ht="15.75" customHeight="1">
      <c r="B801" s="223"/>
      <c r="C801" s="224"/>
      <c r="D801" s="225"/>
      <c r="E801" s="226"/>
      <c r="H801" s="227"/>
      <c r="I801" s="228"/>
      <c r="K801" s="228"/>
      <c r="L801" s="226"/>
      <c r="M801" s="225"/>
    </row>
    <row r="802" spans="2:13" ht="15.75" customHeight="1">
      <c r="B802" s="223"/>
      <c r="C802" s="224"/>
      <c r="D802" s="225"/>
      <c r="E802" s="226"/>
      <c r="H802" s="227"/>
      <c r="I802" s="228"/>
      <c r="K802" s="228"/>
      <c r="L802" s="226"/>
      <c r="M802" s="225"/>
    </row>
    <row r="803" spans="2:13" ht="15.75" customHeight="1">
      <c r="B803" s="223"/>
      <c r="C803" s="224"/>
      <c r="D803" s="225"/>
      <c r="E803" s="226"/>
      <c r="H803" s="227"/>
      <c r="I803" s="228"/>
      <c r="K803" s="228"/>
      <c r="L803" s="226"/>
      <c r="M803" s="225"/>
    </row>
    <row r="804" spans="2:13" ht="15.75" customHeight="1">
      <c r="B804" s="223"/>
      <c r="C804" s="224"/>
      <c r="D804" s="225"/>
      <c r="E804" s="226"/>
      <c r="H804" s="227"/>
      <c r="I804" s="228"/>
      <c r="K804" s="228"/>
      <c r="L804" s="226"/>
      <c r="M804" s="225"/>
    </row>
    <row r="805" spans="2:13" ht="15.75" customHeight="1">
      <c r="B805" s="223"/>
      <c r="C805" s="224"/>
      <c r="D805" s="225"/>
      <c r="E805" s="226"/>
      <c r="H805" s="227"/>
      <c r="I805" s="228"/>
      <c r="K805" s="228"/>
      <c r="L805" s="226"/>
      <c r="M805" s="225"/>
    </row>
    <row r="806" spans="2:13" ht="15.75" customHeight="1">
      <c r="B806" s="223"/>
      <c r="C806" s="224"/>
      <c r="D806" s="225"/>
      <c r="E806" s="226"/>
      <c r="H806" s="227"/>
      <c r="I806" s="228"/>
      <c r="K806" s="228"/>
      <c r="L806" s="226"/>
      <c r="M806" s="225"/>
    </row>
    <row r="807" spans="2:13" ht="15.75" customHeight="1">
      <c r="B807" s="223"/>
      <c r="C807" s="224"/>
      <c r="D807" s="225"/>
      <c r="E807" s="226"/>
      <c r="H807" s="227"/>
      <c r="I807" s="228"/>
      <c r="K807" s="228"/>
      <c r="L807" s="226"/>
      <c r="M807" s="225"/>
    </row>
    <row r="808" spans="2:13" ht="15.75" customHeight="1">
      <c r="B808" s="223"/>
      <c r="C808" s="224"/>
      <c r="D808" s="225"/>
      <c r="E808" s="226"/>
      <c r="H808" s="227"/>
      <c r="I808" s="228"/>
      <c r="K808" s="228"/>
      <c r="L808" s="226"/>
      <c r="M808" s="225"/>
    </row>
    <row r="809" spans="2:13" ht="15.75" customHeight="1">
      <c r="B809" s="223"/>
      <c r="C809" s="224"/>
      <c r="D809" s="225"/>
      <c r="E809" s="226"/>
      <c r="H809" s="227"/>
      <c r="I809" s="228"/>
      <c r="K809" s="228"/>
      <c r="L809" s="226"/>
      <c r="M809" s="225"/>
    </row>
    <row r="810" spans="2:13" ht="15.75" customHeight="1">
      <c r="B810" s="223"/>
      <c r="C810" s="224"/>
      <c r="D810" s="225"/>
      <c r="E810" s="226"/>
      <c r="H810" s="227"/>
      <c r="I810" s="228"/>
      <c r="K810" s="228"/>
      <c r="L810" s="226"/>
      <c r="M810" s="225"/>
    </row>
    <row r="811" spans="2:13" ht="15.75" customHeight="1">
      <c r="B811" s="223"/>
      <c r="C811" s="224"/>
      <c r="D811" s="225"/>
      <c r="E811" s="226"/>
      <c r="H811" s="227"/>
      <c r="I811" s="228"/>
      <c r="K811" s="228"/>
      <c r="L811" s="226"/>
      <c r="M811" s="225"/>
    </row>
    <row r="812" spans="2:13" ht="15.75" customHeight="1">
      <c r="B812" s="223"/>
      <c r="C812" s="224"/>
      <c r="D812" s="225"/>
      <c r="E812" s="226"/>
      <c r="H812" s="227"/>
      <c r="I812" s="228"/>
      <c r="K812" s="228"/>
      <c r="L812" s="226"/>
      <c r="M812" s="225"/>
    </row>
    <row r="813" spans="2:13" ht="15.75" customHeight="1">
      <c r="B813" s="223"/>
      <c r="C813" s="224"/>
      <c r="D813" s="225"/>
      <c r="E813" s="226"/>
      <c r="H813" s="227"/>
      <c r="I813" s="228"/>
      <c r="K813" s="228"/>
      <c r="L813" s="226"/>
      <c r="M813" s="225"/>
    </row>
    <row r="814" spans="2:13" ht="15.75" customHeight="1">
      <c r="B814" s="223"/>
      <c r="C814" s="224"/>
      <c r="D814" s="225"/>
      <c r="E814" s="226"/>
      <c r="H814" s="227"/>
      <c r="I814" s="228"/>
      <c r="K814" s="228"/>
      <c r="L814" s="226"/>
      <c r="M814" s="225"/>
    </row>
    <row r="815" spans="2:13" ht="15.75" customHeight="1">
      <c r="B815" s="223"/>
      <c r="C815" s="224"/>
      <c r="D815" s="225"/>
      <c r="E815" s="226"/>
      <c r="H815" s="227"/>
      <c r="I815" s="228"/>
      <c r="K815" s="228"/>
      <c r="L815" s="226"/>
      <c r="M815" s="225"/>
    </row>
    <row r="816" spans="2:13" ht="15.75" customHeight="1">
      <c r="B816" s="223"/>
      <c r="C816" s="224"/>
      <c r="D816" s="225"/>
      <c r="E816" s="226"/>
      <c r="H816" s="227"/>
      <c r="I816" s="228"/>
      <c r="K816" s="228"/>
      <c r="L816" s="226"/>
      <c r="M816" s="225"/>
    </row>
    <row r="817" spans="2:13" ht="15.75" customHeight="1">
      <c r="B817" s="223"/>
      <c r="C817" s="224"/>
      <c r="D817" s="225"/>
      <c r="E817" s="226"/>
      <c r="H817" s="227"/>
      <c r="I817" s="228"/>
      <c r="K817" s="228"/>
      <c r="L817" s="226"/>
      <c r="M817" s="225"/>
    </row>
    <row r="818" spans="2:13" ht="15.75" customHeight="1">
      <c r="B818" s="223"/>
      <c r="C818" s="224"/>
      <c r="D818" s="225"/>
      <c r="E818" s="226"/>
      <c r="H818" s="227"/>
      <c r="I818" s="228"/>
      <c r="K818" s="228"/>
      <c r="L818" s="226"/>
      <c r="M818" s="225"/>
    </row>
    <row r="819" spans="2:13" ht="15.75" customHeight="1">
      <c r="B819" s="223"/>
      <c r="C819" s="224"/>
      <c r="D819" s="225"/>
      <c r="E819" s="226"/>
      <c r="H819" s="227"/>
      <c r="I819" s="228"/>
      <c r="K819" s="228"/>
      <c r="L819" s="226"/>
      <c r="M819" s="225"/>
    </row>
    <row r="820" spans="2:13" ht="15.75" customHeight="1">
      <c r="B820" s="223"/>
      <c r="C820" s="224"/>
      <c r="D820" s="225"/>
      <c r="E820" s="226"/>
      <c r="H820" s="227"/>
      <c r="I820" s="228"/>
      <c r="K820" s="228"/>
      <c r="L820" s="226"/>
      <c r="M820" s="225"/>
    </row>
    <row r="821" spans="2:13" ht="15.75" customHeight="1">
      <c r="B821" s="223"/>
      <c r="C821" s="224"/>
      <c r="D821" s="225"/>
      <c r="E821" s="226"/>
      <c r="H821" s="227"/>
      <c r="I821" s="228"/>
      <c r="K821" s="228"/>
      <c r="L821" s="226"/>
      <c r="M821" s="225"/>
    </row>
    <row r="822" spans="2:13" ht="15.75" customHeight="1">
      <c r="B822" s="223"/>
      <c r="C822" s="224"/>
      <c r="D822" s="225"/>
      <c r="E822" s="226"/>
      <c r="H822" s="227"/>
      <c r="I822" s="228"/>
      <c r="K822" s="228"/>
      <c r="L822" s="226"/>
      <c r="M822" s="225"/>
    </row>
    <row r="823" spans="2:13" ht="15.75" customHeight="1">
      <c r="B823" s="223"/>
      <c r="C823" s="224"/>
      <c r="D823" s="225"/>
      <c r="E823" s="226"/>
      <c r="H823" s="227"/>
      <c r="I823" s="228"/>
      <c r="K823" s="228"/>
      <c r="L823" s="226"/>
      <c r="M823" s="225"/>
    </row>
    <row r="824" spans="2:13" ht="15.75" customHeight="1">
      <c r="B824" s="223"/>
      <c r="C824" s="224"/>
      <c r="D824" s="225"/>
      <c r="E824" s="226"/>
      <c r="H824" s="227"/>
      <c r="I824" s="228"/>
      <c r="K824" s="228"/>
      <c r="L824" s="226"/>
      <c r="M824" s="225"/>
    </row>
    <row r="825" spans="2:13" ht="15.75" customHeight="1">
      <c r="B825" s="223"/>
      <c r="C825" s="224"/>
      <c r="D825" s="225"/>
      <c r="E825" s="226"/>
      <c r="H825" s="227"/>
      <c r="I825" s="228"/>
      <c r="K825" s="228"/>
      <c r="L825" s="226"/>
      <c r="M825" s="225"/>
    </row>
    <row r="826" spans="2:13" ht="15.75" customHeight="1">
      <c r="B826" s="223"/>
      <c r="C826" s="224"/>
      <c r="D826" s="225"/>
      <c r="E826" s="226"/>
      <c r="H826" s="227"/>
      <c r="I826" s="228"/>
      <c r="K826" s="228"/>
      <c r="L826" s="226"/>
      <c r="M826" s="225"/>
    </row>
    <row r="827" spans="2:13" ht="15.75" customHeight="1">
      <c r="B827" s="223"/>
      <c r="C827" s="224"/>
      <c r="D827" s="225"/>
      <c r="E827" s="226"/>
      <c r="H827" s="227"/>
      <c r="I827" s="228"/>
      <c r="K827" s="228"/>
      <c r="L827" s="226"/>
      <c r="M827" s="225"/>
    </row>
    <row r="828" spans="2:13" ht="15.75" customHeight="1">
      <c r="B828" s="223"/>
      <c r="C828" s="224"/>
      <c r="D828" s="225"/>
      <c r="E828" s="226"/>
      <c r="H828" s="227"/>
      <c r="I828" s="228"/>
      <c r="K828" s="228"/>
      <c r="L828" s="226"/>
      <c r="M828" s="225"/>
    </row>
    <row r="829" spans="2:13" ht="15.75" customHeight="1">
      <c r="B829" s="223"/>
      <c r="C829" s="224"/>
      <c r="D829" s="225"/>
      <c r="E829" s="226"/>
      <c r="H829" s="227"/>
      <c r="I829" s="228"/>
      <c r="K829" s="228"/>
      <c r="L829" s="226"/>
      <c r="M829" s="225"/>
    </row>
    <row r="830" spans="2:13" ht="15.75" customHeight="1">
      <c r="B830" s="223"/>
      <c r="C830" s="224"/>
      <c r="D830" s="225"/>
      <c r="E830" s="226"/>
      <c r="H830" s="227"/>
      <c r="I830" s="228"/>
      <c r="K830" s="228"/>
      <c r="L830" s="226"/>
      <c r="M830" s="225"/>
    </row>
    <row r="831" spans="2:13" ht="15.75" customHeight="1">
      <c r="B831" s="223"/>
      <c r="C831" s="224"/>
      <c r="D831" s="225"/>
      <c r="E831" s="226"/>
      <c r="H831" s="227"/>
      <c r="I831" s="228"/>
      <c r="K831" s="228"/>
      <c r="L831" s="226"/>
      <c r="M831" s="225"/>
    </row>
    <row r="832" spans="2:13" ht="15.75" customHeight="1">
      <c r="B832" s="223"/>
      <c r="C832" s="224"/>
      <c r="D832" s="225"/>
      <c r="E832" s="226"/>
      <c r="H832" s="227"/>
      <c r="I832" s="228"/>
      <c r="K832" s="228"/>
      <c r="L832" s="226"/>
      <c r="M832" s="225"/>
    </row>
    <row r="833" spans="2:13" ht="15.75" customHeight="1">
      <c r="B833" s="223"/>
      <c r="C833" s="224"/>
      <c r="D833" s="225"/>
      <c r="E833" s="226"/>
      <c r="H833" s="227"/>
      <c r="I833" s="228"/>
      <c r="K833" s="228"/>
      <c r="L833" s="226"/>
      <c r="M833" s="225"/>
    </row>
    <row r="834" spans="2:13" ht="15.75" customHeight="1">
      <c r="B834" s="223"/>
      <c r="C834" s="224"/>
      <c r="D834" s="225"/>
      <c r="E834" s="226"/>
      <c r="H834" s="227"/>
      <c r="I834" s="228"/>
      <c r="K834" s="228"/>
      <c r="L834" s="226"/>
      <c r="M834" s="225"/>
    </row>
    <row r="835" spans="2:13" ht="15.75" customHeight="1">
      <c r="B835" s="223"/>
      <c r="C835" s="224"/>
      <c r="D835" s="225"/>
      <c r="E835" s="226"/>
      <c r="H835" s="227"/>
      <c r="I835" s="228"/>
      <c r="K835" s="228"/>
      <c r="L835" s="226"/>
      <c r="M835" s="225"/>
    </row>
    <row r="836" spans="2:13" ht="15.75" customHeight="1">
      <c r="B836" s="223"/>
      <c r="C836" s="224"/>
      <c r="D836" s="225"/>
      <c r="E836" s="226"/>
      <c r="H836" s="227"/>
      <c r="I836" s="228"/>
      <c r="K836" s="228"/>
      <c r="L836" s="226"/>
      <c r="M836" s="225"/>
    </row>
    <row r="837" spans="2:13" ht="15.75" customHeight="1">
      <c r="B837" s="223"/>
      <c r="C837" s="224"/>
      <c r="D837" s="225"/>
      <c r="E837" s="226"/>
      <c r="H837" s="227"/>
      <c r="I837" s="228"/>
      <c r="K837" s="228"/>
      <c r="L837" s="226"/>
      <c r="M837" s="225"/>
    </row>
    <row r="838" spans="2:13" ht="15.75" customHeight="1">
      <c r="B838" s="223"/>
      <c r="C838" s="224"/>
      <c r="D838" s="225"/>
      <c r="E838" s="226"/>
      <c r="H838" s="227"/>
      <c r="I838" s="228"/>
      <c r="K838" s="228"/>
      <c r="L838" s="226"/>
      <c r="M838" s="225"/>
    </row>
    <row r="839" spans="2:13" ht="15.75" customHeight="1">
      <c r="B839" s="223"/>
      <c r="C839" s="224"/>
      <c r="D839" s="225"/>
      <c r="E839" s="226"/>
      <c r="H839" s="227"/>
      <c r="I839" s="228"/>
      <c r="K839" s="228"/>
      <c r="L839" s="226"/>
      <c r="M839" s="225"/>
    </row>
    <row r="840" spans="2:13" ht="15.75" customHeight="1">
      <c r="B840" s="223"/>
      <c r="C840" s="224"/>
      <c r="D840" s="225"/>
      <c r="E840" s="226"/>
      <c r="H840" s="227"/>
      <c r="I840" s="228"/>
      <c r="K840" s="228"/>
      <c r="L840" s="226"/>
      <c r="M840" s="225"/>
    </row>
    <row r="841" spans="2:13" ht="15.75" customHeight="1">
      <c r="B841" s="223"/>
      <c r="C841" s="224"/>
      <c r="D841" s="225"/>
      <c r="E841" s="226"/>
      <c r="H841" s="227"/>
      <c r="I841" s="228"/>
      <c r="K841" s="228"/>
      <c r="L841" s="226"/>
      <c r="M841" s="225"/>
    </row>
    <row r="842" spans="2:13" ht="15.75" customHeight="1">
      <c r="B842" s="223"/>
      <c r="C842" s="224"/>
      <c r="D842" s="225"/>
      <c r="E842" s="226"/>
      <c r="H842" s="227"/>
      <c r="I842" s="228"/>
      <c r="K842" s="228"/>
      <c r="L842" s="226"/>
      <c r="M842" s="225"/>
    </row>
    <row r="843" spans="2:13" ht="15.75" customHeight="1">
      <c r="B843" s="223"/>
      <c r="C843" s="224"/>
      <c r="D843" s="225"/>
      <c r="E843" s="226"/>
      <c r="H843" s="227"/>
      <c r="I843" s="228"/>
      <c r="K843" s="228"/>
      <c r="L843" s="226"/>
      <c r="M843" s="225"/>
    </row>
    <row r="844" spans="2:13" ht="15.75" customHeight="1">
      <c r="B844" s="223"/>
      <c r="C844" s="224"/>
      <c r="D844" s="225"/>
      <c r="E844" s="226"/>
      <c r="H844" s="227"/>
      <c r="I844" s="228"/>
      <c r="K844" s="228"/>
      <c r="L844" s="226"/>
      <c r="M844" s="225"/>
    </row>
    <row r="845" spans="2:13" ht="15.75" customHeight="1">
      <c r="B845" s="223"/>
      <c r="C845" s="224"/>
      <c r="D845" s="225"/>
      <c r="E845" s="226"/>
      <c r="H845" s="227"/>
      <c r="I845" s="228"/>
      <c r="K845" s="228"/>
      <c r="L845" s="226"/>
      <c r="M845" s="225"/>
    </row>
    <row r="846" spans="2:13" ht="15.75" customHeight="1">
      <c r="B846" s="223"/>
      <c r="C846" s="224"/>
      <c r="D846" s="225"/>
      <c r="E846" s="226"/>
      <c r="H846" s="227"/>
      <c r="I846" s="228"/>
      <c r="K846" s="228"/>
      <c r="L846" s="226"/>
      <c r="M846" s="225"/>
    </row>
    <row r="847" spans="2:13" ht="15.75" customHeight="1">
      <c r="B847" s="223"/>
      <c r="C847" s="224"/>
      <c r="D847" s="225"/>
      <c r="E847" s="226"/>
      <c r="H847" s="227"/>
      <c r="I847" s="228"/>
      <c r="K847" s="228"/>
      <c r="L847" s="226"/>
      <c r="M847" s="225"/>
    </row>
    <row r="848" spans="2:13" ht="15.75" customHeight="1">
      <c r="B848" s="223"/>
      <c r="C848" s="224"/>
      <c r="D848" s="225"/>
      <c r="E848" s="226"/>
      <c r="H848" s="227"/>
      <c r="I848" s="228"/>
      <c r="K848" s="228"/>
      <c r="L848" s="226"/>
      <c r="M848" s="225"/>
    </row>
    <row r="849" spans="2:13" ht="15.75" customHeight="1">
      <c r="B849" s="223"/>
      <c r="C849" s="224"/>
      <c r="D849" s="225"/>
      <c r="E849" s="226"/>
      <c r="H849" s="227"/>
      <c r="I849" s="228"/>
      <c r="K849" s="228"/>
      <c r="L849" s="226"/>
      <c r="M849" s="225"/>
    </row>
    <row r="850" spans="2:13" ht="15.75" customHeight="1">
      <c r="B850" s="223"/>
      <c r="C850" s="224"/>
      <c r="D850" s="225"/>
      <c r="E850" s="226"/>
      <c r="H850" s="227"/>
      <c r="I850" s="228"/>
      <c r="K850" s="228"/>
      <c r="L850" s="226"/>
      <c r="M850" s="225"/>
    </row>
    <row r="851" spans="2:13" ht="15.75" customHeight="1">
      <c r="B851" s="223"/>
      <c r="C851" s="224"/>
      <c r="D851" s="225"/>
      <c r="E851" s="226"/>
      <c r="H851" s="227"/>
      <c r="I851" s="228"/>
      <c r="K851" s="228"/>
      <c r="L851" s="226"/>
      <c r="M851" s="225"/>
    </row>
    <row r="852" spans="2:13" ht="15.75" customHeight="1">
      <c r="B852" s="223"/>
      <c r="C852" s="224"/>
      <c r="D852" s="225"/>
      <c r="E852" s="226"/>
      <c r="H852" s="227"/>
      <c r="I852" s="228"/>
      <c r="K852" s="228"/>
      <c r="L852" s="226"/>
      <c r="M852" s="225"/>
    </row>
    <row r="853" spans="2:13" ht="15.75" customHeight="1">
      <c r="B853" s="223"/>
      <c r="C853" s="224"/>
      <c r="D853" s="225"/>
      <c r="E853" s="226"/>
      <c r="H853" s="227"/>
      <c r="I853" s="228"/>
      <c r="K853" s="228"/>
      <c r="L853" s="226"/>
      <c r="M853" s="225"/>
    </row>
    <row r="854" spans="2:13" ht="15.75" customHeight="1">
      <c r="B854" s="223"/>
      <c r="C854" s="224"/>
      <c r="D854" s="225"/>
      <c r="E854" s="226"/>
      <c r="H854" s="227"/>
      <c r="I854" s="228"/>
      <c r="K854" s="228"/>
      <c r="L854" s="226"/>
      <c r="M854" s="225"/>
    </row>
    <row r="855" spans="2:13" ht="15.75" customHeight="1">
      <c r="B855" s="223"/>
      <c r="C855" s="224"/>
      <c r="D855" s="225"/>
      <c r="E855" s="226"/>
      <c r="H855" s="227"/>
      <c r="I855" s="228"/>
      <c r="K855" s="228"/>
      <c r="L855" s="226"/>
      <c r="M855" s="225"/>
    </row>
    <row r="856" spans="2:13" ht="15.75" customHeight="1">
      <c r="B856" s="223"/>
      <c r="C856" s="224"/>
      <c r="D856" s="225"/>
      <c r="E856" s="226"/>
      <c r="H856" s="227"/>
      <c r="I856" s="228"/>
      <c r="K856" s="228"/>
      <c r="L856" s="226"/>
      <c r="M856" s="225"/>
    </row>
    <row r="857" spans="2:13" ht="15.75" customHeight="1">
      <c r="B857" s="223"/>
      <c r="C857" s="224"/>
      <c r="D857" s="225"/>
      <c r="E857" s="226"/>
      <c r="H857" s="227"/>
      <c r="I857" s="228"/>
      <c r="K857" s="228"/>
      <c r="L857" s="226"/>
      <c r="M857" s="225"/>
    </row>
    <row r="858" spans="2:13" ht="15.75" customHeight="1">
      <c r="B858" s="223"/>
      <c r="C858" s="224"/>
      <c r="D858" s="225"/>
      <c r="E858" s="226"/>
      <c r="H858" s="227"/>
      <c r="I858" s="228"/>
      <c r="K858" s="228"/>
      <c r="L858" s="226"/>
      <c r="M858" s="225"/>
    </row>
    <row r="859" spans="2:13" ht="15.75" customHeight="1">
      <c r="B859" s="223"/>
      <c r="C859" s="224"/>
      <c r="D859" s="225"/>
      <c r="E859" s="226"/>
      <c r="H859" s="227"/>
      <c r="I859" s="228"/>
      <c r="K859" s="228"/>
      <c r="L859" s="226"/>
      <c r="M859" s="225"/>
    </row>
    <row r="860" spans="2:13" ht="15.75" customHeight="1">
      <c r="B860" s="223"/>
      <c r="C860" s="224"/>
      <c r="D860" s="225"/>
      <c r="E860" s="226"/>
      <c r="H860" s="227"/>
      <c r="I860" s="228"/>
      <c r="K860" s="228"/>
      <c r="L860" s="226"/>
      <c r="M860" s="225"/>
    </row>
    <row r="861" spans="2:13" ht="15.75" customHeight="1">
      <c r="B861" s="223"/>
      <c r="C861" s="224"/>
      <c r="D861" s="225"/>
      <c r="E861" s="226"/>
      <c r="H861" s="227"/>
      <c r="I861" s="228"/>
      <c r="K861" s="228"/>
      <c r="L861" s="226"/>
      <c r="M861" s="225"/>
    </row>
    <row r="862" spans="2:13" ht="15.75" customHeight="1">
      <c r="B862" s="223"/>
      <c r="C862" s="224"/>
      <c r="D862" s="225"/>
      <c r="E862" s="226"/>
      <c r="H862" s="227"/>
      <c r="I862" s="228"/>
      <c r="K862" s="228"/>
      <c r="L862" s="226"/>
      <c r="M862" s="225"/>
    </row>
    <row r="863" spans="2:13" ht="15.75" customHeight="1">
      <c r="B863" s="223"/>
      <c r="C863" s="224"/>
      <c r="D863" s="225"/>
      <c r="E863" s="226"/>
      <c r="H863" s="227"/>
      <c r="I863" s="228"/>
      <c r="K863" s="228"/>
      <c r="L863" s="226"/>
      <c r="M863" s="225"/>
    </row>
    <row r="864" spans="2:13" ht="15.75" customHeight="1">
      <c r="B864" s="223"/>
      <c r="C864" s="224"/>
      <c r="D864" s="225"/>
      <c r="E864" s="226"/>
      <c r="H864" s="227"/>
      <c r="I864" s="228"/>
      <c r="K864" s="228"/>
      <c r="L864" s="226"/>
      <c r="M864" s="225"/>
    </row>
    <row r="865" spans="2:13" ht="15.75" customHeight="1">
      <c r="B865" s="223"/>
      <c r="C865" s="224"/>
      <c r="D865" s="225"/>
      <c r="E865" s="226"/>
      <c r="H865" s="227"/>
      <c r="I865" s="228"/>
      <c r="K865" s="228"/>
      <c r="L865" s="226"/>
      <c r="M865" s="225"/>
    </row>
    <row r="866" spans="2:13" ht="15.75" customHeight="1">
      <c r="B866" s="223"/>
      <c r="C866" s="224"/>
      <c r="D866" s="225"/>
      <c r="E866" s="226"/>
      <c r="H866" s="227"/>
      <c r="I866" s="228"/>
      <c r="K866" s="228"/>
      <c r="L866" s="226"/>
      <c r="M866" s="225"/>
    </row>
    <row r="867" spans="2:13" ht="15.75" customHeight="1">
      <c r="B867" s="223"/>
      <c r="C867" s="224"/>
      <c r="D867" s="225"/>
      <c r="E867" s="226"/>
      <c r="H867" s="227"/>
      <c r="I867" s="228"/>
      <c r="K867" s="228"/>
      <c r="L867" s="226"/>
      <c r="M867" s="225"/>
    </row>
    <row r="868" spans="2:13" ht="15.75" customHeight="1">
      <c r="B868" s="223"/>
      <c r="C868" s="224"/>
      <c r="D868" s="225"/>
      <c r="E868" s="226"/>
      <c r="H868" s="227"/>
      <c r="I868" s="228"/>
      <c r="K868" s="228"/>
      <c r="L868" s="226"/>
      <c r="M868" s="225"/>
    </row>
    <row r="869" spans="2:13" ht="15.75" customHeight="1">
      <c r="B869" s="223"/>
      <c r="C869" s="224"/>
      <c r="D869" s="225"/>
      <c r="E869" s="226"/>
      <c r="H869" s="227"/>
      <c r="I869" s="228"/>
      <c r="K869" s="228"/>
      <c r="L869" s="226"/>
      <c r="M869" s="225"/>
    </row>
    <row r="870" spans="2:13" ht="15.75" customHeight="1">
      <c r="B870" s="223"/>
      <c r="C870" s="224"/>
      <c r="D870" s="225"/>
      <c r="E870" s="226"/>
      <c r="H870" s="227"/>
      <c r="I870" s="228"/>
      <c r="K870" s="228"/>
      <c r="L870" s="226"/>
      <c r="M870" s="225"/>
    </row>
    <row r="871" spans="2:13" ht="15.75" customHeight="1">
      <c r="B871" s="223"/>
      <c r="C871" s="224"/>
      <c r="D871" s="225"/>
      <c r="E871" s="226"/>
      <c r="H871" s="227"/>
      <c r="I871" s="228"/>
      <c r="K871" s="228"/>
      <c r="L871" s="226"/>
      <c r="M871" s="225"/>
    </row>
    <row r="872" spans="2:13" ht="15.75" customHeight="1">
      <c r="B872" s="223"/>
      <c r="C872" s="224"/>
      <c r="D872" s="225"/>
      <c r="E872" s="226"/>
      <c r="H872" s="227"/>
      <c r="I872" s="228"/>
      <c r="K872" s="228"/>
      <c r="L872" s="226"/>
      <c r="M872" s="225"/>
    </row>
    <row r="873" spans="2:13" ht="15.75" customHeight="1">
      <c r="B873" s="223"/>
      <c r="C873" s="224"/>
      <c r="D873" s="225"/>
      <c r="E873" s="226"/>
      <c r="H873" s="227"/>
      <c r="I873" s="228"/>
      <c r="K873" s="228"/>
      <c r="L873" s="226"/>
      <c r="M873" s="225"/>
    </row>
    <row r="874" spans="2:13" ht="15.75" customHeight="1">
      <c r="B874" s="223"/>
      <c r="C874" s="224"/>
      <c r="D874" s="225"/>
      <c r="E874" s="226"/>
      <c r="H874" s="227"/>
      <c r="I874" s="228"/>
      <c r="K874" s="228"/>
      <c r="L874" s="226"/>
      <c r="M874" s="225"/>
    </row>
    <row r="875" spans="2:13" ht="15.75" customHeight="1">
      <c r="B875" s="223"/>
      <c r="C875" s="224"/>
      <c r="D875" s="225"/>
      <c r="E875" s="226"/>
      <c r="H875" s="227"/>
      <c r="I875" s="228"/>
      <c r="K875" s="228"/>
      <c r="L875" s="226"/>
      <c r="M875" s="225"/>
    </row>
    <row r="876" spans="2:13" ht="15.75" customHeight="1">
      <c r="B876" s="223"/>
      <c r="C876" s="224"/>
      <c r="D876" s="225"/>
      <c r="E876" s="226"/>
      <c r="H876" s="227"/>
      <c r="I876" s="228"/>
      <c r="K876" s="228"/>
      <c r="L876" s="226"/>
      <c r="M876" s="225"/>
    </row>
    <row r="877" spans="2:13" ht="15.75" customHeight="1">
      <c r="B877" s="223"/>
      <c r="C877" s="224"/>
      <c r="D877" s="225"/>
      <c r="E877" s="226"/>
      <c r="H877" s="227"/>
      <c r="I877" s="228"/>
      <c r="K877" s="228"/>
      <c r="L877" s="226"/>
      <c r="M877" s="225"/>
    </row>
    <row r="878" spans="2:13" ht="15.75" customHeight="1">
      <c r="B878" s="223"/>
      <c r="C878" s="224"/>
      <c r="D878" s="225"/>
      <c r="E878" s="226"/>
      <c r="H878" s="227"/>
      <c r="I878" s="228"/>
      <c r="K878" s="228"/>
      <c r="L878" s="226"/>
      <c r="M878" s="225"/>
    </row>
    <row r="879" spans="2:13" ht="15.75" customHeight="1">
      <c r="B879" s="223"/>
      <c r="C879" s="224"/>
      <c r="D879" s="225"/>
      <c r="E879" s="226"/>
      <c r="H879" s="227"/>
      <c r="I879" s="228"/>
      <c r="K879" s="228"/>
      <c r="L879" s="226"/>
      <c r="M879" s="225"/>
    </row>
    <row r="880" spans="2:13" ht="15.75" customHeight="1">
      <c r="B880" s="223"/>
      <c r="C880" s="224"/>
      <c r="D880" s="225"/>
      <c r="E880" s="226"/>
      <c r="H880" s="227"/>
      <c r="I880" s="228"/>
      <c r="K880" s="228"/>
      <c r="L880" s="226"/>
      <c r="M880" s="225"/>
    </row>
    <row r="881" spans="2:13" ht="15.75" customHeight="1">
      <c r="B881" s="223"/>
      <c r="C881" s="224"/>
      <c r="D881" s="225"/>
      <c r="E881" s="226"/>
      <c r="H881" s="227"/>
      <c r="I881" s="228"/>
      <c r="K881" s="228"/>
      <c r="L881" s="226"/>
      <c r="M881" s="225"/>
    </row>
    <row r="882" spans="2:13" ht="15.75" customHeight="1">
      <c r="B882" s="223"/>
      <c r="C882" s="224"/>
      <c r="D882" s="225"/>
      <c r="E882" s="226"/>
      <c r="H882" s="227"/>
      <c r="I882" s="228"/>
      <c r="K882" s="228"/>
      <c r="L882" s="226"/>
      <c r="M882" s="225"/>
    </row>
    <row r="883" spans="2:13" ht="15.75" customHeight="1">
      <c r="B883" s="223"/>
      <c r="C883" s="224"/>
      <c r="D883" s="225"/>
      <c r="E883" s="226"/>
      <c r="H883" s="227"/>
      <c r="I883" s="228"/>
      <c r="K883" s="228"/>
      <c r="L883" s="226"/>
      <c r="M883" s="225"/>
    </row>
    <row r="884" spans="2:13" ht="15.75" customHeight="1">
      <c r="B884" s="223"/>
      <c r="C884" s="224"/>
      <c r="D884" s="225"/>
      <c r="E884" s="226"/>
      <c r="H884" s="227"/>
      <c r="I884" s="228"/>
      <c r="K884" s="228"/>
      <c r="L884" s="226"/>
      <c r="M884" s="225"/>
    </row>
    <row r="885" spans="2:13" ht="15.75" customHeight="1">
      <c r="B885" s="223"/>
      <c r="C885" s="224"/>
      <c r="D885" s="225"/>
      <c r="E885" s="226"/>
      <c r="H885" s="227"/>
      <c r="I885" s="228"/>
      <c r="K885" s="228"/>
      <c r="L885" s="226"/>
      <c r="M885" s="225"/>
    </row>
    <row r="886" spans="2:13" ht="15.75" customHeight="1">
      <c r="B886" s="223"/>
      <c r="C886" s="224"/>
      <c r="D886" s="225"/>
      <c r="E886" s="226"/>
      <c r="H886" s="227"/>
      <c r="I886" s="228"/>
      <c r="K886" s="228"/>
      <c r="L886" s="226"/>
      <c r="M886" s="225"/>
    </row>
    <row r="887" spans="2:13" ht="15.75" customHeight="1">
      <c r="B887" s="223"/>
      <c r="C887" s="224"/>
      <c r="D887" s="225"/>
      <c r="E887" s="226"/>
      <c r="H887" s="227"/>
      <c r="I887" s="228"/>
      <c r="K887" s="228"/>
      <c r="L887" s="226"/>
      <c r="M887" s="225"/>
    </row>
    <row r="888" spans="2:13" ht="15.75" customHeight="1">
      <c r="B888" s="223"/>
      <c r="C888" s="224"/>
      <c r="D888" s="225"/>
      <c r="E888" s="226"/>
      <c r="H888" s="227"/>
      <c r="I888" s="228"/>
      <c r="K888" s="228"/>
      <c r="L888" s="226"/>
      <c r="M888" s="225"/>
    </row>
    <row r="889" spans="2:13" ht="15.75" customHeight="1">
      <c r="B889" s="223"/>
      <c r="C889" s="224"/>
      <c r="D889" s="225"/>
      <c r="E889" s="226"/>
      <c r="H889" s="227"/>
      <c r="I889" s="228"/>
      <c r="K889" s="228"/>
      <c r="L889" s="226"/>
      <c r="M889" s="225"/>
    </row>
    <row r="890" spans="2:13" ht="15.75" customHeight="1">
      <c r="B890" s="223"/>
      <c r="C890" s="224"/>
      <c r="D890" s="225"/>
      <c r="E890" s="226"/>
      <c r="H890" s="227"/>
      <c r="I890" s="228"/>
      <c r="K890" s="228"/>
      <c r="L890" s="226"/>
      <c r="M890" s="225"/>
    </row>
    <row r="891" spans="2:13" ht="15.75" customHeight="1">
      <c r="B891" s="223"/>
      <c r="C891" s="224"/>
      <c r="D891" s="225"/>
      <c r="E891" s="226"/>
      <c r="H891" s="227"/>
      <c r="I891" s="228"/>
      <c r="K891" s="228"/>
      <c r="L891" s="226"/>
      <c r="M891" s="225"/>
    </row>
    <row r="892" spans="2:13" ht="15.75" customHeight="1">
      <c r="B892" s="223"/>
      <c r="C892" s="224"/>
      <c r="D892" s="225"/>
      <c r="E892" s="226"/>
      <c r="H892" s="227"/>
      <c r="I892" s="228"/>
      <c r="K892" s="228"/>
      <c r="L892" s="226"/>
      <c r="M892" s="225"/>
    </row>
    <row r="893" spans="2:13" ht="15.75" customHeight="1">
      <c r="B893" s="223"/>
      <c r="C893" s="224"/>
      <c r="D893" s="225"/>
      <c r="E893" s="226"/>
      <c r="H893" s="227"/>
      <c r="I893" s="228"/>
      <c r="K893" s="228"/>
      <c r="L893" s="226"/>
      <c r="M893" s="225"/>
    </row>
    <row r="894" spans="2:13" ht="15.75" customHeight="1">
      <c r="B894" s="223"/>
      <c r="C894" s="224"/>
      <c r="D894" s="225"/>
      <c r="E894" s="226"/>
      <c r="H894" s="227"/>
      <c r="I894" s="228"/>
      <c r="K894" s="228"/>
      <c r="L894" s="226"/>
      <c r="M894" s="225"/>
    </row>
    <row r="895" spans="2:13" ht="15.75" customHeight="1">
      <c r="B895" s="223"/>
      <c r="C895" s="224"/>
      <c r="D895" s="225"/>
      <c r="E895" s="226"/>
      <c r="H895" s="227"/>
      <c r="I895" s="228"/>
      <c r="K895" s="228"/>
      <c r="L895" s="226"/>
      <c r="M895" s="225"/>
    </row>
    <row r="896" spans="2:13" ht="15.75" customHeight="1">
      <c r="B896" s="223"/>
      <c r="C896" s="224"/>
      <c r="D896" s="225"/>
      <c r="E896" s="226"/>
      <c r="H896" s="227"/>
      <c r="I896" s="228"/>
      <c r="K896" s="228"/>
      <c r="L896" s="226"/>
      <c r="M896" s="225"/>
    </row>
    <row r="897" spans="2:13" ht="15.75" customHeight="1">
      <c r="B897" s="223"/>
      <c r="C897" s="224"/>
      <c r="D897" s="225"/>
      <c r="E897" s="226"/>
      <c r="H897" s="227"/>
      <c r="I897" s="228"/>
      <c r="K897" s="228"/>
      <c r="L897" s="226"/>
      <c r="M897" s="225"/>
    </row>
    <row r="898" spans="2:13" ht="15.75" customHeight="1">
      <c r="B898" s="223"/>
      <c r="C898" s="224"/>
      <c r="D898" s="225"/>
      <c r="E898" s="226"/>
      <c r="H898" s="227"/>
      <c r="I898" s="228"/>
      <c r="K898" s="228"/>
      <c r="L898" s="226"/>
      <c r="M898" s="225"/>
    </row>
    <row r="899" spans="2:13" ht="15.75" customHeight="1">
      <c r="B899" s="223"/>
      <c r="C899" s="224"/>
      <c r="D899" s="225"/>
      <c r="E899" s="226"/>
      <c r="H899" s="227"/>
      <c r="I899" s="228"/>
      <c r="K899" s="228"/>
      <c r="L899" s="226"/>
      <c r="M899" s="225"/>
    </row>
    <row r="900" spans="2:13" ht="15.75" customHeight="1">
      <c r="B900" s="223"/>
      <c r="C900" s="224"/>
      <c r="D900" s="225"/>
      <c r="E900" s="226"/>
      <c r="H900" s="227"/>
      <c r="I900" s="228"/>
      <c r="K900" s="228"/>
      <c r="L900" s="226"/>
      <c r="M900" s="225"/>
    </row>
    <row r="901" spans="2:13" ht="15.75" customHeight="1">
      <c r="B901" s="223"/>
      <c r="C901" s="224"/>
      <c r="D901" s="225"/>
      <c r="E901" s="226"/>
      <c r="H901" s="227"/>
      <c r="I901" s="228"/>
      <c r="K901" s="228"/>
      <c r="L901" s="226"/>
      <c r="M901" s="225"/>
    </row>
    <row r="902" spans="2:13" ht="15.75" customHeight="1">
      <c r="B902" s="223"/>
      <c r="C902" s="224"/>
      <c r="D902" s="225"/>
      <c r="E902" s="226"/>
      <c r="H902" s="227"/>
      <c r="I902" s="228"/>
      <c r="K902" s="228"/>
      <c r="L902" s="226"/>
      <c r="M902" s="225"/>
    </row>
    <row r="903" spans="2:13" ht="15.75" customHeight="1">
      <c r="B903" s="223"/>
      <c r="C903" s="224"/>
      <c r="D903" s="225"/>
      <c r="E903" s="226"/>
      <c r="H903" s="227"/>
      <c r="I903" s="228"/>
      <c r="K903" s="228"/>
      <c r="L903" s="226"/>
      <c r="M903" s="225"/>
    </row>
    <row r="904" spans="2:13" ht="15.75" customHeight="1">
      <c r="B904" s="223"/>
      <c r="C904" s="224"/>
      <c r="D904" s="225"/>
      <c r="E904" s="226"/>
      <c r="H904" s="227"/>
      <c r="I904" s="228"/>
      <c r="K904" s="228"/>
      <c r="L904" s="226"/>
      <c r="M904" s="225"/>
    </row>
    <row r="905" spans="2:13" ht="15.75" customHeight="1">
      <c r="B905" s="223"/>
      <c r="C905" s="224"/>
      <c r="D905" s="225"/>
      <c r="E905" s="226"/>
      <c r="H905" s="227"/>
      <c r="I905" s="228"/>
      <c r="K905" s="228"/>
      <c r="L905" s="226"/>
      <c r="M905" s="225"/>
    </row>
    <row r="906" spans="2:13" ht="15.75" customHeight="1">
      <c r="B906" s="223"/>
      <c r="C906" s="224"/>
      <c r="D906" s="225"/>
      <c r="E906" s="226"/>
      <c r="H906" s="227"/>
      <c r="I906" s="228"/>
      <c r="K906" s="228"/>
      <c r="L906" s="226"/>
      <c r="M906" s="225"/>
    </row>
    <row r="907" spans="2:13" ht="15.75" customHeight="1">
      <c r="B907" s="223"/>
      <c r="C907" s="224"/>
      <c r="D907" s="225"/>
      <c r="E907" s="226"/>
      <c r="H907" s="227"/>
      <c r="I907" s="228"/>
      <c r="K907" s="228"/>
      <c r="L907" s="226"/>
      <c r="M907" s="225"/>
    </row>
    <row r="908" spans="2:13" ht="15.75" customHeight="1">
      <c r="B908" s="223"/>
      <c r="C908" s="224"/>
      <c r="D908" s="225"/>
      <c r="E908" s="226"/>
      <c r="H908" s="227"/>
      <c r="I908" s="228"/>
      <c r="K908" s="228"/>
      <c r="L908" s="226"/>
      <c r="M908" s="225"/>
    </row>
    <row r="909" spans="2:13" ht="15.75" customHeight="1">
      <c r="B909" s="223"/>
      <c r="C909" s="224"/>
      <c r="D909" s="225"/>
      <c r="E909" s="226"/>
      <c r="H909" s="227"/>
      <c r="I909" s="228"/>
      <c r="K909" s="228"/>
      <c r="L909" s="226"/>
      <c r="M909" s="225"/>
    </row>
    <row r="910" spans="2:13" ht="15.75" customHeight="1">
      <c r="B910" s="223"/>
      <c r="C910" s="224"/>
      <c r="D910" s="225"/>
      <c r="E910" s="226"/>
      <c r="H910" s="227"/>
      <c r="I910" s="228"/>
      <c r="K910" s="228"/>
      <c r="L910" s="226"/>
      <c r="M910" s="225"/>
    </row>
    <row r="911" spans="2:13" ht="15.75" customHeight="1">
      <c r="B911" s="223"/>
      <c r="C911" s="224"/>
      <c r="D911" s="225"/>
      <c r="E911" s="226"/>
      <c r="H911" s="227"/>
      <c r="I911" s="228"/>
      <c r="K911" s="228"/>
      <c r="L911" s="226"/>
      <c r="M911" s="225"/>
    </row>
    <row r="912" spans="2:13" ht="15.75" customHeight="1">
      <c r="B912" s="223"/>
      <c r="C912" s="224"/>
      <c r="D912" s="225"/>
      <c r="E912" s="226"/>
      <c r="H912" s="227"/>
      <c r="I912" s="228"/>
      <c r="K912" s="228"/>
      <c r="L912" s="226"/>
      <c r="M912" s="225"/>
    </row>
    <row r="913" spans="2:13" ht="15.75" customHeight="1">
      <c r="B913" s="223"/>
      <c r="C913" s="224"/>
      <c r="D913" s="225"/>
      <c r="E913" s="226"/>
      <c r="H913" s="227"/>
      <c r="I913" s="228"/>
      <c r="K913" s="228"/>
      <c r="L913" s="226"/>
      <c r="M913" s="225"/>
    </row>
    <row r="914" spans="2:13" ht="15.75" customHeight="1">
      <c r="B914" s="223"/>
      <c r="C914" s="224"/>
      <c r="D914" s="225"/>
      <c r="E914" s="226"/>
      <c r="H914" s="227"/>
      <c r="I914" s="228"/>
      <c r="K914" s="228"/>
      <c r="L914" s="226"/>
      <c r="M914" s="225"/>
    </row>
    <row r="915" spans="2:13" ht="15.75" customHeight="1">
      <c r="B915" s="223"/>
      <c r="C915" s="224"/>
      <c r="D915" s="225"/>
      <c r="E915" s="226"/>
      <c r="H915" s="227"/>
      <c r="I915" s="228"/>
      <c r="K915" s="228"/>
      <c r="L915" s="226"/>
      <c r="M915" s="225"/>
    </row>
    <row r="916" spans="2:13" ht="15.75" customHeight="1">
      <c r="B916" s="223"/>
      <c r="C916" s="224"/>
      <c r="D916" s="225"/>
      <c r="E916" s="226"/>
      <c r="H916" s="227"/>
      <c r="I916" s="228"/>
      <c r="K916" s="228"/>
      <c r="L916" s="226"/>
      <c r="M916" s="225"/>
    </row>
    <row r="917" spans="2:13" ht="15.75" customHeight="1">
      <c r="B917" s="223"/>
      <c r="C917" s="224"/>
      <c r="D917" s="225"/>
      <c r="E917" s="226"/>
      <c r="H917" s="227"/>
      <c r="I917" s="228"/>
      <c r="K917" s="228"/>
      <c r="L917" s="226"/>
      <c r="M917" s="225"/>
    </row>
    <row r="918" spans="2:13" ht="15.75" customHeight="1">
      <c r="B918" s="223"/>
      <c r="C918" s="224"/>
      <c r="D918" s="225"/>
      <c r="E918" s="226"/>
      <c r="H918" s="227"/>
      <c r="I918" s="228"/>
      <c r="K918" s="228"/>
      <c r="L918" s="226"/>
      <c r="M918" s="225"/>
    </row>
    <row r="919" spans="2:13" ht="15.75" customHeight="1">
      <c r="B919" s="223"/>
      <c r="C919" s="224"/>
      <c r="D919" s="225"/>
      <c r="E919" s="226"/>
      <c r="H919" s="227"/>
      <c r="I919" s="228"/>
      <c r="K919" s="228"/>
      <c r="L919" s="226"/>
      <c r="M919" s="225"/>
    </row>
    <row r="920" spans="2:13" ht="15.75" customHeight="1">
      <c r="B920" s="223"/>
      <c r="C920" s="224"/>
      <c r="D920" s="225"/>
      <c r="E920" s="226"/>
      <c r="H920" s="227"/>
      <c r="I920" s="228"/>
      <c r="K920" s="228"/>
      <c r="L920" s="226"/>
      <c r="M920" s="225"/>
    </row>
    <row r="921" spans="2:13" ht="15.75" customHeight="1">
      <c r="B921" s="223"/>
      <c r="C921" s="224"/>
      <c r="D921" s="225"/>
      <c r="E921" s="226"/>
      <c r="H921" s="227"/>
      <c r="I921" s="228"/>
      <c r="K921" s="228"/>
      <c r="L921" s="226"/>
      <c r="M921" s="225"/>
    </row>
    <row r="922" spans="2:13" ht="15.75" customHeight="1">
      <c r="B922" s="223"/>
      <c r="C922" s="224"/>
      <c r="D922" s="225"/>
      <c r="E922" s="226"/>
      <c r="H922" s="227"/>
      <c r="I922" s="228"/>
      <c r="K922" s="228"/>
      <c r="L922" s="226"/>
      <c r="M922" s="225"/>
    </row>
    <row r="923" spans="2:13" ht="15.75" customHeight="1">
      <c r="B923" s="223"/>
      <c r="C923" s="224"/>
      <c r="D923" s="225"/>
      <c r="E923" s="226"/>
      <c r="H923" s="227"/>
      <c r="I923" s="228"/>
      <c r="K923" s="228"/>
      <c r="L923" s="226"/>
      <c r="M923" s="225"/>
    </row>
    <row r="924" spans="2:13" ht="15.75" customHeight="1">
      <c r="B924" s="223"/>
      <c r="C924" s="224"/>
      <c r="D924" s="225"/>
      <c r="E924" s="226"/>
      <c r="H924" s="227"/>
      <c r="I924" s="228"/>
      <c r="K924" s="228"/>
      <c r="L924" s="226"/>
      <c r="M924" s="225"/>
    </row>
    <row r="925" spans="2:13" ht="15.75" customHeight="1">
      <c r="B925" s="223"/>
      <c r="C925" s="224"/>
      <c r="D925" s="225"/>
      <c r="E925" s="226"/>
      <c r="H925" s="227"/>
      <c r="I925" s="228"/>
      <c r="K925" s="228"/>
      <c r="L925" s="226"/>
      <c r="M925" s="225"/>
    </row>
    <row r="926" spans="2:13" ht="15.75" customHeight="1">
      <c r="B926" s="223"/>
      <c r="C926" s="224"/>
      <c r="D926" s="225"/>
      <c r="E926" s="226"/>
      <c r="H926" s="227"/>
      <c r="I926" s="228"/>
      <c r="K926" s="228"/>
      <c r="L926" s="226"/>
      <c r="M926" s="225"/>
    </row>
    <row r="927" spans="2:13" ht="15.75" customHeight="1">
      <c r="B927" s="223"/>
      <c r="C927" s="224"/>
      <c r="D927" s="225"/>
      <c r="E927" s="226"/>
      <c r="H927" s="227"/>
      <c r="I927" s="228"/>
      <c r="K927" s="228"/>
      <c r="L927" s="226"/>
      <c r="M927" s="225"/>
    </row>
    <row r="928" spans="2:13" ht="15.75" customHeight="1">
      <c r="B928" s="223"/>
      <c r="C928" s="224"/>
      <c r="D928" s="225"/>
      <c r="E928" s="226"/>
      <c r="H928" s="227"/>
      <c r="I928" s="228"/>
      <c r="K928" s="228"/>
      <c r="L928" s="226"/>
      <c r="M928" s="225"/>
    </row>
    <row r="929" spans="2:13" ht="15.75" customHeight="1">
      <c r="B929" s="223"/>
      <c r="C929" s="224"/>
      <c r="D929" s="225"/>
      <c r="E929" s="226"/>
      <c r="H929" s="227"/>
      <c r="I929" s="228"/>
      <c r="K929" s="228"/>
      <c r="L929" s="226"/>
      <c r="M929" s="225"/>
    </row>
    <row r="930" spans="2:13" ht="15.75" customHeight="1">
      <c r="B930" s="223"/>
      <c r="C930" s="224"/>
      <c r="D930" s="225"/>
      <c r="E930" s="226"/>
      <c r="H930" s="227"/>
      <c r="I930" s="228"/>
      <c r="K930" s="228"/>
      <c r="L930" s="226"/>
      <c r="M930" s="225"/>
    </row>
    <row r="931" spans="2:13" ht="15.75" customHeight="1">
      <c r="B931" s="223"/>
      <c r="C931" s="224"/>
      <c r="D931" s="225"/>
      <c r="E931" s="226"/>
      <c r="H931" s="227"/>
      <c r="I931" s="228"/>
      <c r="K931" s="228"/>
      <c r="L931" s="226"/>
      <c r="M931" s="225"/>
    </row>
    <row r="932" spans="2:13" ht="15.75" customHeight="1">
      <c r="B932" s="223"/>
      <c r="C932" s="224"/>
      <c r="D932" s="225"/>
      <c r="E932" s="226"/>
      <c r="H932" s="227"/>
      <c r="I932" s="228"/>
      <c r="K932" s="228"/>
      <c r="L932" s="226"/>
      <c r="M932" s="225"/>
    </row>
    <row r="933" spans="2:13" ht="15.75" customHeight="1">
      <c r="B933" s="223"/>
      <c r="C933" s="224"/>
      <c r="D933" s="225"/>
      <c r="E933" s="226"/>
      <c r="H933" s="227"/>
      <c r="I933" s="228"/>
      <c r="K933" s="228"/>
      <c r="L933" s="226"/>
      <c r="M933" s="225"/>
    </row>
    <row r="934" spans="2:13" ht="15.75" customHeight="1">
      <c r="B934" s="223"/>
      <c r="C934" s="224"/>
      <c r="D934" s="225"/>
      <c r="E934" s="226"/>
      <c r="H934" s="227"/>
      <c r="I934" s="228"/>
      <c r="K934" s="228"/>
      <c r="L934" s="226"/>
      <c r="M934" s="225"/>
    </row>
    <row r="935" spans="2:13" ht="15.75" customHeight="1">
      <c r="B935" s="223"/>
      <c r="C935" s="224"/>
      <c r="D935" s="225"/>
      <c r="E935" s="226"/>
      <c r="H935" s="227"/>
      <c r="I935" s="228"/>
      <c r="K935" s="228"/>
      <c r="L935" s="226"/>
      <c r="M935" s="225"/>
    </row>
    <row r="936" spans="2:13" ht="15.75" customHeight="1">
      <c r="B936" s="223"/>
      <c r="C936" s="224"/>
      <c r="D936" s="225"/>
      <c r="E936" s="226"/>
      <c r="H936" s="227"/>
      <c r="I936" s="228"/>
      <c r="K936" s="228"/>
      <c r="L936" s="226"/>
      <c r="M936" s="225"/>
    </row>
    <row r="937" spans="2:13" ht="15.75" customHeight="1">
      <c r="B937" s="223"/>
      <c r="C937" s="224"/>
      <c r="D937" s="225"/>
      <c r="E937" s="226"/>
      <c r="H937" s="227"/>
      <c r="I937" s="228"/>
      <c r="K937" s="228"/>
      <c r="L937" s="226"/>
      <c r="M937" s="225"/>
    </row>
    <row r="938" spans="2:13" ht="15.75" customHeight="1">
      <c r="B938" s="223"/>
      <c r="C938" s="224"/>
      <c r="D938" s="225"/>
      <c r="E938" s="226"/>
      <c r="H938" s="227"/>
      <c r="I938" s="228"/>
      <c r="K938" s="228"/>
      <c r="L938" s="226"/>
      <c r="M938" s="225"/>
    </row>
    <row r="939" spans="2:13" ht="15.75" customHeight="1">
      <c r="B939" s="223"/>
      <c r="C939" s="224"/>
      <c r="D939" s="225"/>
      <c r="E939" s="226"/>
      <c r="H939" s="227"/>
      <c r="I939" s="228"/>
      <c r="K939" s="228"/>
      <c r="L939" s="226"/>
      <c r="M939" s="225"/>
    </row>
    <row r="940" spans="2:13" ht="15.75" customHeight="1">
      <c r="B940" s="223"/>
      <c r="C940" s="224"/>
      <c r="D940" s="225"/>
      <c r="E940" s="226"/>
      <c r="H940" s="227"/>
      <c r="I940" s="228"/>
      <c r="K940" s="228"/>
      <c r="L940" s="226"/>
      <c r="M940" s="225"/>
    </row>
    <row r="941" spans="2:13" ht="15.75" customHeight="1">
      <c r="B941" s="223"/>
      <c r="C941" s="224"/>
      <c r="D941" s="225"/>
      <c r="E941" s="226"/>
      <c r="H941" s="227"/>
      <c r="I941" s="228"/>
      <c r="K941" s="228"/>
      <c r="L941" s="226"/>
      <c r="M941" s="225"/>
    </row>
    <row r="942" spans="2:13" ht="15.75" customHeight="1">
      <c r="B942" s="223"/>
      <c r="C942" s="224"/>
      <c r="D942" s="225"/>
      <c r="E942" s="226"/>
      <c r="H942" s="227"/>
      <c r="I942" s="228"/>
      <c r="K942" s="228"/>
      <c r="L942" s="226"/>
      <c r="M942" s="225"/>
    </row>
    <row r="943" spans="2:13" ht="15.75" customHeight="1">
      <c r="B943" s="223"/>
      <c r="C943" s="224"/>
      <c r="D943" s="225"/>
      <c r="E943" s="226"/>
      <c r="H943" s="227"/>
      <c r="I943" s="228"/>
      <c r="K943" s="228"/>
      <c r="L943" s="226"/>
      <c r="M943" s="225"/>
    </row>
    <row r="944" spans="2:13" ht="15.75" customHeight="1">
      <c r="B944" s="223"/>
      <c r="C944" s="224"/>
      <c r="D944" s="225"/>
      <c r="E944" s="226"/>
      <c r="H944" s="227"/>
      <c r="I944" s="228"/>
      <c r="K944" s="228"/>
      <c r="L944" s="226"/>
      <c r="M944" s="225"/>
    </row>
    <row r="945" spans="2:13" ht="15.75" customHeight="1">
      <c r="B945" s="223"/>
      <c r="C945" s="224"/>
      <c r="D945" s="225"/>
      <c r="E945" s="226"/>
      <c r="H945" s="227"/>
      <c r="I945" s="228"/>
      <c r="K945" s="228"/>
      <c r="L945" s="226"/>
      <c r="M945" s="225"/>
    </row>
    <row r="946" spans="2:13" ht="15.75" customHeight="1">
      <c r="B946" s="223"/>
      <c r="C946" s="224"/>
      <c r="D946" s="225"/>
      <c r="E946" s="226"/>
      <c r="H946" s="227"/>
      <c r="I946" s="228"/>
      <c r="K946" s="228"/>
      <c r="L946" s="226"/>
      <c r="M946" s="225"/>
    </row>
    <row r="947" spans="2:13" ht="15.75" customHeight="1">
      <c r="B947" s="223"/>
      <c r="C947" s="224"/>
      <c r="D947" s="225"/>
      <c r="E947" s="226"/>
      <c r="H947" s="227"/>
      <c r="I947" s="228"/>
      <c r="K947" s="228"/>
      <c r="L947" s="226"/>
      <c r="M947" s="225"/>
    </row>
    <row r="948" spans="2:13" ht="15.75" customHeight="1">
      <c r="B948" s="223"/>
      <c r="C948" s="224"/>
      <c r="D948" s="225"/>
      <c r="E948" s="226"/>
      <c r="H948" s="227"/>
      <c r="I948" s="228"/>
      <c r="K948" s="228"/>
      <c r="L948" s="226"/>
      <c r="M948" s="225"/>
    </row>
    <row r="949" spans="2:13" ht="15.75" customHeight="1">
      <c r="B949" s="223"/>
      <c r="C949" s="224"/>
      <c r="D949" s="225"/>
      <c r="E949" s="226"/>
      <c r="H949" s="227"/>
      <c r="I949" s="228"/>
      <c r="K949" s="228"/>
      <c r="L949" s="226"/>
      <c r="M949" s="225"/>
    </row>
    <row r="950" spans="2:13" ht="15.75" customHeight="1">
      <c r="B950" s="223"/>
      <c r="C950" s="224"/>
      <c r="D950" s="225"/>
      <c r="E950" s="226"/>
      <c r="H950" s="227"/>
      <c r="I950" s="228"/>
      <c r="K950" s="228"/>
      <c r="L950" s="226"/>
      <c r="M950" s="225"/>
    </row>
    <row r="951" spans="2:13" ht="15.75" customHeight="1">
      <c r="B951" s="223"/>
      <c r="C951" s="224"/>
      <c r="D951" s="225"/>
      <c r="E951" s="226"/>
      <c r="H951" s="227"/>
      <c r="I951" s="228"/>
      <c r="K951" s="228"/>
      <c r="L951" s="226"/>
      <c r="M951" s="225"/>
    </row>
    <row r="952" spans="2:13" ht="15.75" customHeight="1">
      <c r="B952" s="223"/>
      <c r="C952" s="224"/>
      <c r="D952" s="225"/>
      <c r="E952" s="226"/>
      <c r="H952" s="227"/>
      <c r="I952" s="228"/>
      <c r="K952" s="228"/>
      <c r="L952" s="226"/>
      <c r="M952" s="225"/>
    </row>
    <row r="953" spans="2:13" ht="15.75" customHeight="1">
      <c r="B953" s="223"/>
      <c r="C953" s="224"/>
      <c r="D953" s="225"/>
      <c r="E953" s="226"/>
      <c r="H953" s="227"/>
      <c r="I953" s="228"/>
      <c r="K953" s="228"/>
      <c r="L953" s="226"/>
      <c r="M953" s="225"/>
    </row>
    <row r="954" spans="2:13" ht="15.75" customHeight="1">
      <c r="B954" s="223"/>
      <c r="C954" s="224"/>
      <c r="D954" s="225"/>
      <c r="E954" s="226"/>
      <c r="H954" s="227"/>
      <c r="I954" s="228"/>
      <c r="K954" s="228"/>
      <c r="L954" s="226"/>
      <c r="M954" s="225"/>
    </row>
    <row r="955" spans="2:13" ht="15.75" customHeight="1">
      <c r="B955" s="223"/>
      <c r="C955" s="224"/>
      <c r="D955" s="225"/>
      <c r="E955" s="226"/>
      <c r="H955" s="227"/>
      <c r="I955" s="228"/>
      <c r="K955" s="228"/>
      <c r="L955" s="226"/>
      <c r="M955" s="225"/>
    </row>
    <row r="956" spans="2:13" ht="15.75" customHeight="1">
      <c r="B956" s="223"/>
      <c r="C956" s="224"/>
      <c r="D956" s="225"/>
      <c r="E956" s="226"/>
      <c r="H956" s="227"/>
      <c r="I956" s="228"/>
      <c r="K956" s="228"/>
      <c r="L956" s="226"/>
      <c r="M956" s="225"/>
    </row>
    <row r="957" spans="2:13" ht="15.75" customHeight="1">
      <c r="B957" s="223"/>
      <c r="C957" s="224"/>
      <c r="D957" s="225"/>
      <c r="E957" s="226"/>
      <c r="H957" s="227"/>
      <c r="I957" s="228"/>
      <c r="K957" s="228"/>
      <c r="L957" s="226"/>
      <c r="M957" s="225"/>
    </row>
    <row r="958" spans="2:13" ht="15.75" customHeight="1">
      <c r="B958" s="223"/>
      <c r="C958" s="224"/>
      <c r="D958" s="225"/>
      <c r="E958" s="226"/>
      <c r="H958" s="227"/>
      <c r="I958" s="228"/>
      <c r="K958" s="228"/>
      <c r="L958" s="226"/>
      <c r="M958" s="225"/>
    </row>
    <row r="959" spans="2:13" ht="15.75" customHeight="1">
      <c r="B959" s="223"/>
      <c r="C959" s="224"/>
      <c r="D959" s="225"/>
      <c r="E959" s="226"/>
      <c r="H959" s="227"/>
      <c r="I959" s="228"/>
      <c r="K959" s="228"/>
      <c r="L959" s="226"/>
      <c r="M959" s="225"/>
    </row>
    <row r="960" spans="2:13" ht="15.75" customHeight="1">
      <c r="B960" s="223"/>
      <c r="C960" s="224"/>
      <c r="D960" s="225"/>
      <c r="E960" s="226"/>
      <c r="H960" s="227"/>
      <c r="I960" s="228"/>
      <c r="K960" s="228"/>
      <c r="L960" s="226"/>
      <c r="M960" s="225"/>
    </row>
    <row r="961" spans="2:13" ht="15.75" customHeight="1">
      <c r="B961" s="223"/>
      <c r="C961" s="224"/>
      <c r="D961" s="225"/>
      <c r="E961" s="226"/>
      <c r="H961" s="227"/>
      <c r="I961" s="228"/>
      <c r="K961" s="228"/>
      <c r="L961" s="226"/>
      <c r="M961" s="225"/>
    </row>
    <row r="962" spans="2:13" ht="15.75" customHeight="1">
      <c r="B962" s="223"/>
      <c r="C962" s="224"/>
      <c r="D962" s="225"/>
      <c r="E962" s="226"/>
      <c r="H962" s="227"/>
      <c r="I962" s="228"/>
      <c r="K962" s="228"/>
      <c r="L962" s="226"/>
      <c r="M962" s="225"/>
    </row>
    <row r="963" spans="2:13" ht="15.75" customHeight="1">
      <c r="B963" s="223"/>
      <c r="C963" s="224"/>
      <c r="D963" s="225"/>
      <c r="E963" s="226"/>
      <c r="H963" s="227"/>
      <c r="I963" s="228"/>
      <c r="K963" s="228"/>
      <c r="L963" s="226"/>
      <c r="M963" s="225"/>
    </row>
    <row r="964" spans="2:13" ht="15.75" customHeight="1">
      <c r="B964" s="223"/>
      <c r="C964" s="224"/>
      <c r="D964" s="225"/>
      <c r="E964" s="226"/>
      <c r="H964" s="227"/>
      <c r="I964" s="228"/>
      <c r="K964" s="228"/>
      <c r="L964" s="226"/>
      <c r="M964" s="225"/>
    </row>
    <row r="965" spans="2:13" ht="15.75" customHeight="1">
      <c r="B965" s="223"/>
      <c r="C965" s="224"/>
      <c r="D965" s="225"/>
      <c r="E965" s="226"/>
      <c r="H965" s="227"/>
      <c r="I965" s="228"/>
      <c r="K965" s="228"/>
      <c r="L965" s="226"/>
      <c r="M965" s="225"/>
    </row>
    <row r="966" spans="2:13" ht="15.75" customHeight="1">
      <c r="B966" s="223"/>
      <c r="C966" s="224"/>
      <c r="D966" s="225"/>
      <c r="E966" s="226"/>
      <c r="H966" s="227"/>
      <c r="I966" s="228"/>
      <c r="K966" s="228"/>
      <c r="L966" s="226"/>
      <c r="M966" s="225"/>
    </row>
    <row r="967" spans="2:13" ht="15.75" customHeight="1">
      <c r="B967" s="223"/>
      <c r="C967" s="224"/>
      <c r="D967" s="225"/>
      <c r="E967" s="226"/>
      <c r="H967" s="227"/>
      <c r="I967" s="228"/>
      <c r="K967" s="228"/>
      <c r="L967" s="226"/>
      <c r="M967" s="225"/>
    </row>
    <row r="968" spans="2:13" ht="15.75" customHeight="1">
      <c r="B968" s="223"/>
      <c r="C968" s="224"/>
      <c r="D968" s="225"/>
      <c r="E968" s="226"/>
      <c r="H968" s="227"/>
      <c r="I968" s="228"/>
      <c r="K968" s="228"/>
      <c r="L968" s="226"/>
      <c r="M968" s="225"/>
    </row>
    <row r="969" spans="2:13" ht="15.75" customHeight="1">
      <c r="B969" s="223"/>
      <c r="C969" s="224"/>
      <c r="D969" s="225"/>
      <c r="E969" s="226"/>
      <c r="H969" s="227"/>
      <c r="I969" s="228"/>
      <c r="K969" s="228"/>
      <c r="L969" s="226"/>
      <c r="M969" s="225"/>
    </row>
    <row r="970" spans="2:13" ht="15.75" customHeight="1">
      <c r="B970" s="223"/>
      <c r="C970" s="224"/>
      <c r="D970" s="225"/>
      <c r="E970" s="226"/>
      <c r="H970" s="227"/>
      <c r="I970" s="228"/>
      <c r="K970" s="228"/>
      <c r="L970" s="226"/>
      <c r="M970" s="225"/>
    </row>
    <row r="971" spans="2:13" ht="15.75" customHeight="1">
      <c r="B971" s="223"/>
      <c r="C971" s="224"/>
      <c r="D971" s="225"/>
      <c r="E971" s="226"/>
      <c r="H971" s="227"/>
      <c r="I971" s="228"/>
      <c r="K971" s="228"/>
      <c r="L971" s="226"/>
      <c r="M971" s="225"/>
    </row>
    <row r="972" spans="2:13" ht="15.75" customHeight="1">
      <c r="B972" s="223"/>
      <c r="C972" s="224"/>
      <c r="D972" s="225"/>
      <c r="E972" s="226"/>
      <c r="H972" s="227"/>
      <c r="I972" s="228"/>
      <c r="K972" s="228"/>
      <c r="L972" s="226"/>
      <c r="M972" s="225"/>
    </row>
    <row r="973" spans="2:13" ht="15.75" customHeight="1">
      <c r="B973" s="223"/>
      <c r="C973" s="224"/>
      <c r="D973" s="225"/>
      <c r="E973" s="226"/>
      <c r="H973" s="227"/>
      <c r="I973" s="228"/>
      <c r="K973" s="228"/>
      <c r="L973" s="226"/>
      <c r="M973" s="225"/>
    </row>
    <row r="974" spans="2:13" ht="15.75" customHeight="1">
      <c r="B974" s="223"/>
      <c r="C974" s="224"/>
      <c r="D974" s="225"/>
      <c r="E974" s="226"/>
      <c r="H974" s="227"/>
      <c r="I974" s="228"/>
      <c r="K974" s="228"/>
      <c r="L974" s="226"/>
      <c r="M974" s="225"/>
    </row>
    <row r="975" spans="2:13" ht="15.75" customHeight="1">
      <c r="B975" s="223"/>
      <c r="C975" s="224"/>
      <c r="D975" s="225"/>
      <c r="E975" s="226"/>
      <c r="H975" s="227"/>
      <c r="I975" s="228"/>
      <c r="K975" s="228"/>
      <c r="L975" s="226"/>
      <c r="M975" s="225"/>
    </row>
    <row r="976" spans="2:13" ht="15.75" customHeight="1">
      <c r="B976" s="223"/>
      <c r="C976" s="224"/>
      <c r="D976" s="225"/>
      <c r="E976" s="226"/>
      <c r="H976" s="227"/>
      <c r="I976" s="228"/>
      <c r="K976" s="228"/>
      <c r="L976" s="226"/>
      <c r="M976" s="225"/>
    </row>
    <row r="977" spans="2:13" ht="15.75" customHeight="1">
      <c r="B977" s="223"/>
      <c r="C977" s="224"/>
      <c r="D977" s="225"/>
      <c r="E977" s="226"/>
      <c r="H977" s="227"/>
      <c r="I977" s="228"/>
      <c r="K977" s="228"/>
      <c r="L977" s="226"/>
      <c r="M977" s="225"/>
    </row>
    <row r="978" spans="2:13" ht="15.75" customHeight="1">
      <c r="B978" s="223"/>
      <c r="C978" s="224"/>
      <c r="D978" s="225"/>
      <c r="E978" s="226"/>
      <c r="H978" s="227"/>
      <c r="I978" s="228"/>
      <c r="K978" s="228"/>
      <c r="L978" s="226"/>
      <c r="M978" s="225"/>
    </row>
    <row r="979" spans="2:13" ht="15.75" customHeight="1">
      <c r="B979" s="223"/>
      <c r="C979" s="224"/>
      <c r="D979" s="225"/>
      <c r="E979" s="226"/>
      <c r="H979" s="227"/>
      <c r="I979" s="228"/>
      <c r="K979" s="228"/>
      <c r="L979" s="226"/>
      <c r="M979" s="225"/>
    </row>
    <row r="980" spans="2:13" ht="15.75" customHeight="1">
      <c r="B980" s="223"/>
      <c r="C980" s="224"/>
      <c r="D980" s="225"/>
      <c r="E980" s="226"/>
      <c r="H980" s="227"/>
      <c r="I980" s="228"/>
      <c r="K980" s="228"/>
      <c r="L980" s="226"/>
      <c r="M980" s="225"/>
    </row>
    <row r="981" spans="2:13" ht="15.75" customHeight="1">
      <c r="B981" s="223"/>
      <c r="C981" s="224"/>
      <c r="D981" s="225"/>
      <c r="E981" s="226"/>
      <c r="H981" s="227"/>
      <c r="I981" s="228"/>
      <c r="K981" s="228"/>
      <c r="L981" s="226"/>
      <c r="M981" s="225"/>
    </row>
    <row r="982" spans="2:13" ht="15.75" customHeight="1">
      <c r="B982" s="223"/>
      <c r="C982" s="224"/>
      <c r="D982" s="225"/>
      <c r="E982" s="226"/>
      <c r="H982" s="227"/>
      <c r="I982" s="228"/>
      <c r="K982" s="228"/>
      <c r="L982" s="226"/>
      <c r="M982" s="225"/>
    </row>
    <row r="983" spans="2:13" ht="15.75" customHeight="1">
      <c r="B983" s="223"/>
      <c r="C983" s="224"/>
      <c r="D983" s="225"/>
      <c r="E983" s="226"/>
      <c r="H983" s="227"/>
      <c r="I983" s="228"/>
      <c r="K983" s="228"/>
      <c r="L983" s="226"/>
      <c r="M983" s="225"/>
    </row>
    <row r="984" spans="2:13" ht="15.75" customHeight="1">
      <c r="B984" s="223"/>
      <c r="C984" s="224"/>
      <c r="D984" s="225"/>
      <c r="E984" s="226"/>
      <c r="H984" s="227"/>
      <c r="I984" s="228"/>
      <c r="K984" s="228"/>
      <c r="L984" s="226"/>
      <c r="M984" s="225"/>
    </row>
    <row r="985" spans="2:13" ht="15.75" customHeight="1">
      <c r="B985" s="223"/>
      <c r="C985" s="224"/>
      <c r="D985" s="225"/>
      <c r="E985" s="226"/>
      <c r="H985" s="227"/>
      <c r="I985" s="228"/>
      <c r="K985" s="228"/>
      <c r="L985" s="226"/>
      <c r="M985" s="225"/>
    </row>
    <row r="986" spans="2:13" ht="15.75" customHeight="1">
      <c r="B986" s="223"/>
      <c r="C986" s="224"/>
      <c r="D986" s="225"/>
      <c r="E986" s="226"/>
      <c r="H986" s="227"/>
      <c r="I986" s="228"/>
      <c r="K986" s="228"/>
      <c r="L986" s="226"/>
      <c r="M986" s="225"/>
    </row>
    <row r="987" spans="2:13" ht="15.75" customHeight="1">
      <c r="B987" s="223"/>
      <c r="C987" s="224"/>
      <c r="D987" s="225"/>
      <c r="E987" s="226"/>
      <c r="H987" s="227"/>
      <c r="I987" s="228"/>
      <c r="K987" s="228"/>
      <c r="L987" s="226"/>
      <c r="M987" s="225"/>
    </row>
    <row r="988" spans="2:13" ht="15.75" customHeight="1">
      <c r="B988" s="223"/>
      <c r="C988" s="224"/>
      <c r="D988" s="225"/>
      <c r="E988" s="226"/>
      <c r="H988" s="227"/>
      <c r="I988" s="228"/>
      <c r="K988" s="228"/>
      <c r="L988" s="226"/>
      <c r="M988" s="225"/>
    </row>
    <row r="989" spans="2:13" ht="15.75" customHeight="1">
      <c r="B989" s="223"/>
      <c r="C989" s="224"/>
      <c r="D989" s="225"/>
      <c r="E989" s="226"/>
      <c r="H989" s="227"/>
      <c r="I989" s="228"/>
      <c r="K989" s="228"/>
      <c r="L989" s="226"/>
      <c r="M989" s="225"/>
    </row>
  </sheetData>
  <autoFilter ref="A6:AA88"/>
  <mergeCells count="28">
    <mergeCell ref="A70:A73"/>
    <mergeCell ref="E70:E72"/>
    <mergeCell ref="F70:F72"/>
    <mergeCell ref="C70:C72"/>
    <mergeCell ref="B70:B72"/>
    <mergeCell ref="E73:E74"/>
    <mergeCell ref="C73:C74"/>
    <mergeCell ref="B73:B74"/>
    <mergeCell ref="A57:A60"/>
    <mergeCell ref="F57:F60"/>
    <mergeCell ref="C57:C60"/>
    <mergeCell ref="B57:B60"/>
    <mergeCell ref="E57:E60"/>
    <mergeCell ref="C110:D110"/>
    <mergeCell ref="K3:V3"/>
    <mergeCell ref="U5:U6"/>
    <mergeCell ref="N5:N6"/>
    <mergeCell ref="B1:C2"/>
    <mergeCell ref="D2:V2"/>
    <mergeCell ref="D1:V1"/>
    <mergeCell ref="Q5:Q6"/>
    <mergeCell ref="O5:O6"/>
    <mergeCell ref="Q4:S4"/>
    <mergeCell ref="T5:T6"/>
    <mergeCell ref="R5:R6"/>
    <mergeCell ref="N4:P4"/>
    <mergeCell ref="T4:V4"/>
    <mergeCell ref="K4:M4"/>
  </mergeCells>
  <dataValidations count="3">
    <dataValidation type="custom" allowBlank="1" showInputMessage="1" showErrorMessage="1" prompt="Cualquier contenido" sqref="E7 H47:H48 E10:E29 H34:H45 E52:E54 E49:E50 G49:H50 G7:H33 I13 G88:H88">
      <formula1>AND(GTE(LEN(E7),MIN((0),(3500))),LTE(LEN(E7),MAX((0),(3500))))</formula1>
    </dataValidation>
    <dataValidation type="date" operator="notBetween" allowBlank="1" showInputMessage="1" showErrorMessage="1" prompt="Ingrese una fecha (AAAA/MM/DD)" sqref="F49:F50 F7:F34 I49:I50 I7:I12 I14:I33 I88">
      <formula1>-99</formula1>
      <formula2>-99</formula2>
    </dataValidation>
    <dataValidation type="textLength" allowBlank="1" showInputMessage="1" showErrorMessage="1" error="Escriba un texto " promptTitle="Cualquier contenido" sqref="G56:G61">
      <formula1>0</formula1>
      <formula2>3500</formula2>
    </dataValidation>
  </dataValidations>
  <printOptions horizontalCentered="1" verticalCentered="1"/>
  <pageMargins left="0.23622047244094491" right="0.23622047244094491" top="0.74803149606299213" bottom="0.74803149606299213" header="0" footer="0"/>
  <pageSetup paperSize="5" fitToHeight="0" orientation="landscape" r:id="rId1"/>
  <headerFooter>
    <oddFooter>&amp;L                       FO-307                        V-05&amp;RPágina 1 de 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811"/>
  <sheetViews>
    <sheetView zoomScale="85" zoomScaleNormal="85" zoomScaleSheetLayoutView="85" workbookViewId="0">
      <pane xSplit="5" ySplit="6" topLeftCell="F7" activePane="bottomRight" state="frozen"/>
      <selection pane="topRight" activeCell="F1" sqref="F1"/>
      <selection pane="bottomLeft" activeCell="A7" sqref="A7"/>
      <selection pane="bottomRight" activeCell="E10" sqref="E10"/>
    </sheetView>
  </sheetViews>
  <sheetFormatPr baseColWidth="10" defaultColWidth="14.42578125" defaultRowHeight="15" customHeight="1"/>
  <cols>
    <col min="1" max="1" width="7.42578125" style="883" customWidth="1"/>
    <col min="2" max="2" width="16.42578125" style="686" customWidth="1"/>
    <col min="3" max="3" width="21" style="686" customWidth="1"/>
    <col min="4" max="4" width="16.5703125" style="686" customWidth="1"/>
    <col min="5" max="5" width="24.140625" style="686" customWidth="1"/>
    <col min="6" max="6" width="95.5703125" style="798" customWidth="1"/>
    <col min="7" max="7" width="23.42578125" style="685" customWidth="1"/>
    <col min="8" max="8" width="42.5703125" style="797" customWidth="1"/>
    <col min="9" max="9" width="21.140625" style="686" customWidth="1"/>
    <col min="10" max="11" width="25.5703125" style="347" customWidth="1"/>
    <col min="12" max="12" width="28.5703125" style="686" customWidth="1"/>
    <col min="13" max="13" width="21.85546875" style="686" customWidth="1"/>
    <col min="14" max="14" width="86.7109375" style="799" customWidth="1"/>
    <col min="15" max="15" width="15.140625" style="686" customWidth="1"/>
    <col min="16" max="16" width="16" style="685" customWidth="1"/>
    <col min="17" max="17" width="68.42578125" style="799" customWidth="1"/>
    <col min="18" max="18" width="14.28515625" style="685" customWidth="1"/>
    <col min="19" max="19" width="16" style="686" customWidth="1"/>
    <col min="20" max="20" width="55.5703125" style="686" customWidth="1"/>
    <col min="21" max="21" width="14.42578125" style="686" customWidth="1"/>
    <col min="22" max="22" width="16" style="686" customWidth="1"/>
    <col min="23" max="23" width="71.85546875" style="686" customWidth="1"/>
    <col min="24" max="24" width="13.85546875" style="686" customWidth="1"/>
    <col min="25" max="25" width="15.140625" style="686" customWidth="1"/>
    <col min="26" max="26" width="94.140625" style="686" customWidth="1"/>
    <col min="27" max="27" width="14.5703125" style="686" customWidth="1"/>
    <col min="28" max="29" width="10.7109375" style="686" customWidth="1"/>
    <col min="30" max="16384" width="14.42578125" style="686"/>
  </cols>
  <sheetData>
    <row r="1" spans="1:98" ht="40.5" customHeight="1">
      <c r="B1" s="1240"/>
      <c r="C1" s="1240"/>
      <c r="D1" s="1241"/>
      <c r="E1" s="1397" t="s">
        <v>0</v>
      </c>
      <c r="F1" s="1398"/>
      <c r="G1" s="1396"/>
      <c r="H1" s="1397"/>
      <c r="I1" s="1398"/>
      <c r="J1" s="1396"/>
      <c r="K1" s="1397"/>
      <c r="L1" s="1399"/>
      <c r="M1" s="1399"/>
      <c r="N1" s="1399"/>
      <c r="O1" s="1399"/>
      <c r="P1" s="1399"/>
      <c r="Q1" s="1399"/>
      <c r="R1" s="1399"/>
      <c r="S1" s="1399"/>
      <c r="T1" s="1399"/>
      <c r="U1" s="1399"/>
      <c r="V1" s="1399"/>
      <c r="W1" s="1399"/>
      <c r="X1" s="1399"/>
      <c r="Y1" s="1399"/>
      <c r="Z1" s="1399"/>
      <c r="AA1" s="1398"/>
      <c r="AC1" s="686" t="str">
        <f>+W337</f>
        <v>Acción de mejora para próximo seguimiento</v>
      </c>
    </row>
    <row r="2" spans="1:98" ht="27" customHeight="1" thickBot="1">
      <c r="B2" s="1242"/>
      <c r="C2" s="1242"/>
      <c r="D2" s="1242"/>
      <c r="E2" s="1394" t="s">
        <v>1239</v>
      </c>
      <c r="F2" s="1395"/>
      <c r="G2" s="1396"/>
      <c r="H2" s="1394"/>
      <c r="I2" s="1395"/>
      <c r="J2" s="1396"/>
      <c r="K2" s="1394"/>
      <c r="L2" s="1396"/>
      <c r="M2" s="1396"/>
      <c r="N2" s="1396"/>
      <c r="O2" s="1396"/>
      <c r="P2" s="1396"/>
      <c r="Q2" s="1396"/>
      <c r="R2" s="1396"/>
      <c r="S2" s="1396"/>
      <c r="T2" s="1396"/>
      <c r="U2" s="1396"/>
      <c r="V2" s="1396"/>
      <c r="W2" s="1396"/>
      <c r="X2" s="1396"/>
      <c r="Y2" s="1396"/>
      <c r="Z2" s="1396"/>
      <c r="AA2" s="1395"/>
      <c r="AC2" s="686" t="str">
        <f>+Z323</f>
        <v>Acción de mejora para próximo seguimiento</v>
      </c>
    </row>
    <row r="3" spans="1:98" ht="25.5" customHeight="1">
      <c r="A3" s="1409" t="s">
        <v>1697</v>
      </c>
      <c r="B3" s="1376" t="s">
        <v>2</v>
      </c>
      <c r="C3" s="1348" t="s">
        <v>1185</v>
      </c>
      <c r="D3" s="1382" t="s">
        <v>3</v>
      </c>
      <c r="E3" s="1376" t="s">
        <v>4</v>
      </c>
      <c r="F3" s="1368" t="s">
        <v>5</v>
      </c>
      <c r="G3" s="1379" t="s">
        <v>1183</v>
      </c>
      <c r="H3" s="1376" t="s">
        <v>7</v>
      </c>
      <c r="I3" s="1368" t="s">
        <v>8</v>
      </c>
      <c r="J3" s="1400" t="s">
        <v>9</v>
      </c>
      <c r="K3" s="1403" t="s">
        <v>1750</v>
      </c>
      <c r="L3" s="1368" t="s">
        <v>10</v>
      </c>
      <c r="M3" s="1090" t="s">
        <v>11</v>
      </c>
      <c r="N3" s="1091"/>
      <c r="O3" s="1091"/>
      <c r="P3" s="1091"/>
      <c r="Q3" s="1091"/>
      <c r="R3" s="1091"/>
      <c r="S3" s="1091"/>
      <c r="T3" s="1091"/>
      <c r="U3" s="1091"/>
      <c r="V3" s="1101"/>
      <c r="W3" s="1101"/>
      <c r="X3" s="1101"/>
      <c r="Y3" s="1091"/>
      <c r="Z3" s="1091"/>
      <c r="AA3" s="1092"/>
    </row>
    <row r="4" spans="1:98" ht="25.5" customHeight="1">
      <c r="A4" s="1409"/>
      <c r="B4" s="1377"/>
      <c r="C4" s="1374"/>
      <c r="D4" s="1383"/>
      <c r="E4" s="1377"/>
      <c r="F4" s="1369"/>
      <c r="G4" s="1380"/>
      <c r="H4" s="1377"/>
      <c r="I4" s="1369"/>
      <c r="J4" s="1401"/>
      <c r="K4" s="1404"/>
      <c r="L4" s="1369"/>
      <c r="M4" s="1226" t="s">
        <v>2744</v>
      </c>
      <c r="N4" s="1390"/>
      <c r="O4" s="1406"/>
      <c r="P4" s="1128" t="s">
        <v>2745</v>
      </c>
      <c r="Q4" s="1390"/>
      <c r="R4" s="1406"/>
      <c r="S4" s="1128" t="s">
        <v>2746</v>
      </c>
      <c r="T4" s="1390"/>
      <c r="U4" s="1390"/>
      <c r="V4" s="1407" t="s">
        <v>2815</v>
      </c>
      <c r="W4" s="1407"/>
      <c r="X4" s="1407"/>
      <c r="Y4" s="1390" t="s">
        <v>2814</v>
      </c>
      <c r="Z4" s="1390"/>
      <c r="AA4" s="1391"/>
    </row>
    <row r="5" spans="1:98" ht="20.25" customHeight="1">
      <c r="A5" s="1409"/>
      <c r="B5" s="1377"/>
      <c r="C5" s="1374"/>
      <c r="D5" s="1383"/>
      <c r="E5" s="1377"/>
      <c r="F5" s="1369"/>
      <c r="G5" s="1380"/>
      <c r="H5" s="1377"/>
      <c r="I5" s="1369"/>
      <c r="J5" s="1401"/>
      <c r="K5" s="1404"/>
      <c r="L5" s="1369"/>
      <c r="M5" s="1233" t="s">
        <v>16</v>
      </c>
      <c r="N5" s="1215" t="s">
        <v>17</v>
      </c>
      <c r="O5" s="103" t="s">
        <v>18</v>
      </c>
      <c r="P5" s="1215" t="s">
        <v>16</v>
      </c>
      <c r="Q5" s="1215" t="s">
        <v>17</v>
      </c>
      <c r="R5" s="103" t="s">
        <v>18</v>
      </c>
      <c r="S5" s="1215" t="s">
        <v>16</v>
      </c>
      <c r="T5" s="1215" t="s">
        <v>17</v>
      </c>
      <c r="U5" s="672" t="s">
        <v>18</v>
      </c>
      <c r="V5" s="1346" t="s">
        <v>16</v>
      </c>
      <c r="W5" s="1346" t="s">
        <v>17</v>
      </c>
      <c r="X5" s="1093" t="s">
        <v>18</v>
      </c>
      <c r="Y5" s="1392" t="s">
        <v>16</v>
      </c>
      <c r="Z5" s="1215" t="s">
        <v>17</v>
      </c>
      <c r="AA5" s="124" t="s">
        <v>18</v>
      </c>
    </row>
    <row r="6" spans="1:98" ht="23.25" thickBot="1">
      <c r="A6" s="1409"/>
      <c r="B6" s="1378"/>
      <c r="C6" s="1375"/>
      <c r="D6" s="1384"/>
      <c r="E6" s="1378"/>
      <c r="F6" s="1370"/>
      <c r="G6" s="1381"/>
      <c r="H6" s="1378"/>
      <c r="I6" s="1370"/>
      <c r="J6" s="1402"/>
      <c r="K6" s="1405"/>
      <c r="L6" s="1370"/>
      <c r="M6" s="1408"/>
      <c r="N6" s="1367"/>
      <c r="O6" s="125" t="s">
        <v>19</v>
      </c>
      <c r="P6" s="1367"/>
      <c r="Q6" s="1367"/>
      <c r="R6" s="125" t="s">
        <v>19</v>
      </c>
      <c r="S6" s="1367"/>
      <c r="T6" s="1367"/>
      <c r="U6" s="1100" t="s">
        <v>19</v>
      </c>
      <c r="V6" s="1346"/>
      <c r="W6" s="1346"/>
      <c r="X6" s="1093" t="s">
        <v>19</v>
      </c>
      <c r="Y6" s="1393"/>
      <c r="Z6" s="1367"/>
      <c r="AA6" s="126" t="s">
        <v>19</v>
      </c>
    </row>
    <row r="7" spans="1:98" s="749" customFormat="1" ht="84">
      <c r="A7" s="740">
        <v>1</v>
      </c>
      <c r="B7" s="946">
        <v>2014</v>
      </c>
      <c r="C7" s="946" t="s">
        <v>1240</v>
      </c>
      <c r="D7" s="946" t="s">
        <v>21</v>
      </c>
      <c r="E7" s="1060" t="s">
        <v>1084</v>
      </c>
      <c r="F7" s="1055" t="s">
        <v>37</v>
      </c>
      <c r="G7" s="1061">
        <v>41759</v>
      </c>
      <c r="H7" s="1060" t="s">
        <v>1184</v>
      </c>
      <c r="I7" s="1060" t="s">
        <v>28</v>
      </c>
      <c r="J7" s="1062" t="s">
        <v>1184</v>
      </c>
      <c r="K7" s="1062" t="s">
        <v>1241</v>
      </c>
      <c r="L7" s="1059"/>
      <c r="M7" s="1061">
        <v>43200</v>
      </c>
      <c r="N7" s="1055" t="s">
        <v>39</v>
      </c>
      <c r="O7" s="1059" t="s">
        <v>30</v>
      </c>
      <c r="P7" s="1063">
        <v>43453</v>
      </c>
      <c r="Q7" s="1055" t="s">
        <v>1238</v>
      </c>
      <c r="R7" s="1059" t="s">
        <v>30</v>
      </c>
      <c r="S7" s="1063">
        <v>43585</v>
      </c>
      <c r="T7" s="1055" t="s">
        <v>1238</v>
      </c>
      <c r="U7" s="1059" t="s">
        <v>30</v>
      </c>
      <c r="V7" s="1040">
        <v>43658</v>
      </c>
      <c r="W7" s="1042" t="s">
        <v>1238</v>
      </c>
      <c r="X7" s="1095" t="s">
        <v>30</v>
      </c>
      <c r="Y7" s="1040">
        <v>43697</v>
      </c>
      <c r="Z7" s="1042" t="s">
        <v>1238</v>
      </c>
      <c r="AA7" s="1095" t="s">
        <v>30</v>
      </c>
      <c r="AB7" s="747"/>
      <c r="AC7" s="747"/>
      <c r="AD7" s="748"/>
      <c r="AE7" s="748"/>
      <c r="AF7" s="748"/>
      <c r="AG7" s="748"/>
      <c r="AH7" s="748"/>
      <c r="AI7" s="748"/>
      <c r="AJ7" s="748"/>
      <c r="AK7" s="748"/>
      <c r="AL7" s="748"/>
      <c r="AM7" s="748"/>
      <c r="AN7" s="748"/>
      <c r="AO7" s="748"/>
      <c r="AP7" s="748"/>
      <c r="AQ7" s="748"/>
      <c r="AR7" s="748"/>
      <c r="AS7" s="748"/>
      <c r="AT7" s="748"/>
      <c r="AU7" s="748"/>
      <c r="AV7" s="748"/>
      <c r="AW7" s="748"/>
      <c r="AX7" s="748"/>
      <c r="AY7" s="748"/>
      <c r="AZ7" s="748"/>
      <c r="BA7" s="748"/>
      <c r="BB7" s="748"/>
      <c r="BC7" s="748"/>
      <c r="BD7" s="748"/>
      <c r="BE7" s="748"/>
      <c r="BF7" s="748"/>
      <c r="BG7" s="748"/>
      <c r="BH7" s="748"/>
      <c r="BI7" s="748"/>
      <c r="BJ7" s="748"/>
      <c r="BK7" s="748"/>
      <c r="BL7" s="748"/>
      <c r="BM7" s="748"/>
      <c r="BN7" s="748"/>
      <c r="BO7" s="748"/>
      <c r="BP7" s="748"/>
      <c r="BQ7" s="748"/>
      <c r="BR7" s="748"/>
      <c r="BS7" s="748"/>
      <c r="BT7" s="748"/>
      <c r="BU7" s="748"/>
      <c r="BV7" s="748"/>
      <c r="BW7" s="748"/>
      <c r="BX7" s="748"/>
      <c r="BY7" s="748"/>
      <c r="BZ7" s="748"/>
      <c r="CA7" s="748"/>
      <c r="CB7" s="748"/>
      <c r="CC7" s="748"/>
      <c r="CD7" s="748"/>
      <c r="CE7" s="748"/>
      <c r="CF7" s="748"/>
      <c r="CG7" s="748"/>
      <c r="CH7" s="748"/>
      <c r="CI7" s="748"/>
      <c r="CJ7" s="748"/>
      <c r="CK7" s="748"/>
      <c r="CL7" s="748"/>
      <c r="CM7" s="748"/>
      <c r="CN7" s="748"/>
      <c r="CO7" s="748"/>
      <c r="CP7" s="748"/>
      <c r="CQ7" s="748"/>
      <c r="CR7" s="748"/>
      <c r="CS7" s="748"/>
      <c r="CT7" s="748"/>
    </row>
    <row r="8" spans="1:98" s="749" customFormat="1" ht="201" customHeight="1">
      <c r="A8" s="740">
        <v>2</v>
      </c>
      <c r="B8" s="741">
        <v>2014</v>
      </c>
      <c r="C8" s="741" t="s">
        <v>1240</v>
      </c>
      <c r="D8" s="741" t="s">
        <v>21</v>
      </c>
      <c r="E8" s="1037" t="s">
        <v>1084</v>
      </c>
      <c r="F8" s="1042" t="s">
        <v>50</v>
      </c>
      <c r="G8" s="1064">
        <v>41759</v>
      </c>
      <c r="H8" s="1037" t="s">
        <v>1242</v>
      </c>
      <c r="I8" s="1037" t="s">
        <v>28</v>
      </c>
      <c r="J8" s="1038">
        <v>42430</v>
      </c>
      <c r="K8" s="1038" t="s">
        <v>1241</v>
      </c>
      <c r="L8" s="1043"/>
      <c r="M8" s="1064">
        <v>43200</v>
      </c>
      <c r="N8" s="1042" t="s">
        <v>1243</v>
      </c>
      <c r="O8" s="1043" t="s">
        <v>32</v>
      </c>
      <c r="P8" s="1043" t="s">
        <v>1244</v>
      </c>
      <c r="Q8" s="1042" t="s">
        <v>1245</v>
      </c>
      <c r="R8" s="1043" t="s">
        <v>30</v>
      </c>
      <c r="S8" s="1036">
        <v>43585</v>
      </c>
      <c r="T8" s="1042" t="s">
        <v>1238</v>
      </c>
      <c r="U8" s="1043" t="s">
        <v>30</v>
      </c>
      <c r="V8" s="1040">
        <v>43658</v>
      </c>
      <c r="W8" s="1042" t="s">
        <v>1238</v>
      </c>
      <c r="X8" s="1095" t="s">
        <v>30</v>
      </c>
      <c r="Y8" s="1040">
        <v>43697</v>
      </c>
      <c r="Z8" s="1042" t="s">
        <v>1238</v>
      </c>
      <c r="AA8" s="1095" t="s">
        <v>30</v>
      </c>
      <c r="AB8" s="747"/>
      <c r="AC8" s="747"/>
      <c r="AD8" s="748"/>
      <c r="AE8" s="748"/>
      <c r="AF8" s="748"/>
      <c r="AG8" s="748"/>
      <c r="AH8" s="748"/>
      <c r="AI8" s="748"/>
      <c r="AJ8" s="748"/>
      <c r="AK8" s="748"/>
      <c r="AL8" s="748"/>
      <c r="AM8" s="748"/>
      <c r="AN8" s="748"/>
      <c r="AO8" s="748"/>
      <c r="AP8" s="748"/>
      <c r="AQ8" s="748"/>
      <c r="AR8" s="748"/>
      <c r="AS8" s="748"/>
      <c r="AT8" s="748"/>
      <c r="AU8" s="748"/>
      <c r="AV8" s="748"/>
      <c r="AW8" s="748"/>
      <c r="AX8" s="748"/>
      <c r="AY8" s="748"/>
      <c r="AZ8" s="748"/>
      <c r="BA8" s="748"/>
      <c r="BB8" s="748"/>
      <c r="BC8" s="748"/>
      <c r="BD8" s="748"/>
      <c r="BE8" s="748"/>
      <c r="BF8" s="748"/>
      <c r="BG8" s="748"/>
      <c r="BH8" s="748"/>
      <c r="BI8" s="748"/>
      <c r="BJ8" s="748"/>
      <c r="BK8" s="748"/>
      <c r="BL8" s="748"/>
      <c r="BM8" s="748"/>
      <c r="BN8" s="748"/>
      <c r="BO8" s="748"/>
      <c r="BP8" s="748"/>
      <c r="BQ8" s="748"/>
      <c r="BR8" s="748"/>
      <c r="BS8" s="748"/>
      <c r="BT8" s="748"/>
      <c r="BU8" s="748"/>
      <c r="BV8" s="748"/>
      <c r="BW8" s="748"/>
      <c r="BX8" s="748"/>
      <c r="BY8" s="748"/>
      <c r="BZ8" s="748"/>
      <c r="CA8" s="748"/>
      <c r="CB8" s="748"/>
      <c r="CC8" s="748"/>
      <c r="CD8" s="748"/>
      <c r="CE8" s="748"/>
      <c r="CF8" s="748"/>
      <c r="CG8" s="748"/>
      <c r="CH8" s="748"/>
      <c r="CI8" s="748"/>
      <c r="CJ8" s="748"/>
      <c r="CK8" s="748"/>
      <c r="CL8" s="748"/>
      <c r="CM8" s="748"/>
      <c r="CN8" s="748"/>
      <c r="CO8" s="748"/>
      <c r="CP8" s="748"/>
      <c r="CQ8" s="748"/>
      <c r="CR8" s="748"/>
      <c r="CS8" s="748"/>
      <c r="CT8" s="748"/>
    </row>
    <row r="9" spans="1:98" s="749" customFormat="1" ht="144" customHeight="1">
      <c r="A9" s="740">
        <v>3</v>
      </c>
      <c r="B9" s="741">
        <v>2014</v>
      </c>
      <c r="C9" s="741" t="s">
        <v>1246</v>
      </c>
      <c r="D9" s="741" t="s">
        <v>21</v>
      </c>
      <c r="E9" s="1037" t="s">
        <v>1084</v>
      </c>
      <c r="F9" s="1042" t="s">
        <v>70</v>
      </c>
      <c r="G9" s="1064">
        <v>41865</v>
      </c>
      <c r="H9" s="1037" t="s">
        <v>1184</v>
      </c>
      <c r="I9" s="1037" t="s">
        <v>28</v>
      </c>
      <c r="J9" s="1038" t="s">
        <v>1184</v>
      </c>
      <c r="K9" s="1038" t="s">
        <v>1241</v>
      </c>
      <c r="L9" s="1043"/>
      <c r="M9" s="1064">
        <v>43200</v>
      </c>
      <c r="N9" s="1042" t="s">
        <v>2424</v>
      </c>
      <c r="O9" s="1043" t="s">
        <v>30</v>
      </c>
      <c r="P9" s="1036">
        <v>43453</v>
      </c>
      <c r="Q9" s="1042" t="s">
        <v>1238</v>
      </c>
      <c r="R9" s="1043" t="s">
        <v>30</v>
      </c>
      <c r="S9" s="1036">
        <v>43585</v>
      </c>
      <c r="T9" s="1042" t="s">
        <v>1238</v>
      </c>
      <c r="U9" s="1043" t="s">
        <v>30</v>
      </c>
      <c r="V9" s="1040">
        <v>43658</v>
      </c>
      <c r="W9" s="1042" t="s">
        <v>1238</v>
      </c>
      <c r="X9" s="1095" t="s">
        <v>30</v>
      </c>
      <c r="Y9" s="1040">
        <v>43697</v>
      </c>
      <c r="Z9" s="1042" t="s">
        <v>1238</v>
      </c>
      <c r="AA9" s="1095" t="s">
        <v>30</v>
      </c>
      <c r="AB9" s="747"/>
      <c r="AC9" s="747"/>
      <c r="AD9" s="748"/>
      <c r="AE9" s="748"/>
      <c r="AF9" s="748"/>
      <c r="AG9" s="748"/>
      <c r="AH9" s="748"/>
      <c r="AI9" s="748"/>
      <c r="AJ9" s="748"/>
      <c r="AK9" s="748"/>
      <c r="AL9" s="748"/>
      <c r="AM9" s="748"/>
      <c r="AN9" s="748"/>
      <c r="AO9" s="748"/>
      <c r="AP9" s="748"/>
      <c r="AQ9" s="748"/>
      <c r="AR9" s="748"/>
      <c r="AS9" s="748"/>
      <c r="AT9" s="748"/>
      <c r="AU9" s="748"/>
      <c r="AV9" s="748"/>
      <c r="AW9" s="748"/>
      <c r="AX9" s="748"/>
      <c r="AY9" s="748"/>
      <c r="AZ9" s="748"/>
      <c r="BA9" s="748"/>
      <c r="BB9" s="748"/>
      <c r="BC9" s="748"/>
      <c r="BD9" s="748"/>
      <c r="BE9" s="748"/>
      <c r="BF9" s="748"/>
      <c r="BG9" s="748"/>
      <c r="BH9" s="748"/>
      <c r="BI9" s="748"/>
      <c r="BJ9" s="748"/>
      <c r="BK9" s="748"/>
      <c r="BL9" s="748"/>
      <c r="BM9" s="748"/>
      <c r="BN9" s="748"/>
      <c r="BO9" s="748"/>
      <c r="BP9" s="748"/>
      <c r="BQ9" s="748"/>
      <c r="BR9" s="748"/>
      <c r="BS9" s="748"/>
      <c r="BT9" s="748"/>
      <c r="BU9" s="748"/>
      <c r="BV9" s="748"/>
      <c r="BW9" s="748"/>
      <c r="BX9" s="748"/>
      <c r="BY9" s="748"/>
      <c r="BZ9" s="748"/>
      <c r="CA9" s="748"/>
      <c r="CB9" s="748"/>
      <c r="CC9" s="748"/>
      <c r="CD9" s="748"/>
      <c r="CE9" s="748"/>
      <c r="CF9" s="748"/>
      <c r="CG9" s="748"/>
      <c r="CH9" s="748"/>
      <c r="CI9" s="748"/>
      <c r="CJ9" s="748"/>
      <c r="CK9" s="748"/>
      <c r="CL9" s="748"/>
      <c r="CM9" s="748"/>
      <c r="CN9" s="748"/>
      <c r="CO9" s="748"/>
      <c r="CP9" s="748"/>
      <c r="CQ9" s="748"/>
      <c r="CR9" s="748"/>
      <c r="CS9" s="748"/>
      <c r="CT9" s="748"/>
    </row>
    <row r="10" spans="1:98" s="749" customFormat="1" ht="409.5">
      <c r="A10" s="740">
        <v>4</v>
      </c>
      <c r="B10" s="741">
        <v>2014</v>
      </c>
      <c r="C10" s="741" t="s">
        <v>1247</v>
      </c>
      <c r="D10" s="741" t="s">
        <v>21</v>
      </c>
      <c r="E10" s="1037" t="s">
        <v>2979</v>
      </c>
      <c r="F10" s="1042" t="s">
        <v>1248</v>
      </c>
      <c r="G10" s="1064" t="s">
        <v>1249</v>
      </c>
      <c r="H10" s="767" t="s">
        <v>1250</v>
      </c>
      <c r="I10" s="1037" t="s">
        <v>28</v>
      </c>
      <c r="J10" s="1038">
        <v>42194</v>
      </c>
      <c r="K10" s="1038">
        <v>43830</v>
      </c>
      <c r="L10" s="1043"/>
      <c r="M10" s="1064">
        <v>43201</v>
      </c>
      <c r="N10" s="1042" t="s">
        <v>81</v>
      </c>
      <c r="O10" s="1043" t="s">
        <v>32</v>
      </c>
      <c r="P10" s="1036">
        <v>43451</v>
      </c>
      <c r="Q10" s="1042" t="s">
        <v>1251</v>
      </c>
      <c r="R10" s="1043" t="s">
        <v>32</v>
      </c>
      <c r="S10" s="1036">
        <v>43585</v>
      </c>
      <c r="T10" s="1042" t="s">
        <v>2218</v>
      </c>
      <c r="U10" s="1043" t="s">
        <v>32</v>
      </c>
      <c r="V10" s="1040">
        <v>43658</v>
      </c>
      <c r="W10" s="1042" t="s">
        <v>2742</v>
      </c>
      <c r="X10" s="1043" t="s">
        <v>32</v>
      </c>
      <c r="Y10" s="1040">
        <v>43691</v>
      </c>
      <c r="Z10" s="1042" t="s">
        <v>2742</v>
      </c>
      <c r="AA10" s="1043" t="s">
        <v>32</v>
      </c>
      <c r="AB10" s="747"/>
      <c r="AC10" s="747"/>
      <c r="AD10" s="748"/>
      <c r="AE10" s="748"/>
      <c r="AF10" s="748"/>
      <c r="AG10" s="748"/>
      <c r="AH10" s="748"/>
      <c r="AI10" s="748"/>
      <c r="AJ10" s="748"/>
      <c r="AK10" s="748"/>
      <c r="AL10" s="748"/>
      <c r="AM10" s="748"/>
      <c r="AN10" s="748"/>
      <c r="AO10" s="748"/>
      <c r="AP10" s="748"/>
      <c r="AQ10" s="748"/>
      <c r="AR10" s="748"/>
      <c r="AS10" s="748"/>
      <c r="AT10" s="748"/>
      <c r="AU10" s="748"/>
      <c r="AV10" s="748"/>
      <c r="AW10" s="748"/>
      <c r="AX10" s="748"/>
      <c r="AY10" s="748"/>
      <c r="AZ10" s="748"/>
      <c r="BA10" s="748"/>
      <c r="BB10" s="748"/>
      <c r="BC10" s="748"/>
      <c r="BD10" s="748"/>
      <c r="BE10" s="748"/>
      <c r="BF10" s="748"/>
      <c r="BG10" s="748"/>
      <c r="BH10" s="748"/>
      <c r="BI10" s="748"/>
      <c r="BJ10" s="748"/>
      <c r="BK10" s="748"/>
      <c r="BL10" s="748"/>
      <c r="BM10" s="748"/>
      <c r="BN10" s="748"/>
      <c r="BO10" s="748"/>
      <c r="BP10" s="748"/>
      <c r="BQ10" s="748"/>
      <c r="BR10" s="748"/>
      <c r="BS10" s="748"/>
      <c r="BT10" s="748"/>
      <c r="BU10" s="748"/>
      <c r="BV10" s="748"/>
      <c r="BW10" s="748"/>
      <c r="BX10" s="748"/>
      <c r="BY10" s="748"/>
      <c r="BZ10" s="748"/>
      <c r="CA10" s="748"/>
      <c r="CB10" s="748"/>
      <c r="CC10" s="748"/>
      <c r="CD10" s="748"/>
      <c r="CE10" s="748"/>
      <c r="CF10" s="748"/>
      <c r="CG10" s="748"/>
      <c r="CH10" s="748"/>
      <c r="CI10" s="748"/>
      <c r="CJ10" s="748"/>
      <c r="CK10" s="748"/>
      <c r="CL10" s="748"/>
      <c r="CM10" s="748"/>
      <c r="CN10" s="748"/>
      <c r="CO10" s="748"/>
      <c r="CP10" s="748"/>
      <c r="CQ10" s="748"/>
      <c r="CR10" s="748"/>
      <c r="CS10" s="748"/>
      <c r="CT10" s="748"/>
    </row>
    <row r="11" spans="1:98" s="749" customFormat="1" ht="65.25" customHeight="1">
      <c r="A11" s="740">
        <v>5</v>
      </c>
      <c r="B11" s="741">
        <v>2014</v>
      </c>
      <c r="C11" s="741" t="s">
        <v>1252</v>
      </c>
      <c r="D11" s="741" t="s">
        <v>21</v>
      </c>
      <c r="E11" s="1037" t="s">
        <v>1084</v>
      </c>
      <c r="F11" s="1042" t="s">
        <v>84</v>
      </c>
      <c r="G11" s="1064">
        <v>41971</v>
      </c>
      <c r="H11" s="1037" t="s">
        <v>1131</v>
      </c>
      <c r="I11" s="1037" t="s">
        <v>28</v>
      </c>
      <c r="J11" s="1038">
        <v>42191</v>
      </c>
      <c r="K11" s="1038" t="s">
        <v>1241</v>
      </c>
      <c r="L11" s="1043"/>
      <c r="M11" s="1064">
        <v>43201</v>
      </c>
      <c r="N11" s="1042" t="s">
        <v>85</v>
      </c>
      <c r="O11" s="1043" t="s">
        <v>30</v>
      </c>
      <c r="P11" s="1036">
        <v>43453</v>
      </c>
      <c r="Q11" s="1051" t="s">
        <v>1238</v>
      </c>
      <c r="R11" s="1066" t="s">
        <v>30</v>
      </c>
      <c r="S11" s="1036">
        <v>43585</v>
      </c>
      <c r="T11" s="1042" t="s">
        <v>1238</v>
      </c>
      <c r="U11" s="1043" t="s">
        <v>30</v>
      </c>
      <c r="V11" s="1040">
        <v>43658</v>
      </c>
      <c r="W11" s="1042" t="s">
        <v>1238</v>
      </c>
      <c r="X11" s="1095" t="s">
        <v>30</v>
      </c>
      <c r="Y11" s="1040">
        <v>43697</v>
      </c>
      <c r="Z11" s="1042" t="s">
        <v>1238</v>
      </c>
      <c r="AA11" s="1095" t="s">
        <v>30</v>
      </c>
      <c r="AB11" s="747"/>
      <c r="AC11" s="747"/>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8"/>
      <c r="AZ11" s="748"/>
      <c r="BA11" s="748"/>
      <c r="BB11" s="748"/>
      <c r="BC11" s="748"/>
      <c r="BD11" s="748"/>
      <c r="BE11" s="748"/>
      <c r="BF11" s="748"/>
      <c r="BG11" s="748"/>
      <c r="BH11" s="748"/>
      <c r="BI11" s="748"/>
      <c r="BJ11" s="748"/>
      <c r="BK11" s="748"/>
      <c r="BL11" s="748"/>
      <c r="BM11" s="748"/>
      <c r="BN11" s="748"/>
      <c r="BO11" s="748"/>
      <c r="BP11" s="748"/>
      <c r="BQ11" s="748"/>
      <c r="BR11" s="748"/>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row>
    <row r="12" spans="1:98" s="749" customFormat="1" ht="65.25" customHeight="1">
      <c r="A12" s="740">
        <v>6</v>
      </c>
      <c r="B12" s="741">
        <v>2014</v>
      </c>
      <c r="C12" s="741" t="s">
        <v>1252</v>
      </c>
      <c r="D12" s="741" t="s">
        <v>21</v>
      </c>
      <c r="E12" s="1037" t="s">
        <v>1084</v>
      </c>
      <c r="F12" s="1042" t="s">
        <v>86</v>
      </c>
      <c r="G12" s="1064">
        <v>41971</v>
      </c>
      <c r="H12" s="1037" t="s">
        <v>1184</v>
      </c>
      <c r="I12" s="1037" t="s">
        <v>28</v>
      </c>
      <c r="J12" s="1038" t="s">
        <v>1184</v>
      </c>
      <c r="K12" s="1038" t="s">
        <v>1241</v>
      </c>
      <c r="L12" s="1043"/>
      <c r="M12" s="1064">
        <v>43201</v>
      </c>
      <c r="N12" s="1042" t="s">
        <v>85</v>
      </c>
      <c r="O12" s="1043" t="s">
        <v>30</v>
      </c>
      <c r="P12" s="1036">
        <v>43453</v>
      </c>
      <c r="Q12" s="1051" t="s">
        <v>1238</v>
      </c>
      <c r="R12" s="1066" t="s">
        <v>30</v>
      </c>
      <c r="S12" s="1036">
        <v>43585</v>
      </c>
      <c r="T12" s="1042" t="s">
        <v>1238</v>
      </c>
      <c r="U12" s="1043" t="s">
        <v>30</v>
      </c>
      <c r="V12" s="1040">
        <v>43658</v>
      </c>
      <c r="W12" s="1042" t="s">
        <v>1238</v>
      </c>
      <c r="X12" s="1095" t="s">
        <v>30</v>
      </c>
      <c r="Y12" s="1040">
        <v>43697</v>
      </c>
      <c r="Z12" s="1042" t="s">
        <v>1238</v>
      </c>
      <c r="AA12" s="1095" t="s">
        <v>30</v>
      </c>
      <c r="AB12" s="747"/>
      <c r="AC12" s="747"/>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8"/>
      <c r="AZ12" s="748"/>
      <c r="BA12" s="748"/>
      <c r="BB12" s="748"/>
      <c r="BC12" s="748"/>
      <c r="BD12" s="748"/>
      <c r="BE12" s="748"/>
      <c r="BF12" s="748"/>
      <c r="BG12" s="748"/>
      <c r="BH12" s="748"/>
      <c r="BI12" s="748"/>
      <c r="BJ12" s="748"/>
      <c r="BK12" s="748"/>
      <c r="BL12" s="748"/>
      <c r="BM12" s="748"/>
      <c r="BN12" s="748"/>
      <c r="BO12" s="748"/>
      <c r="BP12" s="748"/>
      <c r="BQ12" s="748"/>
      <c r="BR12" s="748"/>
      <c r="BS12" s="748"/>
      <c r="BT12" s="748"/>
      <c r="BU12" s="748"/>
      <c r="BV12" s="748"/>
      <c r="BW12" s="748"/>
      <c r="BX12" s="748"/>
      <c r="BY12" s="748"/>
      <c r="BZ12" s="748"/>
      <c r="CA12" s="748"/>
      <c r="CB12" s="748"/>
      <c r="CC12" s="748"/>
      <c r="CD12" s="748"/>
      <c r="CE12" s="748"/>
      <c r="CF12" s="748"/>
      <c r="CG12" s="748"/>
      <c r="CH12" s="748"/>
      <c r="CI12" s="748"/>
      <c r="CJ12" s="748"/>
      <c r="CK12" s="748"/>
      <c r="CL12" s="748"/>
      <c r="CM12" s="748"/>
      <c r="CN12" s="748"/>
      <c r="CO12" s="748"/>
      <c r="CP12" s="748"/>
      <c r="CQ12" s="748"/>
      <c r="CR12" s="748"/>
      <c r="CS12" s="748"/>
      <c r="CT12" s="748"/>
    </row>
    <row r="13" spans="1:98" s="749" customFormat="1" ht="273.75" customHeight="1">
      <c r="A13" s="740">
        <v>7</v>
      </c>
      <c r="B13" s="741">
        <v>2014</v>
      </c>
      <c r="C13" s="741" t="s">
        <v>1252</v>
      </c>
      <c r="D13" s="741" t="s">
        <v>21</v>
      </c>
      <c r="E13" s="1037" t="s">
        <v>1084</v>
      </c>
      <c r="F13" s="1042" t="s">
        <v>90</v>
      </c>
      <c r="G13" s="1064">
        <v>41971</v>
      </c>
      <c r="H13" s="1037" t="s">
        <v>1150</v>
      </c>
      <c r="I13" s="1037" t="s">
        <v>28</v>
      </c>
      <c r="J13" s="1038">
        <v>43464</v>
      </c>
      <c r="K13" s="1038">
        <v>43830</v>
      </c>
      <c r="L13" s="1043"/>
      <c r="M13" s="1064">
        <v>43201</v>
      </c>
      <c r="N13" s="1042" t="s">
        <v>91</v>
      </c>
      <c r="O13" s="1043" t="s">
        <v>32</v>
      </c>
      <c r="P13" s="1036">
        <v>43444</v>
      </c>
      <c r="Q13" s="1042" t="s">
        <v>2425</v>
      </c>
      <c r="R13" s="1043" t="s">
        <v>32</v>
      </c>
      <c r="S13" s="1036">
        <v>43585</v>
      </c>
      <c r="T13" s="1042" t="s">
        <v>2219</v>
      </c>
      <c r="U13" s="1043" t="s">
        <v>30</v>
      </c>
      <c r="V13" s="1040">
        <v>43658</v>
      </c>
      <c r="W13" s="1042" t="s">
        <v>1238</v>
      </c>
      <c r="X13" s="1095" t="s">
        <v>30</v>
      </c>
      <c r="Y13" s="1040">
        <v>43697</v>
      </c>
      <c r="Z13" s="1042" t="s">
        <v>1238</v>
      </c>
      <c r="AA13" s="1095" t="s">
        <v>30</v>
      </c>
    </row>
    <row r="14" spans="1:98" s="749" customFormat="1" ht="65.25" customHeight="1">
      <c r="A14" s="740">
        <v>8</v>
      </c>
      <c r="B14" s="741">
        <v>2014</v>
      </c>
      <c r="C14" s="741" t="s">
        <v>1252</v>
      </c>
      <c r="D14" s="741" t="s">
        <v>21</v>
      </c>
      <c r="E14" s="1037" t="s">
        <v>1084</v>
      </c>
      <c r="F14" s="1042" t="s">
        <v>92</v>
      </c>
      <c r="G14" s="1064">
        <v>41971</v>
      </c>
      <c r="H14" s="1037" t="s">
        <v>1184</v>
      </c>
      <c r="I14" s="1037" t="s">
        <v>28</v>
      </c>
      <c r="J14" s="1038" t="s">
        <v>1184</v>
      </c>
      <c r="K14" s="1038" t="s">
        <v>1241</v>
      </c>
      <c r="L14" s="1043"/>
      <c r="M14" s="1064">
        <v>43201</v>
      </c>
      <c r="N14" s="1042" t="s">
        <v>93</v>
      </c>
      <c r="O14" s="1043" t="s">
        <v>30</v>
      </c>
      <c r="P14" s="1036">
        <v>43453</v>
      </c>
      <c r="Q14" s="1051" t="s">
        <v>1238</v>
      </c>
      <c r="R14" s="1066" t="s">
        <v>30</v>
      </c>
      <c r="S14" s="1036">
        <v>43585</v>
      </c>
      <c r="T14" s="1042" t="s">
        <v>1238</v>
      </c>
      <c r="U14" s="1043" t="s">
        <v>30</v>
      </c>
      <c r="V14" s="1040">
        <v>43658</v>
      </c>
      <c r="W14" s="1042" t="s">
        <v>1238</v>
      </c>
      <c r="X14" s="1095" t="s">
        <v>30</v>
      </c>
      <c r="Y14" s="1040">
        <v>43697</v>
      </c>
      <c r="Z14" s="1042" t="s">
        <v>1238</v>
      </c>
      <c r="AA14" s="1095" t="s">
        <v>30</v>
      </c>
    </row>
    <row r="15" spans="1:98" s="749" customFormat="1" ht="112.5" customHeight="1">
      <c r="A15" s="740">
        <v>9</v>
      </c>
      <c r="B15" s="741">
        <v>2014</v>
      </c>
      <c r="C15" s="741" t="s">
        <v>1253</v>
      </c>
      <c r="D15" s="741" t="s">
        <v>21</v>
      </c>
      <c r="E15" s="1037" t="s">
        <v>1084</v>
      </c>
      <c r="F15" s="1042" t="s">
        <v>95</v>
      </c>
      <c r="G15" s="1064">
        <v>41971</v>
      </c>
      <c r="H15" s="1037" t="s">
        <v>1184</v>
      </c>
      <c r="I15" s="1037" t="s">
        <v>28</v>
      </c>
      <c r="J15" s="1038" t="s">
        <v>1184</v>
      </c>
      <c r="K15" s="1038" t="s">
        <v>1241</v>
      </c>
      <c r="L15" s="1043"/>
      <c r="M15" s="1064">
        <v>43201</v>
      </c>
      <c r="N15" s="1042" t="s">
        <v>1254</v>
      </c>
      <c r="O15" s="1043" t="s">
        <v>30</v>
      </c>
      <c r="P15" s="1036">
        <v>43453</v>
      </c>
      <c r="Q15" s="1051" t="s">
        <v>1238</v>
      </c>
      <c r="R15" s="1066" t="s">
        <v>30</v>
      </c>
      <c r="S15" s="1036">
        <v>43585</v>
      </c>
      <c r="T15" s="1042" t="s">
        <v>1238</v>
      </c>
      <c r="U15" s="1043" t="s">
        <v>30</v>
      </c>
      <c r="V15" s="1040">
        <v>43658</v>
      </c>
      <c r="W15" s="1042" t="s">
        <v>1238</v>
      </c>
      <c r="X15" s="1095" t="s">
        <v>30</v>
      </c>
      <c r="Y15" s="1040">
        <v>43697</v>
      </c>
      <c r="Z15" s="1042" t="s">
        <v>1238</v>
      </c>
      <c r="AA15" s="1095" t="s">
        <v>30</v>
      </c>
    </row>
    <row r="16" spans="1:98" s="749" customFormat="1" ht="79.5" customHeight="1">
      <c r="A16" s="740">
        <v>10</v>
      </c>
      <c r="B16" s="741">
        <v>2014</v>
      </c>
      <c r="C16" s="741" t="s">
        <v>1253</v>
      </c>
      <c r="D16" s="741" t="s">
        <v>21</v>
      </c>
      <c r="E16" s="1037" t="s">
        <v>1084</v>
      </c>
      <c r="F16" s="1042" t="s">
        <v>97</v>
      </c>
      <c r="G16" s="1064">
        <v>41971</v>
      </c>
      <c r="H16" s="1037" t="s">
        <v>1184</v>
      </c>
      <c r="I16" s="1037" t="s">
        <v>28</v>
      </c>
      <c r="J16" s="1038" t="s">
        <v>1255</v>
      </c>
      <c r="K16" s="1038" t="s">
        <v>1241</v>
      </c>
      <c r="L16" s="1043"/>
      <c r="M16" s="1064">
        <v>43201</v>
      </c>
      <c r="N16" s="1042" t="s">
        <v>1256</v>
      </c>
      <c r="O16" s="1043" t="s">
        <v>30</v>
      </c>
      <c r="P16" s="1036">
        <v>43453</v>
      </c>
      <c r="Q16" s="1051" t="s">
        <v>1238</v>
      </c>
      <c r="R16" s="1066" t="s">
        <v>30</v>
      </c>
      <c r="S16" s="1036">
        <v>43585</v>
      </c>
      <c r="T16" s="1042" t="s">
        <v>1238</v>
      </c>
      <c r="U16" s="1043" t="s">
        <v>30</v>
      </c>
      <c r="V16" s="1040">
        <v>43658</v>
      </c>
      <c r="W16" s="1042" t="s">
        <v>1238</v>
      </c>
      <c r="X16" s="1095" t="s">
        <v>30</v>
      </c>
      <c r="Y16" s="1040">
        <v>43697</v>
      </c>
      <c r="Z16" s="1042" t="s">
        <v>1238</v>
      </c>
      <c r="AA16" s="1095" t="s">
        <v>30</v>
      </c>
    </row>
    <row r="17" spans="1:27" s="749" customFormat="1" ht="204.75" customHeight="1">
      <c r="A17" s="740">
        <v>11</v>
      </c>
      <c r="B17" s="741">
        <v>2014</v>
      </c>
      <c r="C17" s="741" t="s">
        <v>1253</v>
      </c>
      <c r="D17" s="741" t="s">
        <v>21</v>
      </c>
      <c r="E17" s="1037" t="s">
        <v>2979</v>
      </c>
      <c r="F17" s="1042" t="s">
        <v>101</v>
      </c>
      <c r="G17" s="1064">
        <v>41971</v>
      </c>
      <c r="H17" s="1037" t="s">
        <v>1153</v>
      </c>
      <c r="I17" s="1037" t="s">
        <v>28</v>
      </c>
      <c r="J17" s="1038">
        <v>43465</v>
      </c>
      <c r="K17" s="1038">
        <v>43830</v>
      </c>
      <c r="L17" s="1043"/>
      <c r="M17" s="1064">
        <v>43201</v>
      </c>
      <c r="N17" s="1042" t="s">
        <v>1258</v>
      </c>
      <c r="O17" s="1043" t="s">
        <v>32</v>
      </c>
      <c r="P17" s="1036">
        <v>43448</v>
      </c>
      <c r="Q17" s="1042" t="s">
        <v>1259</v>
      </c>
      <c r="R17" s="1043" t="s">
        <v>32</v>
      </c>
      <c r="S17" s="1036">
        <v>43585</v>
      </c>
      <c r="T17" s="1042" t="s">
        <v>2220</v>
      </c>
      <c r="U17" s="1043" t="s">
        <v>32</v>
      </c>
      <c r="V17" s="1040">
        <v>43658</v>
      </c>
      <c r="W17" s="1042" t="s">
        <v>2742</v>
      </c>
      <c r="X17" s="1043" t="s">
        <v>32</v>
      </c>
      <c r="Y17" s="1040">
        <v>43697</v>
      </c>
      <c r="Z17" s="1042" t="s">
        <v>2742</v>
      </c>
      <c r="AA17" s="1043" t="s">
        <v>32</v>
      </c>
    </row>
    <row r="18" spans="1:27" s="749" customFormat="1" ht="74.25" customHeight="1">
      <c r="A18" s="740">
        <v>12</v>
      </c>
      <c r="B18" s="741">
        <v>2014</v>
      </c>
      <c r="C18" s="741" t="s">
        <v>1253</v>
      </c>
      <c r="D18" s="741" t="s">
        <v>21</v>
      </c>
      <c r="E18" s="1037" t="s">
        <v>2979</v>
      </c>
      <c r="F18" s="1042" t="s">
        <v>105</v>
      </c>
      <c r="G18" s="1064">
        <v>41971</v>
      </c>
      <c r="H18" s="1037" t="s">
        <v>1260</v>
      </c>
      <c r="I18" s="1037" t="s">
        <v>28</v>
      </c>
      <c r="J18" s="1038">
        <v>43465</v>
      </c>
      <c r="K18" s="1038">
        <v>43830</v>
      </c>
      <c r="L18" s="1043"/>
      <c r="M18" s="1064">
        <v>43201</v>
      </c>
      <c r="N18" s="1042" t="s">
        <v>106</v>
      </c>
      <c r="O18" s="1043" t="s">
        <v>32</v>
      </c>
      <c r="P18" s="1036">
        <v>43451</v>
      </c>
      <c r="Q18" s="1042" t="s">
        <v>1251</v>
      </c>
      <c r="R18" s="1043" t="s">
        <v>32</v>
      </c>
      <c r="S18" s="1036">
        <v>43585</v>
      </c>
      <c r="T18" s="1042" t="s">
        <v>2221</v>
      </c>
      <c r="U18" s="1043" t="s">
        <v>32</v>
      </c>
      <c r="V18" s="1040">
        <v>43658</v>
      </c>
      <c r="W18" s="1042" t="s">
        <v>2742</v>
      </c>
      <c r="X18" s="1043" t="s">
        <v>32</v>
      </c>
      <c r="Y18" s="1040">
        <v>43697</v>
      </c>
      <c r="Z18" s="1042" t="s">
        <v>2742</v>
      </c>
      <c r="AA18" s="1043" t="s">
        <v>32</v>
      </c>
    </row>
    <row r="19" spans="1:27" s="749" customFormat="1" ht="175.5" customHeight="1">
      <c r="A19" s="740">
        <v>13</v>
      </c>
      <c r="B19" s="741">
        <v>2014</v>
      </c>
      <c r="C19" s="741" t="s">
        <v>1253</v>
      </c>
      <c r="D19" s="741" t="s">
        <v>21</v>
      </c>
      <c r="E19" s="1037" t="s">
        <v>1084</v>
      </c>
      <c r="F19" s="1042" t="s">
        <v>1261</v>
      </c>
      <c r="G19" s="1064">
        <v>41971</v>
      </c>
      <c r="H19" s="1037" t="s">
        <v>1184</v>
      </c>
      <c r="I19" s="1037" t="s">
        <v>28</v>
      </c>
      <c r="J19" s="1038" t="s">
        <v>1184</v>
      </c>
      <c r="K19" s="1038" t="s">
        <v>1241</v>
      </c>
      <c r="L19" s="1043"/>
      <c r="M19" s="1064">
        <v>43201</v>
      </c>
      <c r="N19" s="1042" t="s">
        <v>1262</v>
      </c>
      <c r="O19" s="1043" t="s">
        <v>30</v>
      </c>
      <c r="P19" s="1036">
        <v>43453</v>
      </c>
      <c r="Q19" s="1051" t="s">
        <v>1238</v>
      </c>
      <c r="R19" s="1066" t="s">
        <v>30</v>
      </c>
      <c r="S19" s="1036">
        <v>43585</v>
      </c>
      <c r="T19" s="1042" t="s">
        <v>1238</v>
      </c>
      <c r="U19" s="1043" t="s">
        <v>30</v>
      </c>
      <c r="V19" s="1040">
        <v>43658</v>
      </c>
      <c r="W19" s="1042" t="s">
        <v>1238</v>
      </c>
      <c r="X19" s="1095" t="s">
        <v>30</v>
      </c>
      <c r="Y19" s="1040">
        <v>43697</v>
      </c>
      <c r="Z19" s="1042" t="s">
        <v>1238</v>
      </c>
      <c r="AA19" s="1095" t="s">
        <v>30</v>
      </c>
    </row>
    <row r="20" spans="1:27" s="749" customFormat="1" ht="24">
      <c r="A20" s="740">
        <v>14</v>
      </c>
      <c r="B20" s="741">
        <v>2014</v>
      </c>
      <c r="C20" s="741" t="s">
        <v>1253</v>
      </c>
      <c r="D20" s="741" t="s">
        <v>21</v>
      </c>
      <c r="E20" s="1037" t="s">
        <v>1084</v>
      </c>
      <c r="F20" s="1042" t="s">
        <v>109</v>
      </c>
      <c r="G20" s="1064">
        <v>41971</v>
      </c>
      <c r="H20" s="1037" t="s">
        <v>1184</v>
      </c>
      <c r="I20" s="1037" t="s">
        <v>28</v>
      </c>
      <c r="J20" s="1038" t="s">
        <v>1184</v>
      </c>
      <c r="K20" s="1038" t="s">
        <v>1241</v>
      </c>
      <c r="L20" s="1043"/>
      <c r="M20" s="1064">
        <v>43201</v>
      </c>
      <c r="N20" s="1042" t="s">
        <v>110</v>
      </c>
      <c r="O20" s="1043" t="s">
        <v>30</v>
      </c>
      <c r="P20" s="1036">
        <v>43453</v>
      </c>
      <c r="Q20" s="1051" t="s">
        <v>1238</v>
      </c>
      <c r="R20" s="1066" t="s">
        <v>30</v>
      </c>
      <c r="S20" s="1036">
        <v>43585</v>
      </c>
      <c r="T20" s="1042" t="s">
        <v>1238</v>
      </c>
      <c r="U20" s="1043" t="s">
        <v>30</v>
      </c>
      <c r="V20" s="1040">
        <v>43658</v>
      </c>
      <c r="W20" s="1042" t="s">
        <v>1238</v>
      </c>
      <c r="X20" s="1095" t="s">
        <v>30</v>
      </c>
      <c r="Y20" s="1040">
        <v>43697</v>
      </c>
      <c r="Z20" s="1042" t="s">
        <v>1238</v>
      </c>
      <c r="AA20" s="1095" t="s">
        <v>30</v>
      </c>
    </row>
    <row r="21" spans="1:27" s="749" customFormat="1" ht="296.25" customHeight="1">
      <c r="A21" s="740">
        <v>15</v>
      </c>
      <c r="B21" s="741" t="s">
        <v>1263</v>
      </c>
      <c r="C21" s="741" t="s">
        <v>1264</v>
      </c>
      <c r="D21" s="741" t="s">
        <v>21</v>
      </c>
      <c r="E21" s="1037" t="s">
        <v>1084</v>
      </c>
      <c r="F21" s="1042" t="s">
        <v>1265</v>
      </c>
      <c r="G21" s="1064" t="s">
        <v>1266</v>
      </c>
      <c r="H21" s="1037" t="s">
        <v>1267</v>
      </c>
      <c r="I21" s="1037" t="s">
        <v>28</v>
      </c>
      <c r="J21" s="1038">
        <v>43208</v>
      </c>
      <c r="K21" s="1038">
        <v>43830</v>
      </c>
      <c r="L21" s="1043"/>
      <c r="M21" s="1064">
        <v>43201</v>
      </c>
      <c r="N21" s="1042" t="s">
        <v>112</v>
      </c>
      <c r="O21" s="1043" t="s">
        <v>32</v>
      </c>
      <c r="P21" s="1043" t="s">
        <v>1244</v>
      </c>
      <c r="Q21" s="1042" t="s">
        <v>1268</v>
      </c>
      <c r="R21" s="1043" t="s">
        <v>32</v>
      </c>
      <c r="S21" s="1036">
        <v>43585</v>
      </c>
      <c r="T21" s="1042" t="s">
        <v>2222</v>
      </c>
      <c r="U21" s="1043" t="s">
        <v>30</v>
      </c>
      <c r="V21" s="1040">
        <v>43658</v>
      </c>
      <c r="W21" s="1042" t="s">
        <v>1238</v>
      </c>
      <c r="X21" s="1095" t="s">
        <v>30</v>
      </c>
      <c r="Y21" s="1040">
        <v>43697</v>
      </c>
      <c r="Z21" s="1042" t="s">
        <v>1238</v>
      </c>
      <c r="AA21" s="1095" t="s">
        <v>30</v>
      </c>
    </row>
    <row r="22" spans="1:27" s="749" customFormat="1" ht="48">
      <c r="A22" s="740">
        <v>16</v>
      </c>
      <c r="B22" s="741">
        <v>2014</v>
      </c>
      <c r="C22" s="741" t="s">
        <v>1269</v>
      </c>
      <c r="D22" s="741" t="s">
        <v>21</v>
      </c>
      <c r="E22" s="1037" t="s">
        <v>1089</v>
      </c>
      <c r="F22" s="1042" t="s">
        <v>190</v>
      </c>
      <c r="G22" s="1064">
        <v>41843</v>
      </c>
      <c r="H22" s="1037" t="s">
        <v>1270</v>
      </c>
      <c r="I22" s="1037" t="s">
        <v>28</v>
      </c>
      <c r="J22" s="1038">
        <v>41843</v>
      </c>
      <c r="K22" s="1038" t="s">
        <v>1241</v>
      </c>
      <c r="L22" s="1043"/>
      <c r="M22" s="1064">
        <v>43199</v>
      </c>
      <c r="N22" s="1042" t="s">
        <v>1271</v>
      </c>
      <c r="O22" s="1043" t="s">
        <v>30</v>
      </c>
      <c r="P22" s="1036">
        <v>43453</v>
      </c>
      <c r="Q22" s="1051" t="s">
        <v>1238</v>
      </c>
      <c r="R22" s="1066" t="s">
        <v>30</v>
      </c>
      <c r="S22" s="1036">
        <v>43585</v>
      </c>
      <c r="T22" s="1042" t="s">
        <v>1238</v>
      </c>
      <c r="U22" s="1043" t="s">
        <v>30</v>
      </c>
      <c r="V22" s="1040">
        <v>43658</v>
      </c>
      <c r="W22" s="1042" t="s">
        <v>1238</v>
      </c>
      <c r="X22" s="1095" t="s">
        <v>30</v>
      </c>
      <c r="Y22" s="1040">
        <v>43697</v>
      </c>
      <c r="Z22" s="1042" t="s">
        <v>1238</v>
      </c>
      <c r="AA22" s="1095" t="s">
        <v>30</v>
      </c>
    </row>
    <row r="23" spans="1:27" s="749" customFormat="1" ht="36">
      <c r="A23" s="740">
        <v>17</v>
      </c>
      <c r="B23" s="741">
        <v>2014</v>
      </c>
      <c r="C23" s="741" t="s">
        <v>1269</v>
      </c>
      <c r="D23" s="741" t="s">
        <v>21</v>
      </c>
      <c r="E23" s="1037" t="s">
        <v>1089</v>
      </c>
      <c r="F23" s="1042" t="s">
        <v>193</v>
      </c>
      <c r="G23" s="1064">
        <v>41843</v>
      </c>
      <c r="H23" s="1037" t="s">
        <v>1270</v>
      </c>
      <c r="I23" s="1037" t="s">
        <v>28</v>
      </c>
      <c r="J23" s="1038">
        <v>41843</v>
      </c>
      <c r="K23" s="1038" t="s">
        <v>1241</v>
      </c>
      <c r="L23" s="1043"/>
      <c r="M23" s="1064">
        <v>43199</v>
      </c>
      <c r="N23" s="1042" t="s">
        <v>1272</v>
      </c>
      <c r="O23" s="1043" t="s">
        <v>30</v>
      </c>
      <c r="P23" s="1036">
        <v>43453</v>
      </c>
      <c r="Q23" s="1051" t="s">
        <v>1238</v>
      </c>
      <c r="R23" s="1066" t="s">
        <v>30</v>
      </c>
      <c r="S23" s="1036">
        <v>43585</v>
      </c>
      <c r="T23" s="1042" t="s">
        <v>1238</v>
      </c>
      <c r="U23" s="1043" t="s">
        <v>30</v>
      </c>
      <c r="V23" s="1040">
        <v>43658</v>
      </c>
      <c r="W23" s="1042" t="s">
        <v>1238</v>
      </c>
      <c r="X23" s="1095" t="s">
        <v>30</v>
      </c>
      <c r="Y23" s="1040">
        <v>43697</v>
      </c>
      <c r="Z23" s="1042" t="s">
        <v>1238</v>
      </c>
      <c r="AA23" s="1095" t="s">
        <v>30</v>
      </c>
    </row>
    <row r="24" spans="1:27" s="749" customFormat="1" ht="48">
      <c r="A24" s="740">
        <v>18</v>
      </c>
      <c r="B24" s="741">
        <v>2014</v>
      </c>
      <c r="C24" s="741" t="s">
        <v>1269</v>
      </c>
      <c r="D24" s="741" t="s">
        <v>21</v>
      </c>
      <c r="E24" s="1037" t="s">
        <v>1089</v>
      </c>
      <c r="F24" s="1042" t="s">
        <v>195</v>
      </c>
      <c r="G24" s="1064">
        <v>41843</v>
      </c>
      <c r="H24" s="1037" t="s">
        <v>1270</v>
      </c>
      <c r="I24" s="1037" t="s">
        <v>28</v>
      </c>
      <c r="J24" s="1038">
        <v>41843</v>
      </c>
      <c r="K24" s="1038" t="s">
        <v>1241</v>
      </c>
      <c r="L24" s="1043"/>
      <c r="M24" s="1064">
        <v>43199</v>
      </c>
      <c r="N24" s="1042" t="s">
        <v>1271</v>
      </c>
      <c r="O24" s="1043" t="s">
        <v>30</v>
      </c>
      <c r="P24" s="1036">
        <v>43453</v>
      </c>
      <c r="Q24" s="1051" t="s">
        <v>1238</v>
      </c>
      <c r="R24" s="1066" t="s">
        <v>30</v>
      </c>
      <c r="S24" s="1036">
        <v>43585</v>
      </c>
      <c r="T24" s="1042" t="s">
        <v>1238</v>
      </c>
      <c r="U24" s="1043" t="s">
        <v>30</v>
      </c>
      <c r="V24" s="1040">
        <v>43658</v>
      </c>
      <c r="W24" s="1042" t="s">
        <v>1238</v>
      </c>
      <c r="X24" s="1095" t="s">
        <v>30</v>
      </c>
      <c r="Y24" s="1040">
        <v>43697</v>
      </c>
      <c r="Z24" s="1042" t="s">
        <v>1238</v>
      </c>
      <c r="AA24" s="1095" t="s">
        <v>30</v>
      </c>
    </row>
    <row r="25" spans="1:27" s="749" customFormat="1" ht="48">
      <c r="A25" s="740">
        <v>19</v>
      </c>
      <c r="B25" s="741">
        <v>2014</v>
      </c>
      <c r="C25" s="741" t="s">
        <v>1269</v>
      </c>
      <c r="D25" s="741" t="s">
        <v>21</v>
      </c>
      <c r="E25" s="1037" t="s">
        <v>1089</v>
      </c>
      <c r="F25" s="1042" t="s">
        <v>196</v>
      </c>
      <c r="G25" s="1064">
        <v>41843</v>
      </c>
      <c r="H25" s="1037" t="s">
        <v>1270</v>
      </c>
      <c r="I25" s="1037" t="s">
        <v>28</v>
      </c>
      <c r="J25" s="1038">
        <v>41843</v>
      </c>
      <c r="K25" s="1038" t="s">
        <v>1241</v>
      </c>
      <c r="L25" s="1043"/>
      <c r="M25" s="1064">
        <v>43199</v>
      </c>
      <c r="N25" s="1042" t="s">
        <v>1271</v>
      </c>
      <c r="O25" s="1043" t="s">
        <v>30</v>
      </c>
      <c r="P25" s="1036">
        <v>43453</v>
      </c>
      <c r="Q25" s="1051" t="s">
        <v>1238</v>
      </c>
      <c r="R25" s="1066" t="s">
        <v>30</v>
      </c>
      <c r="S25" s="1036">
        <v>43585</v>
      </c>
      <c r="T25" s="1042" t="s">
        <v>1238</v>
      </c>
      <c r="U25" s="1043" t="s">
        <v>30</v>
      </c>
      <c r="V25" s="1040">
        <v>43658</v>
      </c>
      <c r="W25" s="1042" t="s">
        <v>1238</v>
      </c>
      <c r="X25" s="1095" t="s">
        <v>30</v>
      </c>
      <c r="Y25" s="1040">
        <v>43697</v>
      </c>
      <c r="Z25" s="1042" t="s">
        <v>1238</v>
      </c>
      <c r="AA25" s="1095" t="s">
        <v>30</v>
      </c>
    </row>
    <row r="26" spans="1:27" s="749" customFormat="1" ht="138.75" customHeight="1">
      <c r="A26" s="740">
        <v>20</v>
      </c>
      <c r="B26" s="741">
        <v>2014</v>
      </c>
      <c r="C26" s="741" t="s">
        <v>1273</v>
      </c>
      <c r="D26" s="741" t="s">
        <v>21</v>
      </c>
      <c r="E26" s="1037" t="s">
        <v>1089</v>
      </c>
      <c r="F26" s="1042" t="s">
        <v>197</v>
      </c>
      <c r="G26" s="1064">
        <v>41807</v>
      </c>
      <c r="H26" s="1037" t="s">
        <v>1270</v>
      </c>
      <c r="I26" s="1037" t="s">
        <v>28</v>
      </c>
      <c r="J26" s="1038">
        <v>41843</v>
      </c>
      <c r="K26" s="1038" t="s">
        <v>1241</v>
      </c>
      <c r="L26" s="1043"/>
      <c r="M26" s="1064">
        <v>43199</v>
      </c>
      <c r="N26" s="1042" t="s">
        <v>1271</v>
      </c>
      <c r="O26" s="1043" t="s">
        <v>30</v>
      </c>
      <c r="P26" s="1036">
        <v>43453</v>
      </c>
      <c r="Q26" s="1051" t="s">
        <v>1238</v>
      </c>
      <c r="R26" s="1066" t="s">
        <v>30</v>
      </c>
      <c r="S26" s="1036">
        <v>43585</v>
      </c>
      <c r="T26" s="1042" t="s">
        <v>1238</v>
      </c>
      <c r="U26" s="1043" t="s">
        <v>30</v>
      </c>
      <c r="V26" s="1040">
        <v>43658</v>
      </c>
      <c r="W26" s="1042" t="s">
        <v>1238</v>
      </c>
      <c r="X26" s="1095" t="s">
        <v>30</v>
      </c>
      <c r="Y26" s="1040">
        <v>43697</v>
      </c>
      <c r="Z26" s="1042" t="s">
        <v>1238</v>
      </c>
      <c r="AA26" s="1095" t="s">
        <v>30</v>
      </c>
    </row>
    <row r="27" spans="1:27" s="749" customFormat="1" ht="138.75" customHeight="1">
      <c r="A27" s="740">
        <v>21</v>
      </c>
      <c r="B27" s="741">
        <v>2014</v>
      </c>
      <c r="C27" s="741" t="s">
        <v>1273</v>
      </c>
      <c r="D27" s="741" t="s">
        <v>21</v>
      </c>
      <c r="E27" s="1037" t="s">
        <v>1089</v>
      </c>
      <c r="F27" s="1042" t="s">
        <v>198</v>
      </c>
      <c r="G27" s="1064">
        <v>41843</v>
      </c>
      <c r="H27" s="1037" t="s">
        <v>1270</v>
      </c>
      <c r="I27" s="1037" t="s">
        <v>28</v>
      </c>
      <c r="J27" s="1038">
        <v>41843</v>
      </c>
      <c r="K27" s="1038" t="s">
        <v>1241</v>
      </c>
      <c r="L27" s="1043"/>
      <c r="M27" s="1064">
        <v>43199</v>
      </c>
      <c r="N27" s="1042" t="s">
        <v>1271</v>
      </c>
      <c r="O27" s="1043" t="s">
        <v>30</v>
      </c>
      <c r="P27" s="1036">
        <v>43453</v>
      </c>
      <c r="Q27" s="1051" t="s">
        <v>1238</v>
      </c>
      <c r="R27" s="1066" t="s">
        <v>30</v>
      </c>
      <c r="S27" s="1036">
        <v>43585</v>
      </c>
      <c r="T27" s="1042" t="s">
        <v>1238</v>
      </c>
      <c r="U27" s="1043" t="s">
        <v>30</v>
      </c>
      <c r="V27" s="1040">
        <v>43658</v>
      </c>
      <c r="W27" s="1042" t="s">
        <v>1238</v>
      </c>
      <c r="X27" s="1095" t="s">
        <v>30</v>
      </c>
      <c r="Y27" s="1040">
        <v>43697</v>
      </c>
      <c r="Z27" s="1042" t="s">
        <v>1238</v>
      </c>
      <c r="AA27" s="1095" t="s">
        <v>30</v>
      </c>
    </row>
    <row r="28" spans="1:27" s="749" customFormat="1" ht="138.75" customHeight="1">
      <c r="A28" s="740">
        <v>22</v>
      </c>
      <c r="B28" s="741">
        <v>2014</v>
      </c>
      <c r="C28" s="741" t="s">
        <v>1273</v>
      </c>
      <c r="D28" s="741" t="s">
        <v>21</v>
      </c>
      <c r="E28" s="1037" t="s">
        <v>1089</v>
      </c>
      <c r="F28" s="1042" t="s">
        <v>199</v>
      </c>
      <c r="G28" s="1064">
        <v>41843</v>
      </c>
      <c r="H28" s="1037" t="s">
        <v>1270</v>
      </c>
      <c r="I28" s="1037" t="s">
        <v>28</v>
      </c>
      <c r="J28" s="1038">
        <v>41843</v>
      </c>
      <c r="K28" s="1038" t="s">
        <v>1241</v>
      </c>
      <c r="L28" s="1043"/>
      <c r="M28" s="1064">
        <v>43199</v>
      </c>
      <c r="N28" s="1042" t="s">
        <v>1271</v>
      </c>
      <c r="O28" s="1043" t="s">
        <v>30</v>
      </c>
      <c r="P28" s="1036">
        <v>43453</v>
      </c>
      <c r="Q28" s="1051" t="s">
        <v>1238</v>
      </c>
      <c r="R28" s="1066" t="s">
        <v>30</v>
      </c>
      <c r="S28" s="1036">
        <v>43585</v>
      </c>
      <c r="T28" s="1042" t="s">
        <v>1238</v>
      </c>
      <c r="U28" s="1043" t="s">
        <v>30</v>
      </c>
      <c r="V28" s="1040">
        <v>43658</v>
      </c>
      <c r="W28" s="1042" t="s">
        <v>1238</v>
      </c>
      <c r="X28" s="1095" t="s">
        <v>30</v>
      </c>
      <c r="Y28" s="1040">
        <v>43697</v>
      </c>
      <c r="Z28" s="1042" t="s">
        <v>1238</v>
      </c>
      <c r="AA28" s="1095" t="s">
        <v>30</v>
      </c>
    </row>
    <row r="29" spans="1:27" s="749" customFormat="1" ht="138.75" customHeight="1">
      <c r="A29" s="740">
        <v>23</v>
      </c>
      <c r="B29" s="741">
        <v>2014</v>
      </c>
      <c r="C29" s="741" t="s">
        <v>1273</v>
      </c>
      <c r="D29" s="741" t="s">
        <v>21</v>
      </c>
      <c r="E29" s="1037" t="s">
        <v>1089</v>
      </c>
      <c r="F29" s="1042" t="s">
        <v>1274</v>
      </c>
      <c r="G29" s="1064">
        <v>41843</v>
      </c>
      <c r="H29" s="1037" t="s">
        <v>1270</v>
      </c>
      <c r="I29" s="1037" t="s">
        <v>28</v>
      </c>
      <c r="J29" s="1038">
        <v>41843</v>
      </c>
      <c r="K29" s="1038" t="s">
        <v>1241</v>
      </c>
      <c r="L29" s="1043"/>
      <c r="M29" s="1064">
        <v>43199</v>
      </c>
      <c r="N29" s="1042" t="s">
        <v>1271</v>
      </c>
      <c r="O29" s="1043" t="s">
        <v>30</v>
      </c>
      <c r="P29" s="1036">
        <v>43453</v>
      </c>
      <c r="Q29" s="1051" t="s">
        <v>1238</v>
      </c>
      <c r="R29" s="1066" t="s">
        <v>30</v>
      </c>
      <c r="S29" s="1036">
        <v>43585</v>
      </c>
      <c r="T29" s="1042" t="s">
        <v>1238</v>
      </c>
      <c r="U29" s="1043" t="s">
        <v>30</v>
      </c>
      <c r="V29" s="1040">
        <v>43658</v>
      </c>
      <c r="W29" s="1042" t="s">
        <v>1238</v>
      </c>
      <c r="X29" s="1095" t="s">
        <v>30</v>
      </c>
      <c r="Y29" s="1040">
        <v>43697</v>
      </c>
      <c r="Z29" s="1042" t="s">
        <v>1238</v>
      </c>
      <c r="AA29" s="1095" t="s">
        <v>30</v>
      </c>
    </row>
    <row r="30" spans="1:27" s="749" customFormat="1" ht="138.75" customHeight="1">
      <c r="A30" s="740">
        <v>24</v>
      </c>
      <c r="B30" s="741">
        <v>2014</v>
      </c>
      <c r="C30" s="741" t="s">
        <v>1273</v>
      </c>
      <c r="D30" s="741" t="s">
        <v>21</v>
      </c>
      <c r="E30" s="1037" t="s">
        <v>1089</v>
      </c>
      <c r="F30" s="1042" t="s">
        <v>201</v>
      </c>
      <c r="G30" s="1064">
        <v>41961</v>
      </c>
      <c r="H30" s="1037" t="s">
        <v>1270</v>
      </c>
      <c r="I30" s="1037" t="s">
        <v>28</v>
      </c>
      <c r="J30" s="1038">
        <v>41961</v>
      </c>
      <c r="K30" s="1038" t="s">
        <v>1241</v>
      </c>
      <c r="L30" s="1043"/>
      <c r="M30" s="1064">
        <v>43199</v>
      </c>
      <c r="N30" s="1042" t="s">
        <v>1271</v>
      </c>
      <c r="O30" s="1043" t="s">
        <v>30</v>
      </c>
      <c r="P30" s="1036">
        <v>43453</v>
      </c>
      <c r="Q30" s="1051" t="s">
        <v>1238</v>
      </c>
      <c r="R30" s="1066" t="s">
        <v>30</v>
      </c>
      <c r="S30" s="1036">
        <v>43585</v>
      </c>
      <c r="T30" s="1042" t="s">
        <v>1238</v>
      </c>
      <c r="U30" s="1043" t="s">
        <v>30</v>
      </c>
      <c r="V30" s="1040">
        <v>43658</v>
      </c>
      <c r="W30" s="1042" t="s">
        <v>1238</v>
      </c>
      <c r="X30" s="1095" t="s">
        <v>30</v>
      </c>
      <c r="Y30" s="1040">
        <v>43697</v>
      </c>
      <c r="Z30" s="1042" t="s">
        <v>1238</v>
      </c>
      <c r="AA30" s="1095" t="s">
        <v>30</v>
      </c>
    </row>
    <row r="31" spans="1:27" s="749" customFormat="1" ht="138.75" customHeight="1">
      <c r="A31" s="740">
        <v>25</v>
      </c>
      <c r="B31" s="741">
        <v>2014</v>
      </c>
      <c r="C31" s="741" t="s">
        <v>1273</v>
      </c>
      <c r="D31" s="741" t="s">
        <v>21</v>
      </c>
      <c r="E31" s="1037" t="s">
        <v>1089</v>
      </c>
      <c r="F31" s="1042" t="s">
        <v>202</v>
      </c>
      <c r="G31" s="1064">
        <v>41843</v>
      </c>
      <c r="H31" s="1037" t="s">
        <v>1270</v>
      </c>
      <c r="I31" s="1037" t="s">
        <v>28</v>
      </c>
      <c r="J31" s="1038">
        <v>41843</v>
      </c>
      <c r="K31" s="1038" t="s">
        <v>1241</v>
      </c>
      <c r="L31" s="1043"/>
      <c r="M31" s="1064">
        <v>43199</v>
      </c>
      <c r="N31" s="1042" t="s">
        <v>1271</v>
      </c>
      <c r="O31" s="1043" t="s">
        <v>30</v>
      </c>
      <c r="P31" s="1036">
        <v>43453</v>
      </c>
      <c r="Q31" s="1051" t="s">
        <v>1238</v>
      </c>
      <c r="R31" s="1066" t="s">
        <v>30</v>
      </c>
      <c r="S31" s="1036">
        <v>43585</v>
      </c>
      <c r="T31" s="1042" t="s">
        <v>1238</v>
      </c>
      <c r="U31" s="1043" t="s">
        <v>30</v>
      </c>
      <c r="V31" s="1040">
        <v>43658</v>
      </c>
      <c r="W31" s="1042" t="s">
        <v>1238</v>
      </c>
      <c r="X31" s="1095" t="s">
        <v>30</v>
      </c>
      <c r="Y31" s="1040">
        <v>43697</v>
      </c>
      <c r="Z31" s="1042" t="s">
        <v>1238</v>
      </c>
      <c r="AA31" s="1107" t="s">
        <v>30</v>
      </c>
    </row>
    <row r="32" spans="1:27" s="749" customFormat="1" ht="138.75" customHeight="1">
      <c r="A32" s="740">
        <v>26</v>
      </c>
      <c r="B32" s="741">
        <v>2014</v>
      </c>
      <c r="C32" s="741" t="s">
        <v>1275</v>
      </c>
      <c r="D32" s="741" t="s">
        <v>21</v>
      </c>
      <c r="E32" s="1037" t="s">
        <v>1089</v>
      </c>
      <c r="F32" s="1042" t="s">
        <v>209</v>
      </c>
      <c r="G32" s="1064">
        <v>41813</v>
      </c>
      <c r="H32" s="1037" t="s">
        <v>1276</v>
      </c>
      <c r="I32" s="1037" t="s">
        <v>28</v>
      </c>
      <c r="J32" s="1038">
        <v>41961</v>
      </c>
      <c r="K32" s="1038" t="s">
        <v>1241</v>
      </c>
      <c r="L32" s="1043"/>
      <c r="M32" s="1064">
        <v>43199</v>
      </c>
      <c r="N32" s="1042" t="s">
        <v>211</v>
      </c>
      <c r="O32" s="1043" t="s">
        <v>30</v>
      </c>
      <c r="P32" s="1036">
        <v>43453</v>
      </c>
      <c r="Q32" s="1051" t="s">
        <v>1238</v>
      </c>
      <c r="R32" s="1066" t="s">
        <v>30</v>
      </c>
      <c r="S32" s="1036">
        <v>43585</v>
      </c>
      <c r="T32" s="1042" t="s">
        <v>1238</v>
      </c>
      <c r="U32" s="1043" t="s">
        <v>30</v>
      </c>
      <c r="V32" s="1040">
        <v>43658</v>
      </c>
      <c r="W32" s="1042" t="s">
        <v>1238</v>
      </c>
      <c r="X32" s="1095" t="s">
        <v>30</v>
      </c>
      <c r="Y32" s="1040">
        <v>43697</v>
      </c>
      <c r="Z32" s="1042" t="s">
        <v>1238</v>
      </c>
      <c r="AA32" s="1095" t="s">
        <v>30</v>
      </c>
    </row>
    <row r="33" spans="1:27" s="749" customFormat="1" ht="138.75" customHeight="1">
      <c r="A33" s="740">
        <v>27</v>
      </c>
      <c r="B33" s="741">
        <v>2014</v>
      </c>
      <c r="C33" s="741" t="s">
        <v>1273</v>
      </c>
      <c r="D33" s="741" t="s">
        <v>21</v>
      </c>
      <c r="E33" s="1037" t="s">
        <v>1089</v>
      </c>
      <c r="F33" s="1042" t="s">
        <v>212</v>
      </c>
      <c r="G33" s="1064">
        <v>41843</v>
      </c>
      <c r="H33" s="1037" t="s">
        <v>213</v>
      </c>
      <c r="I33" s="1037" t="s">
        <v>28</v>
      </c>
      <c r="J33" s="1038">
        <v>41843</v>
      </c>
      <c r="K33" s="1038" t="s">
        <v>1241</v>
      </c>
      <c r="L33" s="1043"/>
      <c r="M33" s="1064">
        <v>43199</v>
      </c>
      <c r="N33" s="1042" t="s">
        <v>1277</v>
      </c>
      <c r="O33" s="1043" t="s">
        <v>30</v>
      </c>
      <c r="P33" s="1036">
        <v>43453</v>
      </c>
      <c r="Q33" s="1051" t="s">
        <v>1238</v>
      </c>
      <c r="R33" s="1066" t="s">
        <v>30</v>
      </c>
      <c r="S33" s="1036">
        <v>43585</v>
      </c>
      <c r="T33" s="1042" t="s">
        <v>1238</v>
      </c>
      <c r="U33" s="1043" t="s">
        <v>30</v>
      </c>
      <c r="V33" s="1040">
        <v>43658</v>
      </c>
      <c r="W33" s="1042" t="s">
        <v>1238</v>
      </c>
      <c r="X33" s="1095" t="s">
        <v>30</v>
      </c>
      <c r="Y33" s="1040">
        <v>43697</v>
      </c>
      <c r="Z33" s="1042" t="s">
        <v>1238</v>
      </c>
      <c r="AA33" s="1095" t="s">
        <v>30</v>
      </c>
    </row>
    <row r="34" spans="1:27" s="749" customFormat="1" ht="138.75" customHeight="1">
      <c r="A34" s="740">
        <v>28</v>
      </c>
      <c r="B34" s="741">
        <v>2014</v>
      </c>
      <c r="C34" s="741" t="s">
        <v>1273</v>
      </c>
      <c r="D34" s="741" t="s">
        <v>21</v>
      </c>
      <c r="E34" s="1037" t="s">
        <v>1089</v>
      </c>
      <c r="F34" s="1042" t="s">
        <v>600</v>
      </c>
      <c r="G34" s="1064">
        <v>41843</v>
      </c>
      <c r="H34" s="1037" t="s">
        <v>1278</v>
      </c>
      <c r="I34" s="1037" t="s">
        <v>217</v>
      </c>
      <c r="J34" s="1038">
        <v>41807</v>
      </c>
      <c r="K34" s="1038">
        <v>43830</v>
      </c>
      <c r="L34" s="1043"/>
      <c r="M34" s="1064">
        <v>43199</v>
      </c>
      <c r="N34" s="1042" t="s">
        <v>1279</v>
      </c>
      <c r="O34" s="1043" t="s">
        <v>32</v>
      </c>
      <c r="P34" s="1036">
        <v>43444</v>
      </c>
      <c r="Q34" s="1042" t="s">
        <v>1280</v>
      </c>
      <c r="R34" s="1043" t="s">
        <v>32</v>
      </c>
      <c r="S34" s="1036">
        <v>43585</v>
      </c>
      <c r="T34" s="1042" t="s">
        <v>2223</v>
      </c>
      <c r="U34" s="1043" t="s">
        <v>32</v>
      </c>
      <c r="V34" s="1040">
        <v>43658</v>
      </c>
      <c r="W34" s="1042" t="s">
        <v>2742</v>
      </c>
      <c r="X34" s="1043" t="s">
        <v>32</v>
      </c>
      <c r="Y34" s="1040">
        <v>43697</v>
      </c>
      <c r="Z34" s="1042" t="s">
        <v>2742</v>
      </c>
      <c r="AA34" s="1043" t="s">
        <v>32</v>
      </c>
    </row>
    <row r="35" spans="1:27" s="749" customFormat="1" ht="138.75" customHeight="1">
      <c r="A35" s="740">
        <v>29</v>
      </c>
      <c r="B35" s="741">
        <v>2014</v>
      </c>
      <c r="C35" s="741" t="s">
        <v>1273</v>
      </c>
      <c r="D35" s="741" t="s">
        <v>21</v>
      </c>
      <c r="E35" s="1037" t="s">
        <v>1089</v>
      </c>
      <c r="F35" s="1042" t="s">
        <v>1281</v>
      </c>
      <c r="G35" s="1064">
        <v>41843</v>
      </c>
      <c r="H35" s="1037" t="s">
        <v>1278</v>
      </c>
      <c r="I35" s="1037" t="s">
        <v>217</v>
      </c>
      <c r="J35" s="1038">
        <v>41807</v>
      </c>
      <c r="K35" s="1038" t="s">
        <v>1241</v>
      </c>
      <c r="L35" s="1043"/>
      <c r="M35" s="1064">
        <v>43199</v>
      </c>
      <c r="N35" s="1042" t="s">
        <v>1279</v>
      </c>
      <c r="O35" s="1043" t="s">
        <v>32</v>
      </c>
      <c r="P35" s="1036">
        <v>43453</v>
      </c>
      <c r="Q35" s="1042" t="s">
        <v>1282</v>
      </c>
      <c r="R35" s="1043" t="s">
        <v>30</v>
      </c>
      <c r="S35" s="1036">
        <v>43585</v>
      </c>
      <c r="T35" s="1042" t="s">
        <v>1238</v>
      </c>
      <c r="U35" s="1043" t="s">
        <v>30</v>
      </c>
      <c r="V35" s="1040">
        <v>43658</v>
      </c>
      <c r="W35" s="1042" t="s">
        <v>1238</v>
      </c>
      <c r="X35" s="1095" t="s">
        <v>30</v>
      </c>
      <c r="Y35" s="1040">
        <v>43697</v>
      </c>
      <c r="Z35" s="1042" t="s">
        <v>1238</v>
      </c>
      <c r="AA35" s="1095" t="s">
        <v>30</v>
      </c>
    </row>
    <row r="36" spans="1:27" s="749" customFormat="1" ht="138.75" customHeight="1">
      <c r="A36" s="740">
        <v>30</v>
      </c>
      <c r="B36" s="741">
        <v>2014</v>
      </c>
      <c r="C36" s="741" t="s">
        <v>1273</v>
      </c>
      <c r="D36" s="741" t="s">
        <v>21</v>
      </c>
      <c r="E36" s="1037" t="s">
        <v>1089</v>
      </c>
      <c r="F36" s="1042" t="s">
        <v>215</v>
      </c>
      <c r="G36" s="1064">
        <v>41843</v>
      </c>
      <c r="H36" s="1037" t="s">
        <v>216</v>
      </c>
      <c r="I36" s="1037" t="s">
        <v>217</v>
      </c>
      <c r="J36" s="1038">
        <v>41807</v>
      </c>
      <c r="K36" s="1038" t="s">
        <v>1241</v>
      </c>
      <c r="L36" s="1043"/>
      <c r="M36" s="1064">
        <v>43199</v>
      </c>
      <c r="N36" s="1042" t="s">
        <v>1283</v>
      </c>
      <c r="O36" s="1043" t="s">
        <v>30</v>
      </c>
      <c r="P36" s="1036">
        <v>43453</v>
      </c>
      <c r="Q36" s="1051" t="s">
        <v>1238</v>
      </c>
      <c r="R36" s="1066" t="s">
        <v>30</v>
      </c>
      <c r="S36" s="1036">
        <v>43585</v>
      </c>
      <c r="T36" s="1042" t="s">
        <v>1238</v>
      </c>
      <c r="U36" s="1043" t="s">
        <v>30</v>
      </c>
      <c r="V36" s="1040">
        <v>43658</v>
      </c>
      <c r="W36" s="1042" t="s">
        <v>1238</v>
      </c>
      <c r="X36" s="1095" t="s">
        <v>30</v>
      </c>
      <c r="Y36" s="1040">
        <v>43697</v>
      </c>
      <c r="Z36" s="1042" t="s">
        <v>1238</v>
      </c>
      <c r="AA36" s="1095" t="s">
        <v>30</v>
      </c>
    </row>
    <row r="37" spans="1:27" s="749" customFormat="1" ht="72" customHeight="1">
      <c r="A37" s="740">
        <v>31</v>
      </c>
      <c r="B37" s="741">
        <v>2014</v>
      </c>
      <c r="C37" s="741" t="s">
        <v>1284</v>
      </c>
      <c r="D37" s="741" t="s">
        <v>21</v>
      </c>
      <c r="E37" s="1037" t="s">
        <v>1285</v>
      </c>
      <c r="F37" s="1042" t="s">
        <v>250</v>
      </c>
      <c r="G37" s="1064">
        <v>41913</v>
      </c>
      <c r="H37" s="1037" t="s">
        <v>251</v>
      </c>
      <c r="I37" s="1037" t="s">
        <v>28</v>
      </c>
      <c r="J37" s="1038">
        <v>41913</v>
      </c>
      <c r="K37" s="1038" t="s">
        <v>1241</v>
      </c>
      <c r="L37" s="1043"/>
      <c r="M37" s="1064">
        <v>43199</v>
      </c>
      <c r="N37" s="1042" t="s">
        <v>252</v>
      </c>
      <c r="O37" s="1043" t="s">
        <v>30</v>
      </c>
      <c r="P37" s="1036">
        <v>43453</v>
      </c>
      <c r="Q37" s="1051" t="s">
        <v>1238</v>
      </c>
      <c r="R37" s="1066" t="s">
        <v>30</v>
      </c>
      <c r="S37" s="1036">
        <v>43585</v>
      </c>
      <c r="T37" s="1042" t="s">
        <v>1238</v>
      </c>
      <c r="U37" s="1043" t="s">
        <v>30</v>
      </c>
      <c r="V37" s="1040">
        <v>43658</v>
      </c>
      <c r="W37" s="1042" t="s">
        <v>1238</v>
      </c>
      <c r="X37" s="1095" t="s">
        <v>30</v>
      </c>
      <c r="Y37" s="1040">
        <v>43697</v>
      </c>
      <c r="Z37" s="1042" t="s">
        <v>1238</v>
      </c>
      <c r="AA37" s="1095" t="s">
        <v>30</v>
      </c>
    </row>
    <row r="38" spans="1:27" s="749" customFormat="1" ht="72" customHeight="1">
      <c r="A38" s="740">
        <v>32</v>
      </c>
      <c r="B38" s="741">
        <v>2014</v>
      </c>
      <c r="C38" s="741" t="s">
        <v>1191</v>
      </c>
      <c r="D38" s="741" t="s">
        <v>21</v>
      </c>
      <c r="E38" s="1037" t="s">
        <v>1285</v>
      </c>
      <c r="F38" s="1042" t="s">
        <v>253</v>
      </c>
      <c r="G38" s="1064">
        <v>41883</v>
      </c>
      <c r="H38" s="1037" t="s">
        <v>251</v>
      </c>
      <c r="I38" s="1037" t="s">
        <v>28</v>
      </c>
      <c r="J38" s="1038">
        <v>41913</v>
      </c>
      <c r="K38" s="1038" t="s">
        <v>1241</v>
      </c>
      <c r="L38" s="1043"/>
      <c r="M38" s="1064">
        <v>43199</v>
      </c>
      <c r="N38" s="1042" t="s">
        <v>1286</v>
      </c>
      <c r="O38" s="1043" t="s">
        <v>30</v>
      </c>
      <c r="P38" s="1036">
        <v>43453</v>
      </c>
      <c r="Q38" s="1051" t="s">
        <v>1238</v>
      </c>
      <c r="R38" s="1066" t="s">
        <v>30</v>
      </c>
      <c r="S38" s="1036">
        <v>43585</v>
      </c>
      <c r="T38" s="1042" t="s">
        <v>1238</v>
      </c>
      <c r="U38" s="1043" t="s">
        <v>30</v>
      </c>
      <c r="V38" s="1040">
        <v>43658</v>
      </c>
      <c r="W38" s="1042" t="s">
        <v>1238</v>
      </c>
      <c r="X38" s="1095" t="s">
        <v>30</v>
      </c>
      <c r="Y38" s="1040">
        <v>43697</v>
      </c>
      <c r="Z38" s="1042" t="s">
        <v>1238</v>
      </c>
      <c r="AA38" s="1095" t="s">
        <v>30</v>
      </c>
    </row>
    <row r="39" spans="1:27" s="749" customFormat="1" ht="72" customHeight="1">
      <c r="A39" s="740">
        <v>33</v>
      </c>
      <c r="B39" s="741">
        <v>2014</v>
      </c>
      <c r="C39" s="741" t="s">
        <v>1191</v>
      </c>
      <c r="D39" s="741" t="s">
        <v>21</v>
      </c>
      <c r="E39" s="1037" t="s">
        <v>1285</v>
      </c>
      <c r="F39" s="1042" t="s">
        <v>255</v>
      </c>
      <c r="G39" s="1064">
        <v>41883</v>
      </c>
      <c r="H39" s="1037" t="s">
        <v>251</v>
      </c>
      <c r="I39" s="1037" t="s">
        <v>28</v>
      </c>
      <c r="J39" s="1038">
        <v>41913</v>
      </c>
      <c r="K39" s="1038" t="s">
        <v>1241</v>
      </c>
      <c r="L39" s="1043"/>
      <c r="M39" s="1064">
        <v>43199</v>
      </c>
      <c r="N39" s="1042" t="s">
        <v>1287</v>
      </c>
      <c r="O39" s="1043" t="s">
        <v>30</v>
      </c>
      <c r="P39" s="1036">
        <v>43453</v>
      </c>
      <c r="Q39" s="1051" t="s">
        <v>1238</v>
      </c>
      <c r="R39" s="1066" t="s">
        <v>30</v>
      </c>
      <c r="S39" s="1036">
        <v>43585</v>
      </c>
      <c r="T39" s="1042" t="s">
        <v>1238</v>
      </c>
      <c r="U39" s="1043" t="s">
        <v>30</v>
      </c>
      <c r="V39" s="1040">
        <v>43658</v>
      </c>
      <c r="W39" s="1042" t="s">
        <v>1238</v>
      </c>
      <c r="X39" s="1095" t="s">
        <v>30</v>
      </c>
      <c r="Y39" s="1040">
        <v>43697</v>
      </c>
      <c r="Z39" s="1042" t="s">
        <v>1238</v>
      </c>
      <c r="AA39" s="1095" t="s">
        <v>30</v>
      </c>
    </row>
    <row r="40" spans="1:27" s="749" customFormat="1" ht="72" customHeight="1">
      <c r="A40" s="740">
        <v>34</v>
      </c>
      <c r="B40" s="741">
        <v>2014</v>
      </c>
      <c r="C40" s="741" t="s">
        <v>1192</v>
      </c>
      <c r="D40" s="741" t="s">
        <v>21</v>
      </c>
      <c r="E40" s="1037" t="s">
        <v>1089</v>
      </c>
      <c r="F40" s="1042" t="s">
        <v>279</v>
      </c>
      <c r="G40" s="1064">
        <v>41961</v>
      </c>
      <c r="H40" s="1037" t="s">
        <v>280</v>
      </c>
      <c r="I40" s="1037" t="s">
        <v>28</v>
      </c>
      <c r="J40" s="1038">
        <v>41961</v>
      </c>
      <c r="K40" s="1038" t="s">
        <v>1241</v>
      </c>
      <c r="L40" s="1043"/>
      <c r="M40" s="1064">
        <v>43199</v>
      </c>
      <c r="N40" s="1042" t="s">
        <v>281</v>
      </c>
      <c r="O40" s="1043" t="s">
        <v>30</v>
      </c>
      <c r="P40" s="1036">
        <v>43453</v>
      </c>
      <c r="Q40" s="1051" t="s">
        <v>1238</v>
      </c>
      <c r="R40" s="1066" t="s">
        <v>30</v>
      </c>
      <c r="S40" s="1036">
        <v>43585</v>
      </c>
      <c r="T40" s="1042" t="s">
        <v>1238</v>
      </c>
      <c r="U40" s="1043" t="s">
        <v>30</v>
      </c>
      <c r="V40" s="1040">
        <v>43658</v>
      </c>
      <c r="W40" s="1042" t="s">
        <v>1238</v>
      </c>
      <c r="X40" s="1095" t="s">
        <v>30</v>
      </c>
      <c r="Y40" s="1040">
        <v>43697</v>
      </c>
      <c r="Z40" s="1042" t="s">
        <v>1238</v>
      </c>
      <c r="AA40" s="1107" t="s">
        <v>30</v>
      </c>
    </row>
    <row r="41" spans="1:27" s="749" customFormat="1" ht="36">
      <c r="A41" s="740">
        <v>35</v>
      </c>
      <c r="B41" s="741">
        <v>2014</v>
      </c>
      <c r="C41" s="741" t="s">
        <v>1192</v>
      </c>
      <c r="D41" s="741" t="s">
        <v>21</v>
      </c>
      <c r="E41" s="1037" t="s">
        <v>1089</v>
      </c>
      <c r="F41" s="1042" t="s">
        <v>282</v>
      </c>
      <c r="G41" s="1064">
        <v>41961</v>
      </c>
      <c r="H41" s="1037" t="s">
        <v>283</v>
      </c>
      <c r="I41" s="1037" t="s">
        <v>28</v>
      </c>
      <c r="J41" s="1038">
        <v>41961</v>
      </c>
      <c r="K41" s="1038" t="s">
        <v>1241</v>
      </c>
      <c r="L41" s="1043"/>
      <c r="M41" s="1064">
        <v>43199</v>
      </c>
      <c r="N41" s="1042" t="s">
        <v>1288</v>
      </c>
      <c r="O41" s="1043" t="s">
        <v>30</v>
      </c>
      <c r="P41" s="1036">
        <v>43453</v>
      </c>
      <c r="Q41" s="1051" t="s">
        <v>1238</v>
      </c>
      <c r="R41" s="1066" t="s">
        <v>30</v>
      </c>
      <c r="S41" s="1036">
        <v>43585</v>
      </c>
      <c r="T41" s="1042" t="s">
        <v>1238</v>
      </c>
      <c r="U41" s="1043" t="s">
        <v>30</v>
      </c>
      <c r="V41" s="1040">
        <v>43658</v>
      </c>
      <c r="W41" s="1042" t="s">
        <v>1238</v>
      </c>
      <c r="X41" s="1095" t="s">
        <v>30</v>
      </c>
      <c r="Y41" s="1040">
        <v>43697</v>
      </c>
      <c r="Z41" s="1042" t="s">
        <v>1238</v>
      </c>
      <c r="AA41" s="1095" t="s">
        <v>30</v>
      </c>
    </row>
    <row r="42" spans="1:27" s="749" customFormat="1" ht="36">
      <c r="A42" s="740">
        <v>36</v>
      </c>
      <c r="B42" s="741">
        <v>2014</v>
      </c>
      <c r="C42" s="741" t="s">
        <v>1192</v>
      </c>
      <c r="D42" s="741" t="s">
        <v>21</v>
      </c>
      <c r="E42" s="1037" t="s">
        <v>1089</v>
      </c>
      <c r="F42" s="1042" t="s">
        <v>285</v>
      </c>
      <c r="G42" s="1064">
        <v>41961</v>
      </c>
      <c r="H42" s="1037" t="s">
        <v>286</v>
      </c>
      <c r="I42" s="1037" t="s">
        <v>28</v>
      </c>
      <c r="J42" s="1038">
        <v>41961</v>
      </c>
      <c r="K42" s="1038" t="s">
        <v>1241</v>
      </c>
      <c r="L42" s="1043"/>
      <c r="M42" s="1064">
        <v>43199</v>
      </c>
      <c r="N42" s="1042" t="s">
        <v>287</v>
      </c>
      <c r="O42" s="1043" t="s">
        <v>30</v>
      </c>
      <c r="P42" s="1036">
        <v>43453</v>
      </c>
      <c r="Q42" s="1051" t="s">
        <v>1238</v>
      </c>
      <c r="R42" s="1066" t="s">
        <v>30</v>
      </c>
      <c r="S42" s="1036">
        <v>43585</v>
      </c>
      <c r="T42" s="1042" t="s">
        <v>1238</v>
      </c>
      <c r="U42" s="1043" t="s">
        <v>30</v>
      </c>
      <c r="V42" s="1040">
        <v>43658</v>
      </c>
      <c r="W42" s="1042" t="s">
        <v>1238</v>
      </c>
      <c r="X42" s="1095" t="s">
        <v>30</v>
      </c>
      <c r="Y42" s="1040">
        <v>43697</v>
      </c>
      <c r="Z42" s="1042" t="s">
        <v>1238</v>
      </c>
      <c r="AA42" s="1107" t="s">
        <v>30</v>
      </c>
    </row>
    <row r="43" spans="1:27" s="749" customFormat="1" ht="110.25" customHeight="1">
      <c r="A43" s="740">
        <v>37</v>
      </c>
      <c r="B43" s="741">
        <v>2014</v>
      </c>
      <c r="C43" s="741" t="s">
        <v>1192</v>
      </c>
      <c r="D43" s="741" t="s">
        <v>21</v>
      </c>
      <c r="E43" s="1037" t="s">
        <v>1089</v>
      </c>
      <c r="F43" s="1042" t="s">
        <v>628</v>
      </c>
      <c r="G43" s="1064">
        <v>41961</v>
      </c>
      <c r="H43" s="1037" t="s">
        <v>1184</v>
      </c>
      <c r="I43" s="1037" t="s">
        <v>28</v>
      </c>
      <c r="J43" s="1038" t="s">
        <v>1289</v>
      </c>
      <c r="K43" s="1038">
        <v>43830</v>
      </c>
      <c r="L43" s="1043"/>
      <c r="M43" s="1064"/>
      <c r="N43" s="1042" t="s">
        <v>629</v>
      </c>
      <c r="O43" s="1043" t="s">
        <v>32</v>
      </c>
      <c r="P43" s="1036">
        <v>43446</v>
      </c>
      <c r="Q43" s="1042" t="s">
        <v>1290</v>
      </c>
      <c r="R43" s="1043" t="s">
        <v>32</v>
      </c>
      <c r="S43" s="1036">
        <v>43585</v>
      </c>
      <c r="T43" s="1042" t="s">
        <v>2224</v>
      </c>
      <c r="U43" s="1043" t="s">
        <v>32</v>
      </c>
      <c r="V43" s="1040">
        <v>43658</v>
      </c>
      <c r="W43" s="1042" t="s">
        <v>2742</v>
      </c>
      <c r="X43" s="1043" t="s">
        <v>32</v>
      </c>
      <c r="Y43" s="1040">
        <v>43697</v>
      </c>
      <c r="Z43" s="1042" t="s">
        <v>2742</v>
      </c>
      <c r="AA43" s="1043" t="s">
        <v>32</v>
      </c>
    </row>
    <row r="44" spans="1:27" s="749" customFormat="1" ht="245.25" customHeight="1">
      <c r="A44" s="740">
        <v>38</v>
      </c>
      <c r="B44" s="741">
        <v>2014</v>
      </c>
      <c r="C44" s="741" t="s">
        <v>1192</v>
      </c>
      <c r="D44" s="741" t="s">
        <v>21</v>
      </c>
      <c r="E44" s="1037" t="s">
        <v>1089</v>
      </c>
      <c r="F44" s="1042" t="s">
        <v>630</v>
      </c>
      <c r="G44" s="1064">
        <v>41961</v>
      </c>
      <c r="H44" s="1037" t="s">
        <v>1184</v>
      </c>
      <c r="I44" s="1037" t="s">
        <v>28</v>
      </c>
      <c r="J44" s="1038" t="s">
        <v>1289</v>
      </c>
      <c r="K44" s="1038">
        <v>43830</v>
      </c>
      <c r="L44" s="1043"/>
      <c r="M44" s="1064"/>
      <c r="N44" s="1042" t="s">
        <v>629</v>
      </c>
      <c r="O44" s="1043" t="s">
        <v>32</v>
      </c>
      <c r="P44" s="1036">
        <v>43446</v>
      </c>
      <c r="Q44" s="1042" t="s">
        <v>1291</v>
      </c>
      <c r="R44" s="1043" t="s">
        <v>32</v>
      </c>
      <c r="S44" s="1036">
        <v>43585</v>
      </c>
      <c r="T44" s="1042" t="s">
        <v>2225</v>
      </c>
      <c r="U44" s="1043" t="s">
        <v>30</v>
      </c>
      <c r="V44" s="1040">
        <v>43658</v>
      </c>
      <c r="W44" s="1042" t="s">
        <v>1238</v>
      </c>
      <c r="X44" s="1095" t="s">
        <v>30</v>
      </c>
      <c r="Y44" s="1040">
        <v>43697</v>
      </c>
      <c r="Z44" s="1042" t="s">
        <v>1238</v>
      </c>
      <c r="AA44" s="1095" t="s">
        <v>30</v>
      </c>
    </row>
    <row r="45" spans="1:27" s="749" customFormat="1" ht="110.25" customHeight="1">
      <c r="A45" s="740">
        <v>39</v>
      </c>
      <c r="B45" s="741">
        <v>2014</v>
      </c>
      <c r="C45" s="741" t="s">
        <v>1192</v>
      </c>
      <c r="D45" s="741" t="s">
        <v>21</v>
      </c>
      <c r="E45" s="1037" t="s">
        <v>1089</v>
      </c>
      <c r="F45" s="1042" t="s">
        <v>631</v>
      </c>
      <c r="G45" s="1064">
        <v>41961</v>
      </c>
      <c r="H45" s="1037" t="s">
        <v>1184</v>
      </c>
      <c r="I45" s="1037" t="s">
        <v>28</v>
      </c>
      <c r="J45" s="1038" t="s">
        <v>1289</v>
      </c>
      <c r="K45" s="1038">
        <v>43830</v>
      </c>
      <c r="L45" s="1043"/>
      <c r="M45" s="1064"/>
      <c r="N45" s="1042" t="s">
        <v>629</v>
      </c>
      <c r="O45" s="1043" t="s">
        <v>32</v>
      </c>
      <c r="P45" s="1036">
        <v>43446</v>
      </c>
      <c r="Q45" s="1042" t="s">
        <v>1292</v>
      </c>
      <c r="R45" s="1043" t="s">
        <v>32</v>
      </c>
      <c r="S45" s="1036">
        <v>43585</v>
      </c>
      <c r="T45" s="1042" t="s">
        <v>2226</v>
      </c>
      <c r="U45" s="1043" t="s">
        <v>32</v>
      </c>
      <c r="V45" s="1040">
        <v>43658</v>
      </c>
      <c r="W45" s="1042" t="s">
        <v>2742</v>
      </c>
      <c r="X45" s="1043" t="s">
        <v>32</v>
      </c>
      <c r="Y45" s="1040">
        <v>43697</v>
      </c>
      <c r="Z45" s="1042" t="s">
        <v>2742</v>
      </c>
      <c r="AA45" s="1043" t="s">
        <v>32</v>
      </c>
    </row>
    <row r="46" spans="1:27" s="749" customFormat="1" ht="112.5" customHeight="1">
      <c r="A46" s="740">
        <v>40</v>
      </c>
      <c r="B46" s="741">
        <v>2014</v>
      </c>
      <c r="C46" s="741" t="s">
        <v>1240</v>
      </c>
      <c r="D46" s="741" t="s">
        <v>21</v>
      </c>
      <c r="E46" s="1037" t="s">
        <v>1293</v>
      </c>
      <c r="F46" s="1042" t="s">
        <v>647</v>
      </c>
      <c r="G46" s="1064">
        <v>41759</v>
      </c>
      <c r="H46" s="1037" t="s">
        <v>648</v>
      </c>
      <c r="I46" s="1037" t="s">
        <v>28</v>
      </c>
      <c r="J46" s="1038">
        <v>41759</v>
      </c>
      <c r="K46" s="1038" t="s">
        <v>1241</v>
      </c>
      <c r="L46" s="1043"/>
      <c r="M46" s="1064">
        <v>43199</v>
      </c>
      <c r="N46" s="1042" t="s">
        <v>649</v>
      </c>
      <c r="O46" s="1043" t="s">
        <v>32</v>
      </c>
      <c r="P46" s="1036">
        <v>43448</v>
      </c>
      <c r="Q46" s="1042" t="s">
        <v>1294</v>
      </c>
      <c r="R46" s="1043" t="s">
        <v>30</v>
      </c>
      <c r="S46" s="1036">
        <v>43585</v>
      </c>
      <c r="T46" s="1042" t="s">
        <v>1238</v>
      </c>
      <c r="U46" s="1043" t="s">
        <v>30</v>
      </c>
      <c r="V46" s="1040">
        <v>43658</v>
      </c>
      <c r="W46" s="1042" t="s">
        <v>1238</v>
      </c>
      <c r="X46" s="1095" t="s">
        <v>30</v>
      </c>
      <c r="Y46" s="1040">
        <v>43697</v>
      </c>
      <c r="Z46" s="1042" t="s">
        <v>1238</v>
      </c>
      <c r="AA46" s="1095" t="s">
        <v>30</v>
      </c>
    </row>
    <row r="47" spans="1:27" s="749" customFormat="1" ht="112.5" customHeight="1">
      <c r="A47" s="740">
        <v>41</v>
      </c>
      <c r="B47" s="741">
        <v>2014</v>
      </c>
      <c r="C47" s="741" t="s">
        <v>1295</v>
      </c>
      <c r="D47" s="741" t="s">
        <v>21</v>
      </c>
      <c r="E47" s="1037" t="s">
        <v>1293</v>
      </c>
      <c r="F47" s="1042" t="s">
        <v>1296</v>
      </c>
      <c r="G47" s="1064">
        <v>41759</v>
      </c>
      <c r="H47" s="1037" t="s">
        <v>648</v>
      </c>
      <c r="I47" s="1037" t="s">
        <v>28</v>
      </c>
      <c r="J47" s="1038">
        <v>41759</v>
      </c>
      <c r="K47" s="1038">
        <v>43830</v>
      </c>
      <c r="L47" s="1043"/>
      <c r="M47" s="1064">
        <v>43199</v>
      </c>
      <c r="N47" s="1042" t="s">
        <v>649</v>
      </c>
      <c r="O47" s="1043" t="s">
        <v>32</v>
      </c>
      <c r="P47" s="1036">
        <v>43448</v>
      </c>
      <c r="Q47" s="1042" t="s">
        <v>1297</v>
      </c>
      <c r="R47" s="1043" t="s">
        <v>32</v>
      </c>
      <c r="S47" s="1036">
        <v>43585</v>
      </c>
      <c r="T47" s="1042" t="s">
        <v>2227</v>
      </c>
      <c r="U47" s="1043" t="s">
        <v>30</v>
      </c>
      <c r="V47" s="1040">
        <v>43658</v>
      </c>
      <c r="W47" s="1042" t="s">
        <v>1238</v>
      </c>
      <c r="X47" s="1095" t="s">
        <v>30</v>
      </c>
      <c r="Y47" s="1040">
        <v>43697</v>
      </c>
      <c r="Z47" s="1042" t="s">
        <v>1238</v>
      </c>
      <c r="AA47" s="1095" t="s">
        <v>30</v>
      </c>
    </row>
    <row r="48" spans="1:27" s="749" customFormat="1" ht="112.5" customHeight="1">
      <c r="A48" s="740">
        <v>42</v>
      </c>
      <c r="B48" s="741">
        <v>2014</v>
      </c>
      <c r="C48" s="741" t="s">
        <v>1240</v>
      </c>
      <c r="D48" s="741" t="s">
        <v>21</v>
      </c>
      <c r="E48" s="1037" t="s">
        <v>1293</v>
      </c>
      <c r="F48" s="1042" t="s">
        <v>651</v>
      </c>
      <c r="G48" s="1064">
        <v>41759</v>
      </c>
      <c r="H48" s="1037" t="s">
        <v>648</v>
      </c>
      <c r="I48" s="1037" t="s">
        <v>28</v>
      </c>
      <c r="J48" s="1038">
        <v>41759</v>
      </c>
      <c r="K48" s="1038">
        <v>43830</v>
      </c>
      <c r="L48" s="1043"/>
      <c r="M48" s="1064">
        <v>43199</v>
      </c>
      <c r="N48" s="1042" t="s">
        <v>649</v>
      </c>
      <c r="O48" s="1043" t="s">
        <v>32</v>
      </c>
      <c r="P48" s="1036">
        <v>43448</v>
      </c>
      <c r="Q48" s="1042" t="s">
        <v>1297</v>
      </c>
      <c r="R48" s="1043" t="s">
        <v>32</v>
      </c>
      <c r="S48" s="1036">
        <v>43585</v>
      </c>
      <c r="T48" s="1042" t="s">
        <v>2228</v>
      </c>
      <c r="U48" s="1043" t="s">
        <v>30</v>
      </c>
      <c r="V48" s="1040">
        <v>43658</v>
      </c>
      <c r="W48" s="1042" t="s">
        <v>1238</v>
      </c>
      <c r="X48" s="1095" t="s">
        <v>30</v>
      </c>
      <c r="Y48" s="1040">
        <v>43697</v>
      </c>
      <c r="Z48" s="1042" t="s">
        <v>1238</v>
      </c>
      <c r="AA48" s="1095" t="s">
        <v>30</v>
      </c>
    </row>
    <row r="49" spans="1:98" s="749" customFormat="1" ht="112.5" customHeight="1">
      <c r="A49" s="740">
        <v>43</v>
      </c>
      <c r="B49" s="741">
        <v>2014</v>
      </c>
      <c r="C49" s="741" t="s">
        <v>1295</v>
      </c>
      <c r="D49" s="741" t="s">
        <v>21</v>
      </c>
      <c r="E49" s="1037" t="s">
        <v>1293</v>
      </c>
      <c r="F49" s="1042" t="s">
        <v>652</v>
      </c>
      <c r="G49" s="1064">
        <v>41759</v>
      </c>
      <c r="H49" s="1037" t="s">
        <v>648</v>
      </c>
      <c r="I49" s="1037" t="s">
        <v>28</v>
      </c>
      <c r="J49" s="1038">
        <v>41759</v>
      </c>
      <c r="K49" s="1038">
        <v>43830</v>
      </c>
      <c r="L49" s="1043"/>
      <c r="M49" s="1064">
        <v>43199</v>
      </c>
      <c r="N49" s="1042" t="s">
        <v>649</v>
      </c>
      <c r="O49" s="1043" t="s">
        <v>32</v>
      </c>
      <c r="P49" s="1036">
        <v>43448</v>
      </c>
      <c r="Q49" s="1042" t="s">
        <v>1297</v>
      </c>
      <c r="R49" s="1043" t="s">
        <v>32</v>
      </c>
      <c r="S49" s="1036">
        <v>43585</v>
      </c>
      <c r="T49" s="1042" t="s">
        <v>2227</v>
      </c>
      <c r="U49" s="1043" t="s">
        <v>30</v>
      </c>
      <c r="V49" s="1040">
        <v>43658</v>
      </c>
      <c r="W49" s="1042" t="s">
        <v>1238</v>
      </c>
      <c r="X49" s="1095" t="s">
        <v>30</v>
      </c>
      <c r="Y49" s="1040">
        <v>43697</v>
      </c>
      <c r="Z49" s="1042" t="s">
        <v>1238</v>
      </c>
      <c r="AA49" s="1095" t="s">
        <v>30</v>
      </c>
    </row>
    <row r="50" spans="1:98" s="749" customFormat="1" ht="112.5" customHeight="1">
      <c r="A50" s="740">
        <v>44</v>
      </c>
      <c r="B50" s="741">
        <v>2014</v>
      </c>
      <c r="C50" s="741" t="s">
        <v>1240</v>
      </c>
      <c r="D50" s="741" t="s">
        <v>21</v>
      </c>
      <c r="E50" s="1037" t="s">
        <v>1293</v>
      </c>
      <c r="F50" s="1042" t="s">
        <v>653</v>
      </c>
      <c r="G50" s="1064">
        <v>41759</v>
      </c>
      <c r="H50" s="1037" t="s">
        <v>648</v>
      </c>
      <c r="I50" s="1037" t="s">
        <v>28</v>
      </c>
      <c r="J50" s="1038">
        <v>41759</v>
      </c>
      <c r="K50" s="1038">
        <v>43830</v>
      </c>
      <c r="L50" s="1043"/>
      <c r="M50" s="1064">
        <v>43199</v>
      </c>
      <c r="N50" s="1042" t="s">
        <v>649</v>
      </c>
      <c r="O50" s="1043" t="s">
        <v>32</v>
      </c>
      <c r="P50" s="1036">
        <v>43448</v>
      </c>
      <c r="Q50" s="1051" t="s">
        <v>1297</v>
      </c>
      <c r="R50" s="1043" t="s">
        <v>32</v>
      </c>
      <c r="S50" s="1036">
        <v>43585</v>
      </c>
      <c r="T50" s="1042" t="s">
        <v>2227</v>
      </c>
      <c r="U50" s="1043" t="s">
        <v>30</v>
      </c>
      <c r="V50" s="1040">
        <v>43658</v>
      </c>
      <c r="W50" s="1042" t="s">
        <v>1238</v>
      </c>
      <c r="X50" s="1095" t="s">
        <v>30</v>
      </c>
      <c r="Y50" s="1040">
        <v>43697</v>
      </c>
      <c r="Z50" s="1042" t="s">
        <v>1238</v>
      </c>
      <c r="AA50" s="1095" t="s">
        <v>30</v>
      </c>
    </row>
    <row r="51" spans="1:98" s="749" customFormat="1" ht="99" customHeight="1">
      <c r="A51" s="740">
        <v>45</v>
      </c>
      <c r="B51" s="741">
        <v>2014</v>
      </c>
      <c r="C51" s="741" t="s">
        <v>1240</v>
      </c>
      <c r="D51" s="741" t="s">
        <v>21</v>
      </c>
      <c r="E51" s="1037" t="s">
        <v>1293</v>
      </c>
      <c r="F51" s="1042" t="s">
        <v>654</v>
      </c>
      <c r="G51" s="1064">
        <v>41759</v>
      </c>
      <c r="H51" s="1037" t="s">
        <v>648</v>
      </c>
      <c r="I51" s="1037" t="s">
        <v>28</v>
      </c>
      <c r="J51" s="1038">
        <v>41759</v>
      </c>
      <c r="K51" s="1038">
        <v>43830</v>
      </c>
      <c r="L51" s="1043"/>
      <c r="M51" s="1064">
        <v>43199</v>
      </c>
      <c r="N51" s="1042" t="s">
        <v>649</v>
      </c>
      <c r="O51" s="1043" t="s">
        <v>32</v>
      </c>
      <c r="P51" s="1036">
        <v>43448</v>
      </c>
      <c r="Q51" s="1051" t="s">
        <v>1297</v>
      </c>
      <c r="R51" s="1043" t="s">
        <v>32</v>
      </c>
      <c r="S51" s="1036">
        <v>43585</v>
      </c>
      <c r="T51" s="1042" t="s">
        <v>2227</v>
      </c>
      <c r="U51" s="1043" t="s">
        <v>30</v>
      </c>
      <c r="V51" s="1040">
        <v>43658</v>
      </c>
      <c r="W51" s="1042" t="s">
        <v>1238</v>
      </c>
      <c r="X51" s="1095" t="s">
        <v>30</v>
      </c>
      <c r="Y51" s="1040">
        <v>43697</v>
      </c>
      <c r="Z51" s="1042" t="s">
        <v>1238</v>
      </c>
      <c r="AA51" s="1095" t="s">
        <v>30</v>
      </c>
    </row>
    <row r="52" spans="1:98" s="749" customFormat="1" ht="63.75" customHeight="1">
      <c r="A52" s="740">
        <v>46</v>
      </c>
      <c r="B52" s="741">
        <v>2014</v>
      </c>
      <c r="C52" s="741" t="s">
        <v>1191</v>
      </c>
      <c r="D52" s="741" t="s">
        <v>21</v>
      </c>
      <c r="E52" s="1037" t="s">
        <v>1293</v>
      </c>
      <c r="F52" s="1042" t="s">
        <v>655</v>
      </c>
      <c r="G52" s="1064">
        <v>41883</v>
      </c>
      <c r="H52" s="1037" t="s">
        <v>656</v>
      </c>
      <c r="I52" s="1037" t="s">
        <v>28</v>
      </c>
      <c r="J52" s="1038">
        <v>41883</v>
      </c>
      <c r="K52" s="1038">
        <v>43830</v>
      </c>
      <c r="L52" s="1043"/>
      <c r="M52" s="1064">
        <v>43199</v>
      </c>
      <c r="N52" s="1042" t="s">
        <v>657</v>
      </c>
      <c r="O52" s="1043" t="s">
        <v>32</v>
      </c>
      <c r="P52" s="1036">
        <v>43451</v>
      </c>
      <c r="Q52" s="1042" t="s">
        <v>1251</v>
      </c>
      <c r="R52" s="1043" t="s">
        <v>32</v>
      </c>
      <c r="S52" s="1036">
        <v>43585</v>
      </c>
      <c r="T52" s="1042" t="s">
        <v>2229</v>
      </c>
      <c r="U52" s="1043" t="s">
        <v>30</v>
      </c>
      <c r="V52" s="1040">
        <v>43658</v>
      </c>
      <c r="W52" s="1042" t="s">
        <v>1238</v>
      </c>
      <c r="X52" s="1095" t="s">
        <v>30</v>
      </c>
      <c r="Y52" s="1040">
        <v>43697</v>
      </c>
      <c r="Z52" s="1042" t="s">
        <v>1238</v>
      </c>
      <c r="AA52" s="1095" t="s">
        <v>30</v>
      </c>
    </row>
    <row r="53" spans="1:98" s="749" customFormat="1" ht="36">
      <c r="A53" s="740">
        <v>47</v>
      </c>
      <c r="B53" s="741">
        <v>2014</v>
      </c>
      <c r="C53" s="741" t="s">
        <v>1191</v>
      </c>
      <c r="D53" s="741" t="s">
        <v>21</v>
      </c>
      <c r="E53" s="1037" t="s">
        <v>1293</v>
      </c>
      <c r="F53" s="1042" t="s">
        <v>298</v>
      </c>
      <c r="G53" s="1064">
        <v>41883</v>
      </c>
      <c r="H53" s="1037" t="s">
        <v>299</v>
      </c>
      <c r="I53" s="1037" t="s">
        <v>28</v>
      </c>
      <c r="J53" s="1038">
        <v>41883</v>
      </c>
      <c r="K53" s="1038" t="s">
        <v>1241</v>
      </c>
      <c r="L53" s="1043"/>
      <c r="M53" s="1064">
        <v>43199</v>
      </c>
      <c r="N53" s="1042" t="s">
        <v>300</v>
      </c>
      <c r="O53" s="1043" t="s">
        <v>30</v>
      </c>
      <c r="P53" s="1036">
        <v>43453</v>
      </c>
      <c r="Q53" s="1051" t="s">
        <v>1238</v>
      </c>
      <c r="R53" s="1066" t="s">
        <v>30</v>
      </c>
      <c r="S53" s="1036">
        <v>43585</v>
      </c>
      <c r="T53" s="1042" t="s">
        <v>1238</v>
      </c>
      <c r="U53" s="1043" t="s">
        <v>30</v>
      </c>
      <c r="V53" s="1040">
        <v>43658</v>
      </c>
      <c r="W53" s="1042" t="s">
        <v>1238</v>
      </c>
      <c r="X53" s="1095" t="s">
        <v>30</v>
      </c>
      <c r="Y53" s="1040">
        <v>43697</v>
      </c>
      <c r="Z53" s="1042" t="s">
        <v>1238</v>
      </c>
      <c r="AA53" s="1095" t="s">
        <v>30</v>
      </c>
    </row>
    <row r="54" spans="1:98" s="749" customFormat="1" ht="63.75" customHeight="1">
      <c r="A54" s="740">
        <v>48</v>
      </c>
      <c r="B54" s="741">
        <v>2014</v>
      </c>
      <c r="C54" s="741" t="s">
        <v>1298</v>
      </c>
      <c r="D54" s="741" t="s">
        <v>21</v>
      </c>
      <c r="E54" s="1037" t="s">
        <v>1293</v>
      </c>
      <c r="F54" s="1042" t="s">
        <v>317</v>
      </c>
      <c r="G54" s="1064">
        <v>41865</v>
      </c>
      <c r="H54" s="1037" t="s">
        <v>318</v>
      </c>
      <c r="I54" s="1037" t="s">
        <v>28</v>
      </c>
      <c r="J54" s="1038">
        <v>41865</v>
      </c>
      <c r="K54" s="1038" t="s">
        <v>1241</v>
      </c>
      <c r="L54" s="1043"/>
      <c r="M54" s="1064">
        <v>43199</v>
      </c>
      <c r="N54" s="1042" t="s">
        <v>1299</v>
      </c>
      <c r="O54" s="1043" t="s">
        <v>30</v>
      </c>
      <c r="P54" s="1036">
        <v>43453</v>
      </c>
      <c r="Q54" s="1051" t="s">
        <v>1238</v>
      </c>
      <c r="R54" s="1066" t="s">
        <v>30</v>
      </c>
      <c r="S54" s="1036">
        <v>43585</v>
      </c>
      <c r="T54" s="1042" t="s">
        <v>1238</v>
      </c>
      <c r="U54" s="1043" t="s">
        <v>30</v>
      </c>
      <c r="V54" s="1040">
        <v>43658</v>
      </c>
      <c r="W54" s="1042" t="s">
        <v>1238</v>
      </c>
      <c r="X54" s="1095" t="s">
        <v>30</v>
      </c>
      <c r="Y54" s="1040">
        <v>43697</v>
      </c>
      <c r="Z54" s="1042" t="s">
        <v>1238</v>
      </c>
      <c r="AA54" s="1095" t="s">
        <v>30</v>
      </c>
      <c r="AB54" s="748"/>
      <c r="AC54" s="748"/>
      <c r="AD54" s="748"/>
      <c r="AE54" s="748"/>
      <c r="AF54" s="748"/>
      <c r="AG54" s="748"/>
      <c r="AH54" s="748"/>
      <c r="AI54" s="748"/>
      <c r="AJ54" s="748"/>
      <c r="AK54" s="748"/>
      <c r="AL54" s="748"/>
      <c r="AM54" s="748"/>
      <c r="AN54" s="748"/>
      <c r="AO54" s="748"/>
      <c r="AP54" s="748"/>
      <c r="AQ54" s="748"/>
      <c r="AR54" s="748"/>
      <c r="AS54" s="748"/>
      <c r="AT54" s="748"/>
      <c r="AU54" s="748"/>
      <c r="AV54" s="748"/>
      <c r="AW54" s="748"/>
      <c r="AX54" s="748"/>
      <c r="AY54" s="748"/>
      <c r="AZ54" s="748"/>
      <c r="BA54" s="748"/>
      <c r="BB54" s="748"/>
      <c r="BC54" s="748"/>
      <c r="BD54" s="748"/>
      <c r="BE54" s="748"/>
      <c r="BF54" s="748"/>
      <c r="BG54" s="748"/>
      <c r="BH54" s="748"/>
      <c r="BI54" s="748"/>
      <c r="BJ54" s="748"/>
      <c r="BK54" s="748"/>
      <c r="BL54" s="748"/>
      <c r="BM54" s="748"/>
      <c r="BN54" s="748"/>
      <c r="BO54" s="748"/>
      <c r="BP54" s="748"/>
      <c r="BQ54" s="748"/>
      <c r="BR54" s="748"/>
      <c r="BS54" s="748"/>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row>
    <row r="55" spans="1:98" s="749" customFormat="1" ht="56.25" customHeight="1">
      <c r="A55" s="740">
        <v>49</v>
      </c>
      <c r="B55" s="741">
        <v>2014</v>
      </c>
      <c r="C55" s="741" t="s">
        <v>1253</v>
      </c>
      <c r="D55" s="741" t="s">
        <v>21</v>
      </c>
      <c r="E55" s="1037" t="s">
        <v>1293</v>
      </c>
      <c r="F55" s="1042" t="s">
        <v>662</v>
      </c>
      <c r="G55" s="1064">
        <v>41971</v>
      </c>
      <c r="H55" s="1037" t="s">
        <v>1300</v>
      </c>
      <c r="I55" s="1037" t="s">
        <v>28</v>
      </c>
      <c r="J55" s="1038">
        <v>41865</v>
      </c>
      <c r="K55" s="1038">
        <v>43830</v>
      </c>
      <c r="L55" s="1043"/>
      <c r="M55" s="1064">
        <v>43199</v>
      </c>
      <c r="N55" s="1042" t="s">
        <v>664</v>
      </c>
      <c r="O55" s="1043" t="s">
        <v>32</v>
      </c>
      <c r="P55" s="1036">
        <v>43444</v>
      </c>
      <c r="Q55" s="1042" t="s">
        <v>1301</v>
      </c>
      <c r="R55" s="1043" t="s">
        <v>32</v>
      </c>
      <c r="S55" s="1036">
        <v>43585</v>
      </c>
      <c r="T55" s="1042" t="s">
        <v>2230</v>
      </c>
      <c r="U55" s="1043" t="s">
        <v>32</v>
      </c>
      <c r="V55" s="1040">
        <v>43658</v>
      </c>
      <c r="W55" s="1042" t="s">
        <v>2742</v>
      </c>
      <c r="X55" s="1043" t="s">
        <v>32</v>
      </c>
      <c r="Y55" s="1040">
        <v>43697</v>
      </c>
      <c r="Z55" s="1042" t="s">
        <v>2742</v>
      </c>
      <c r="AA55" s="1043" t="s">
        <v>32</v>
      </c>
      <c r="AB55" s="748"/>
      <c r="AC55" s="748"/>
      <c r="AD55" s="748"/>
      <c r="AE55" s="748"/>
      <c r="AF55" s="748"/>
      <c r="AG55" s="748"/>
      <c r="AH55" s="748"/>
      <c r="AI55" s="748"/>
      <c r="AJ55" s="748"/>
      <c r="AK55" s="748"/>
      <c r="AL55" s="748"/>
      <c r="AM55" s="748"/>
      <c r="AN55" s="748"/>
      <c r="AO55" s="748"/>
      <c r="AP55" s="748"/>
      <c r="AQ55" s="748"/>
      <c r="AR55" s="748"/>
      <c r="AS55" s="748"/>
      <c r="AT55" s="748"/>
      <c r="AU55" s="748"/>
      <c r="AV55" s="748"/>
      <c r="AW55" s="748"/>
      <c r="AX55" s="748"/>
      <c r="AY55" s="748"/>
      <c r="AZ55" s="748"/>
      <c r="BA55" s="748"/>
      <c r="BB55" s="748"/>
      <c r="BC55" s="748"/>
      <c r="BD55" s="748"/>
      <c r="BE55" s="748"/>
      <c r="BF55" s="748"/>
      <c r="BG55" s="748"/>
      <c r="BH55" s="748"/>
      <c r="BI55" s="748"/>
      <c r="BJ55" s="748"/>
      <c r="BK55" s="748"/>
      <c r="BL55" s="748"/>
      <c r="BM55" s="748"/>
      <c r="BN55" s="748"/>
      <c r="BO55" s="748"/>
      <c r="BP55" s="748"/>
      <c r="BQ55" s="748"/>
      <c r="BR55" s="748"/>
      <c r="BS55" s="748"/>
      <c r="BT55" s="748"/>
      <c r="BU55" s="748"/>
      <c r="BV55" s="748"/>
      <c r="BW55" s="748"/>
      <c r="BX55" s="748"/>
      <c r="BY55" s="748"/>
      <c r="BZ55" s="748"/>
      <c r="CA55" s="748"/>
      <c r="CB55" s="748"/>
      <c r="CC55" s="748"/>
      <c r="CD55" s="748"/>
      <c r="CE55" s="748"/>
      <c r="CF55" s="748"/>
      <c r="CG55" s="748"/>
      <c r="CH55" s="748"/>
      <c r="CI55" s="748"/>
      <c r="CJ55" s="748"/>
      <c r="CK55" s="748"/>
      <c r="CL55" s="748"/>
      <c r="CM55" s="748"/>
      <c r="CN55" s="748"/>
      <c r="CO55" s="748"/>
      <c r="CP55" s="748"/>
      <c r="CQ55" s="748"/>
      <c r="CR55" s="748"/>
      <c r="CS55" s="748"/>
      <c r="CT55" s="748"/>
    </row>
    <row r="56" spans="1:98" s="749" customFormat="1" ht="60" customHeight="1">
      <c r="A56" s="740">
        <v>50</v>
      </c>
      <c r="B56" s="741">
        <v>2014</v>
      </c>
      <c r="C56" s="741" t="s">
        <v>1191</v>
      </c>
      <c r="D56" s="741" t="s">
        <v>21</v>
      </c>
      <c r="E56" s="1037" t="s">
        <v>1293</v>
      </c>
      <c r="F56" s="1042" t="s">
        <v>358</v>
      </c>
      <c r="G56" s="1064">
        <v>41883</v>
      </c>
      <c r="H56" s="1037" t="s">
        <v>359</v>
      </c>
      <c r="I56" s="1037" t="s">
        <v>28</v>
      </c>
      <c r="J56" s="1038">
        <v>41863</v>
      </c>
      <c r="K56" s="1038" t="s">
        <v>1241</v>
      </c>
      <c r="L56" s="1043"/>
      <c r="M56" s="1064">
        <v>43214</v>
      </c>
      <c r="N56" s="1042" t="s">
        <v>1302</v>
      </c>
      <c r="O56" s="1043" t="s">
        <v>30</v>
      </c>
      <c r="P56" s="1036">
        <v>43453</v>
      </c>
      <c r="Q56" s="1051" t="s">
        <v>1238</v>
      </c>
      <c r="R56" s="1066" t="s">
        <v>30</v>
      </c>
      <c r="S56" s="1036">
        <v>43585</v>
      </c>
      <c r="T56" s="1042" t="s">
        <v>1238</v>
      </c>
      <c r="U56" s="1043" t="s">
        <v>30</v>
      </c>
      <c r="V56" s="1040">
        <v>43658</v>
      </c>
      <c r="W56" s="1042" t="s">
        <v>1238</v>
      </c>
      <c r="X56" s="1095" t="s">
        <v>30</v>
      </c>
      <c r="Y56" s="1040">
        <v>43697</v>
      </c>
      <c r="Z56" s="1042" t="s">
        <v>1238</v>
      </c>
      <c r="AA56" s="1095" t="s">
        <v>30</v>
      </c>
      <c r="AB56" s="748"/>
      <c r="AC56" s="748"/>
      <c r="AD56" s="748"/>
      <c r="AE56" s="748"/>
      <c r="AF56" s="748"/>
      <c r="AG56" s="748"/>
      <c r="AH56" s="748"/>
      <c r="AI56" s="748"/>
      <c r="AJ56" s="748"/>
      <c r="AK56" s="748"/>
      <c r="AL56" s="748"/>
      <c r="AM56" s="748"/>
      <c r="AN56" s="748"/>
      <c r="AO56" s="748"/>
      <c r="AP56" s="748"/>
      <c r="AQ56" s="748"/>
      <c r="AR56" s="748"/>
      <c r="AS56" s="748"/>
      <c r="AT56" s="748"/>
      <c r="AU56" s="748"/>
      <c r="AV56" s="748"/>
      <c r="AW56" s="748"/>
      <c r="AX56" s="748"/>
      <c r="AY56" s="748"/>
      <c r="AZ56" s="748"/>
      <c r="BA56" s="748"/>
      <c r="BB56" s="748"/>
      <c r="BC56" s="748"/>
      <c r="BD56" s="748"/>
      <c r="BE56" s="748"/>
      <c r="BF56" s="748"/>
      <c r="BG56" s="748"/>
      <c r="BH56" s="748"/>
      <c r="BI56" s="748"/>
      <c r="BJ56" s="748"/>
      <c r="BK56" s="748"/>
      <c r="BL56" s="748"/>
      <c r="BM56" s="748"/>
      <c r="BN56" s="748"/>
      <c r="BO56" s="748"/>
      <c r="BP56" s="748"/>
      <c r="BQ56" s="748"/>
      <c r="BR56" s="748"/>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row>
    <row r="57" spans="1:98" s="749" customFormat="1" ht="63" customHeight="1">
      <c r="A57" s="740">
        <v>51</v>
      </c>
      <c r="B57" s="741">
        <v>2014</v>
      </c>
      <c r="C57" s="741" t="s">
        <v>1298</v>
      </c>
      <c r="D57" s="741" t="s">
        <v>21</v>
      </c>
      <c r="E57" s="1037" t="s">
        <v>1293</v>
      </c>
      <c r="F57" s="1042" t="s">
        <v>819</v>
      </c>
      <c r="G57" s="1064">
        <v>41865</v>
      </c>
      <c r="H57" s="1037" t="s">
        <v>315</v>
      </c>
      <c r="I57" s="1037" t="s">
        <v>28</v>
      </c>
      <c r="J57" s="1038">
        <v>42887</v>
      </c>
      <c r="K57" s="1038" t="s">
        <v>1241</v>
      </c>
      <c r="L57" s="1043"/>
      <c r="M57" s="1064"/>
      <c r="N57" s="1042" t="s">
        <v>1194</v>
      </c>
      <c r="O57" s="1043" t="s">
        <v>32</v>
      </c>
      <c r="P57" s="1036">
        <v>43448</v>
      </c>
      <c r="Q57" s="1042" t="s">
        <v>1303</v>
      </c>
      <c r="R57" s="1043" t="s">
        <v>30</v>
      </c>
      <c r="S57" s="1036">
        <v>43585</v>
      </c>
      <c r="T57" s="1042" t="s">
        <v>1238</v>
      </c>
      <c r="U57" s="1043" t="s">
        <v>30</v>
      </c>
      <c r="V57" s="1040">
        <v>43658</v>
      </c>
      <c r="W57" s="1042" t="s">
        <v>1238</v>
      </c>
      <c r="X57" s="1095" t="s">
        <v>30</v>
      </c>
      <c r="Y57" s="1040">
        <v>43697</v>
      </c>
      <c r="Z57" s="1042" t="s">
        <v>1238</v>
      </c>
      <c r="AA57" s="1095" t="s">
        <v>30</v>
      </c>
      <c r="AB57" s="748"/>
      <c r="AC57" s="748"/>
      <c r="AD57" s="748"/>
      <c r="AE57" s="748"/>
      <c r="AF57" s="748"/>
      <c r="AG57" s="748"/>
      <c r="AH57" s="748"/>
      <c r="AI57" s="748"/>
      <c r="AJ57" s="748"/>
      <c r="AK57" s="748"/>
      <c r="AL57" s="748"/>
      <c r="AM57" s="748"/>
      <c r="AN57" s="748"/>
      <c r="AO57" s="748"/>
      <c r="AP57" s="748"/>
      <c r="AQ57" s="748"/>
      <c r="AR57" s="748"/>
      <c r="AS57" s="748"/>
      <c r="AT57" s="748"/>
      <c r="AU57" s="748"/>
      <c r="AV57" s="748"/>
      <c r="AW57" s="748"/>
      <c r="AX57" s="748"/>
      <c r="AY57" s="748"/>
      <c r="AZ57" s="748"/>
      <c r="BA57" s="748"/>
      <c r="BB57" s="748"/>
      <c r="BC57" s="748"/>
      <c r="BD57" s="748"/>
      <c r="BE57" s="748"/>
      <c r="BF57" s="748"/>
      <c r="BG57" s="748"/>
      <c r="BH57" s="748"/>
      <c r="BI57" s="748"/>
      <c r="BJ57" s="748"/>
      <c r="BK57" s="748"/>
      <c r="BL57" s="748"/>
      <c r="BM57" s="748"/>
      <c r="BN57" s="748"/>
      <c r="BO57" s="748"/>
      <c r="BP57" s="748"/>
      <c r="BQ57" s="748"/>
      <c r="BR57" s="748"/>
      <c r="BS57" s="748"/>
      <c r="BT57" s="748"/>
      <c r="BU57" s="748"/>
      <c r="BV57" s="748"/>
      <c r="BW57" s="748"/>
      <c r="BX57" s="748"/>
      <c r="BY57" s="748"/>
      <c r="BZ57" s="748"/>
      <c r="CA57" s="748"/>
      <c r="CB57" s="748"/>
      <c r="CC57" s="748"/>
      <c r="CD57" s="748"/>
      <c r="CE57" s="748"/>
      <c r="CF57" s="748"/>
      <c r="CG57" s="748"/>
      <c r="CH57" s="748"/>
      <c r="CI57" s="748"/>
      <c r="CJ57" s="748"/>
      <c r="CK57" s="748"/>
      <c r="CL57" s="748"/>
      <c r="CM57" s="748"/>
      <c r="CN57" s="748"/>
      <c r="CO57" s="748"/>
      <c r="CP57" s="748"/>
      <c r="CQ57" s="748"/>
      <c r="CR57" s="748"/>
      <c r="CS57" s="748"/>
      <c r="CT57" s="748"/>
    </row>
    <row r="58" spans="1:98" s="749" customFormat="1" ht="63" customHeight="1">
      <c r="A58" s="740">
        <v>52</v>
      </c>
      <c r="B58" s="741">
        <v>2014</v>
      </c>
      <c r="C58" s="741" t="s">
        <v>1269</v>
      </c>
      <c r="D58" s="741" t="s">
        <v>21</v>
      </c>
      <c r="E58" s="1037" t="s">
        <v>1089</v>
      </c>
      <c r="F58" s="1042" t="s">
        <v>862</v>
      </c>
      <c r="G58" s="1064">
        <v>41843</v>
      </c>
      <c r="H58" s="1037" t="s">
        <v>1184</v>
      </c>
      <c r="I58" s="1037" t="s">
        <v>28</v>
      </c>
      <c r="J58" s="1038" t="s">
        <v>1289</v>
      </c>
      <c r="K58" s="1038" t="s">
        <v>1241</v>
      </c>
      <c r="L58" s="1043"/>
      <c r="M58" s="1064"/>
      <c r="N58" s="1042" t="s">
        <v>1194</v>
      </c>
      <c r="O58" s="1043" t="s">
        <v>32</v>
      </c>
      <c r="P58" s="1036">
        <v>43453</v>
      </c>
      <c r="Q58" s="1042" t="s">
        <v>1282</v>
      </c>
      <c r="R58" s="1043" t="s">
        <v>30</v>
      </c>
      <c r="S58" s="1036">
        <v>43585</v>
      </c>
      <c r="T58" s="1042" t="s">
        <v>1238</v>
      </c>
      <c r="U58" s="1043" t="s">
        <v>30</v>
      </c>
      <c r="V58" s="1040">
        <v>43658</v>
      </c>
      <c r="W58" s="1042" t="s">
        <v>1238</v>
      </c>
      <c r="X58" s="1095" t="s">
        <v>30</v>
      </c>
      <c r="Y58" s="1040">
        <v>43697</v>
      </c>
      <c r="Z58" s="1042" t="s">
        <v>1238</v>
      </c>
      <c r="AA58" s="1095" t="s">
        <v>30</v>
      </c>
    </row>
    <row r="59" spans="1:98" s="749" customFormat="1" ht="86.25" customHeight="1">
      <c r="A59" s="740">
        <v>53</v>
      </c>
      <c r="B59" s="741">
        <v>2014</v>
      </c>
      <c r="C59" s="741" t="s">
        <v>1192</v>
      </c>
      <c r="D59" s="741" t="s">
        <v>21</v>
      </c>
      <c r="E59" s="1037" t="s">
        <v>1089</v>
      </c>
      <c r="F59" s="1042" t="s">
        <v>867</v>
      </c>
      <c r="G59" s="1064">
        <v>41961</v>
      </c>
      <c r="H59" s="1037" t="s">
        <v>1184</v>
      </c>
      <c r="I59" s="1037" t="s">
        <v>28</v>
      </c>
      <c r="J59" s="1038" t="s">
        <v>1289</v>
      </c>
      <c r="K59" s="1038">
        <v>43830</v>
      </c>
      <c r="L59" s="1043"/>
      <c r="M59" s="1064"/>
      <c r="N59" s="1042" t="s">
        <v>1194</v>
      </c>
      <c r="O59" s="1043" t="s">
        <v>32</v>
      </c>
      <c r="P59" s="1036">
        <v>43444</v>
      </c>
      <c r="Q59" s="1042" t="s">
        <v>1304</v>
      </c>
      <c r="R59" s="1043" t="s">
        <v>32</v>
      </c>
      <c r="S59" s="1036">
        <v>43585</v>
      </c>
      <c r="T59" s="1042" t="s">
        <v>2231</v>
      </c>
      <c r="U59" s="1043" t="s">
        <v>32</v>
      </c>
      <c r="V59" s="1040">
        <v>43658</v>
      </c>
      <c r="W59" s="1042" t="s">
        <v>2742</v>
      </c>
      <c r="X59" s="1043" t="s">
        <v>32</v>
      </c>
      <c r="Y59" s="1040">
        <v>43697</v>
      </c>
      <c r="Z59" s="1042" t="s">
        <v>2742</v>
      </c>
      <c r="AA59" s="1043" t="s">
        <v>32</v>
      </c>
    </row>
    <row r="60" spans="1:98" s="749" customFormat="1" ht="120.75" customHeight="1">
      <c r="A60" s="740">
        <v>54</v>
      </c>
      <c r="B60" s="741">
        <v>2014</v>
      </c>
      <c r="C60" s="741" t="s">
        <v>1192</v>
      </c>
      <c r="D60" s="741" t="s">
        <v>21</v>
      </c>
      <c r="E60" s="1037" t="s">
        <v>1089</v>
      </c>
      <c r="F60" s="1042" t="s">
        <v>869</v>
      </c>
      <c r="G60" s="1064">
        <v>41961</v>
      </c>
      <c r="H60" s="1037" t="s">
        <v>1184</v>
      </c>
      <c r="I60" s="1037" t="s">
        <v>28</v>
      </c>
      <c r="J60" s="1038" t="s">
        <v>1289</v>
      </c>
      <c r="K60" s="1038" t="s">
        <v>1241</v>
      </c>
      <c r="L60" s="1043"/>
      <c r="M60" s="1064"/>
      <c r="N60" s="1042" t="s">
        <v>1194</v>
      </c>
      <c r="O60" s="1043" t="s">
        <v>32</v>
      </c>
      <c r="P60" s="1036">
        <v>43446</v>
      </c>
      <c r="Q60" s="1042" t="s">
        <v>1305</v>
      </c>
      <c r="R60" s="1043" t="s">
        <v>30</v>
      </c>
      <c r="S60" s="1036">
        <v>43585</v>
      </c>
      <c r="T60" s="1042" t="s">
        <v>1238</v>
      </c>
      <c r="U60" s="1043" t="s">
        <v>30</v>
      </c>
      <c r="V60" s="1040">
        <v>43658</v>
      </c>
      <c r="W60" s="1042" t="s">
        <v>1238</v>
      </c>
      <c r="X60" s="1095" t="s">
        <v>30</v>
      </c>
      <c r="Y60" s="1040">
        <v>43697</v>
      </c>
      <c r="Z60" s="1042" t="s">
        <v>1238</v>
      </c>
      <c r="AA60" s="1095" t="s">
        <v>30</v>
      </c>
    </row>
    <row r="61" spans="1:98" s="749" customFormat="1" ht="63" customHeight="1">
      <c r="A61" s="740">
        <v>55</v>
      </c>
      <c r="B61" s="741">
        <v>2014</v>
      </c>
      <c r="C61" s="741" t="s">
        <v>1192</v>
      </c>
      <c r="D61" s="741" t="s">
        <v>21</v>
      </c>
      <c r="E61" s="1037" t="s">
        <v>1089</v>
      </c>
      <c r="F61" s="1042" t="s">
        <v>870</v>
      </c>
      <c r="G61" s="1064">
        <v>41961</v>
      </c>
      <c r="H61" s="1037" t="s">
        <v>1184</v>
      </c>
      <c r="I61" s="1037" t="s">
        <v>28</v>
      </c>
      <c r="J61" s="1038" t="s">
        <v>1289</v>
      </c>
      <c r="K61" s="1038">
        <v>43830</v>
      </c>
      <c r="L61" s="1043"/>
      <c r="M61" s="1064"/>
      <c r="N61" s="1042" t="s">
        <v>1194</v>
      </c>
      <c r="O61" s="1043" t="s">
        <v>32</v>
      </c>
      <c r="P61" s="1036">
        <v>43451</v>
      </c>
      <c r="Q61" s="1042" t="s">
        <v>1251</v>
      </c>
      <c r="R61" s="1043" t="s">
        <v>32</v>
      </c>
      <c r="S61" s="1036">
        <v>43585</v>
      </c>
      <c r="T61" s="1042" t="s">
        <v>2232</v>
      </c>
      <c r="U61" s="1043" t="s">
        <v>30</v>
      </c>
      <c r="V61" s="1040">
        <v>43658</v>
      </c>
      <c r="W61" s="1042" t="s">
        <v>1238</v>
      </c>
      <c r="X61" s="1095" t="s">
        <v>30</v>
      </c>
      <c r="Y61" s="1040">
        <v>43697</v>
      </c>
      <c r="Z61" s="1042" t="s">
        <v>1238</v>
      </c>
      <c r="AA61" s="1095" t="s">
        <v>30</v>
      </c>
    </row>
    <row r="62" spans="1:98" s="749" customFormat="1" ht="63" customHeight="1">
      <c r="A62" s="740">
        <v>56</v>
      </c>
      <c r="B62" s="741">
        <v>2014</v>
      </c>
      <c r="C62" s="741" t="s">
        <v>1192</v>
      </c>
      <c r="D62" s="741" t="s">
        <v>21</v>
      </c>
      <c r="E62" s="1037" t="s">
        <v>1089</v>
      </c>
      <c r="F62" s="1042" t="s">
        <v>1306</v>
      </c>
      <c r="G62" s="1064">
        <v>41961</v>
      </c>
      <c r="H62" s="1037" t="s">
        <v>1184</v>
      </c>
      <c r="I62" s="1037" t="s">
        <v>28</v>
      </c>
      <c r="J62" s="1038" t="s">
        <v>1289</v>
      </c>
      <c r="K62" s="1038" t="s">
        <v>1241</v>
      </c>
      <c r="L62" s="1043"/>
      <c r="M62" s="1064"/>
      <c r="N62" s="1042" t="s">
        <v>1194</v>
      </c>
      <c r="O62" s="1043" t="s">
        <v>32</v>
      </c>
      <c r="P62" s="1036">
        <v>43446</v>
      </c>
      <c r="Q62" s="1042" t="s">
        <v>1307</v>
      </c>
      <c r="R62" s="1043" t="s">
        <v>30</v>
      </c>
      <c r="S62" s="1036">
        <v>43585</v>
      </c>
      <c r="T62" s="1042" t="s">
        <v>1238</v>
      </c>
      <c r="U62" s="1043" t="s">
        <v>30</v>
      </c>
      <c r="V62" s="1040">
        <v>43658</v>
      </c>
      <c r="W62" s="1042" t="s">
        <v>1238</v>
      </c>
      <c r="X62" s="1095" t="s">
        <v>30</v>
      </c>
      <c r="Y62" s="1040">
        <v>43697</v>
      </c>
      <c r="Z62" s="1042" t="s">
        <v>1238</v>
      </c>
      <c r="AA62" s="1095" t="s">
        <v>30</v>
      </c>
    </row>
    <row r="63" spans="1:98" s="749" customFormat="1" ht="63" customHeight="1">
      <c r="A63" s="740">
        <v>57</v>
      </c>
      <c r="B63" s="741">
        <v>2014</v>
      </c>
      <c r="C63" s="741" t="s">
        <v>1308</v>
      </c>
      <c r="D63" s="741" t="s">
        <v>21</v>
      </c>
      <c r="E63" s="1037" t="s">
        <v>1089</v>
      </c>
      <c r="F63" s="1042" t="s">
        <v>885</v>
      </c>
      <c r="G63" s="1064">
        <v>42080</v>
      </c>
      <c r="H63" s="1037" t="s">
        <v>1184</v>
      </c>
      <c r="I63" s="1037" t="s">
        <v>28</v>
      </c>
      <c r="J63" s="1038" t="s">
        <v>1289</v>
      </c>
      <c r="K63" s="1038" t="s">
        <v>1241</v>
      </c>
      <c r="L63" s="1043"/>
      <c r="M63" s="1064"/>
      <c r="N63" s="1042" t="s">
        <v>1194</v>
      </c>
      <c r="O63" s="1043" t="s">
        <v>32</v>
      </c>
      <c r="P63" s="1036">
        <v>43444</v>
      </c>
      <c r="Q63" s="1067" t="s">
        <v>1309</v>
      </c>
      <c r="R63" s="1043" t="s">
        <v>30</v>
      </c>
      <c r="S63" s="1036">
        <v>43585</v>
      </c>
      <c r="T63" s="1042" t="s">
        <v>1238</v>
      </c>
      <c r="U63" s="1043" t="s">
        <v>30</v>
      </c>
      <c r="V63" s="1040">
        <v>43658</v>
      </c>
      <c r="W63" s="1042" t="s">
        <v>1238</v>
      </c>
      <c r="X63" s="1095" t="s">
        <v>30</v>
      </c>
      <c r="Y63" s="1040">
        <v>43697</v>
      </c>
      <c r="Z63" s="1042" t="s">
        <v>1238</v>
      </c>
      <c r="AA63" s="1095" t="s">
        <v>30</v>
      </c>
    </row>
    <row r="64" spans="1:98" s="749" customFormat="1" ht="63" customHeight="1">
      <c r="A64" s="740">
        <v>58</v>
      </c>
      <c r="B64" s="741">
        <v>2014</v>
      </c>
      <c r="C64" s="741" t="s">
        <v>1253</v>
      </c>
      <c r="D64" s="741" t="s">
        <v>21</v>
      </c>
      <c r="E64" s="1037" t="s">
        <v>1084</v>
      </c>
      <c r="F64" s="1042" t="s">
        <v>931</v>
      </c>
      <c r="G64" s="1064">
        <v>41971</v>
      </c>
      <c r="H64" s="1037" t="s">
        <v>1184</v>
      </c>
      <c r="I64" s="1037" t="s">
        <v>28</v>
      </c>
      <c r="J64" s="1038" t="s">
        <v>1289</v>
      </c>
      <c r="K64" s="1038" t="s">
        <v>1241</v>
      </c>
      <c r="L64" s="1043"/>
      <c r="M64" s="1064"/>
      <c r="N64" s="1042" t="s">
        <v>1194</v>
      </c>
      <c r="O64" s="1043" t="s">
        <v>32</v>
      </c>
      <c r="P64" s="1036">
        <v>43445</v>
      </c>
      <c r="Q64" s="1042" t="s">
        <v>1310</v>
      </c>
      <c r="R64" s="1043" t="s">
        <v>30</v>
      </c>
      <c r="S64" s="1036">
        <v>43585</v>
      </c>
      <c r="T64" s="1042" t="s">
        <v>1238</v>
      </c>
      <c r="U64" s="1043" t="s">
        <v>30</v>
      </c>
      <c r="V64" s="1040">
        <v>43658</v>
      </c>
      <c r="W64" s="1042" t="s">
        <v>1238</v>
      </c>
      <c r="X64" s="1095" t="s">
        <v>30</v>
      </c>
      <c r="Y64" s="1040">
        <v>43697</v>
      </c>
      <c r="Z64" s="1042" t="s">
        <v>1238</v>
      </c>
      <c r="AA64" s="1095" t="s">
        <v>30</v>
      </c>
    </row>
    <row r="65" spans="1:98" s="749" customFormat="1" ht="63" customHeight="1">
      <c r="A65" s="740">
        <v>59</v>
      </c>
      <c r="B65" s="741">
        <v>2014</v>
      </c>
      <c r="C65" s="741" t="s">
        <v>1253</v>
      </c>
      <c r="D65" s="741" t="s">
        <v>21</v>
      </c>
      <c r="E65" s="1037" t="s">
        <v>1084</v>
      </c>
      <c r="F65" s="1042" t="s">
        <v>933</v>
      </c>
      <c r="G65" s="1064">
        <v>41971</v>
      </c>
      <c r="H65" s="1037" t="s">
        <v>1311</v>
      </c>
      <c r="I65" s="1037" t="s">
        <v>28</v>
      </c>
      <c r="J65" s="1038">
        <v>43465</v>
      </c>
      <c r="K65" s="1038" t="s">
        <v>1241</v>
      </c>
      <c r="L65" s="1043"/>
      <c r="M65" s="1064"/>
      <c r="N65" s="1042" t="s">
        <v>1257</v>
      </c>
      <c r="O65" s="1043" t="s">
        <v>32</v>
      </c>
      <c r="P65" s="1036">
        <v>43448</v>
      </c>
      <c r="Q65" s="1042" t="s">
        <v>1312</v>
      </c>
      <c r="R65" s="1043" t="s">
        <v>30</v>
      </c>
      <c r="S65" s="1036">
        <v>43585</v>
      </c>
      <c r="T65" s="1042" t="s">
        <v>1238</v>
      </c>
      <c r="U65" s="1043" t="s">
        <v>30</v>
      </c>
      <c r="V65" s="1040">
        <v>43658</v>
      </c>
      <c r="W65" s="1042" t="s">
        <v>1238</v>
      </c>
      <c r="X65" s="1095" t="s">
        <v>30</v>
      </c>
      <c r="Y65" s="1040">
        <v>43697</v>
      </c>
      <c r="Z65" s="1042" t="s">
        <v>1238</v>
      </c>
      <c r="AA65" s="1095" t="s">
        <v>30</v>
      </c>
    </row>
    <row r="66" spans="1:98" s="749" customFormat="1" ht="63" customHeight="1">
      <c r="A66" s="740">
        <v>60</v>
      </c>
      <c r="B66" s="741">
        <v>2014</v>
      </c>
      <c r="C66" s="741" t="s">
        <v>1253</v>
      </c>
      <c r="D66" s="741" t="s">
        <v>21</v>
      </c>
      <c r="E66" s="1037" t="s">
        <v>1084</v>
      </c>
      <c r="F66" s="1042" t="s">
        <v>934</v>
      </c>
      <c r="G66" s="1064">
        <v>41971</v>
      </c>
      <c r="H66" s="1037" t="s">
        <v>1313</v>
      </c>
      <c r="I66" s="1037" t="s">
        <v>28</v>
      </c>
      <c r="J66" s="1038">
        <v>42194</v>
      </c>
      <c r="K66" s="1038">
        <v>43830</v>
      </c>
      <c r="L66" s="1043"/>
      <c r="M66" s="1064">
        <v>43201</v>
      </c>
      <c r="N66" s="1042" t="s">
        <v>104</v>
      </c>
      <c r="O66" s="1043" t="s">
        <v>32</v>
      </c>
      <c r="P66" s="1036">
        <v>43444</v>
      </c>
      <c r="Q66" s="1042" t="s">
        <v>1314</v>
      </c>
      <c r="R66" s="1043" t="s">
        <v>32</v>
      </c>
      <c r="S66" s="1036">
        <v>43585</v>
      </c>
      <c r="T66" s="1042" t="s">
        <v>2233</v>
      </c>
      <c r="U66" s="1043" t="s">
        <v>30</v>
      </c>
      <c r="V66" s="1040">
        <v>43658</v>
      </c>
      <c r="W66" s="1042" t="s">
        <v>1238</v>
      </c>
      <c r="X66" s="1095" t="s">
        <v>30</v>
      </c>
      <c r="Y66" s="1040">
        <v>43697</v>
      </c>
      <c r="Z66" s="1042" t="s">
        <v>1238</v>
      </c>
      <c r="AA66" s="1095" t="s">
        <v>30</v>
      </c>
    </row>
    <row r="67" spans="1:98" s="749" customFormat="1" ht="63" customHeight="1">
      <c r="A67" s="740">
        <v>61</v>
      </c>
      <c r="B67" s="741">
        <v>2014</v>
      </c>
      <c r="C67" s="741" t="s">
        <v>1253</v>
      </c>
      <c r="D67" s="741" t="s">
        <v>21</v>
      </c>
      <c r="E67" s="1037" t="s">
        <v>1084</v>
      </c>
      <c r="F67" s="1042" t="s">
        <v>935</v>
      </c>
      <c r="G67" s="1064">
        <v>41971</v>
      </c>
      <c r="H67" s="1037" t="s">
        <v>1184</v>
      </c>
      <c r="I67" s="1037" t="s">
        <v>28</v>
      </c>
      <c r="J67" s="1038" t="s">
        <v>1289</v>
      </c>
      <c r="K67" s="1038" t="s">
        <v>1241</v>
      </c>
      <c r="L67" s="1043"/>
      <c r="M67" s="1064"/>
      <c r="N67" s="1042" t="s">
        <v>1194</v>
      </c>
      <c r="O67" s="1043" t="s">
        <v>32</v>
      </c>
      <c r="P67" s="1036">
        <v>43448</v>
      </c>
      <c r="Q67" s="1042" t="s">
        <v>1315</v>
      </c>
      <c r="R67" s="1043" t="s">
        <v>30</v>
      </c>
      <c r="S67" s="1036">
        <v>43585</v>
      </c>
      <c r="T67" s="1042" t="s">
        <v>1238</v>
      </c>
      <c r="U67" s="1043" t="s">
        <v>30</v>
      </c>
      <c r="V67" s="1040">
        <v>43658</v>
      </c>
      <c r="W67" s="1042" t="s">
        <v>1238</v>
      </c>
      <c r="X67" s="1095" t="s">
        <v>30</v>
      </c>
      <c r="Y67" s="1040">
        <v>43697</v>
      </c>
      <c r="Z67" s="1042" t="s">
        <v>1238</v>
      </c>
      <c r="AA67" s="1095" t="s">
        <v>30</v>
      </c>
    </row>
    <row r="68" spans="1:98" s="749" customFormat="1" ht="63" customHeight="1">
      <c r="A68" s="740">
        <v>62</v>
      </c>
      <c r="B68" s="741">
        <v>2014</v>
      </c>
      <c r="C68" s="741" t="s">
        <v>1191</v>
      </c>
      <c r="D68" s="741" t="s">
        <v>21</v>
      </c>
      <c r="E68" s="1037" t="s">
        <v>1293</v>
      </c>
      <c r="F68" s="1042" t="s">
        <v>308</v>
      </c>
      <c r="G68" s="1064">
        <v>41883</v>
      </c>
      <c r="H68" s="1037" t="s">
        <v>309</v>
      </c>
      <c r="I68" s="1037" t="s">
        <v>28</v>
      </c>
      <c r="J68" s="1038">
        <v>41883</v>
      </c>
      <c r="K68" s="1038" t="s">
        <v>1241</v>
      </c>
      <c r="L68" s="1043"/>
      <c r="M68" s="1064">
        <v>43199</v>
      </c>
      <c r="N68" s="1042" t="s">
        <v>1316</v>
      </c>
      <c r="O68" s="1043" t="s">
        <v>30</v>
      </c>
      <c r="P68" s="1036">
        <v>43453</v>
      </c>
      <c r="Q68" s="1051" t="s">
        <v>1238</v>
      </c>
      <c r="R68" s="1066" t="s">
        <v>30</v>
      </c>
      <c r="S68" s="1036">
        <v>43585</v>
      </c>
      <c r="T68" s="1042" t="s">
        <v>1238</v>
      </c>
      <c r="U68" s="1043" t="s">
        <v>30</v>
      </c>
      <c r="V68" s="1040">
        <v>43658</v>
      </c>
      <c r="W68" s="1042" t="s">
        <v>1238</v>
      </c>
      <c r="X68" s="1095" t="s">
        <v>30</v>
      </c>
      <c r="Y68" s="1040">
        <v>43697</v>
      </c>
      <c r="Z68" s="1042" t="s">
        <v>1238</v>
      </c>
      <c r="AA68" s="1095" t="s">
        <v>30</v>
      </c>
      <c r="AB68" s="748"/>
      <c r="AC68" s="748"/>
      <c r="AD68" s="748"/>
      <c r="AE68" s="748"/>
      <c r="AF68" s="748"/>
      <c r="AG68" s="748"/>
      <c r="AH68" s="748"/>
      <c r="AI68" s="748"/>
      <c r="AJ68" s="748"/>
      <c r="AK68" s="748"/>
      <c r="AL68" s="748"/>
      <c r="AM68" s="748"/>
      <c r="AN68" s="748"/>
      <c r="AO68" s="748"/>
      <c r="AP68" s="748"/>
      <c r="AQ68" s="748"/>
      <c r="AR68" s="748"/>
      <c r="AS68" s="748"/>
      <c r="AT68" s="748"/>
      <c r="AU68" s="748"/>
      <c r="AV68" s="748"/>
      <c r="AW68" s="748"/>
      <c r="AX68" s="748"/>
      <c r="AY68" s="748"/>
      <c r="AZ68" s="748"/>
      <c r="BA68" s="748"/>
      <c r="BB68" s="748"/>
      <c r="BC68" s="748"/>
      <c r="BD68" s="748"/>
      <c r="BE68" s="748"/>
      <c r="BF68" s="748"/>
      <c r="BG68" s="748"/>
      <c r="BH68" s="748"/>
      <c r="BI68" s="748"/>
      <c r="BJ68" s="748"/>
      <c r="BK68" s="748"/>
      <c r="BL68" s="748"/>
      <c r="BM68" s="748"/>
      <c r="BN68" s="748"/>
      <c r="BO68" s="748"/>
      <c r="BP68" s="748"/>
      <c r="BQ68" s="748"/>
      <c r="BR68" s="748"/>
      <c r="BS68" s="748"/>
      <c r="BT68" s="748"/>
      <c r="BU68" s="748"/>
      <c r="BV68" s="748"/>
      <c r="BW68" s="748"/>
      <c r="BX68" s="748"/>
      <c r="BY68" s="748"/>
      <c r="BZ68" s="748"/>
      <c r="CA68" s="748"/>
      <c r="CB68" s="748"/>
      <c r="CC68" s="748"/>
      <c r="CD68" s="748"/>
      <c r="CE68" s="748"/>
      <c r="CF68" s="748"/>
      <c r="CG68" s="748"/>
      <c r="CH68" s="748"/>
      <c r="CI68" s="748"/>
      <c r="CJ68" s="748"/>
      <c r="CK68" s="748"/>
      <c r="CL68" s="748"/>
      <c r="CM68" s="748"/>
      <c r="CN68" s="748"/>
      <c r="CO68" s="748"/>
      <c r="CP68" s="748"/>
      <c r="CQ68" s="748"/>
      <c r="CR68" s="748"/>
      <c r="CS68" s="748"/>
      <c r="CT68" s="748"/>
    </row>
    <row r="69" spans="1:98" s="749" customFormat="1" ht="147.75" customHeight="1">
      <c r="A69" s="740">
        <v>63</v>
      </c>
      <c r="B69" s="741">
        <v>2014</v>
      </c>
      <c r="C69" s="741" t="s">
        <v>1298</v>
      </c>
      <c r="D69" s="741" t="s">
        <v>21</v>
      </c>
      <c r="E69" s="1037" t="s">
        <v>1293</v>
      </c>
      <c r="F69" s="1042" t="s">
        <v>314</v>
      </c>
      <c r="G69" s="1064">
        <v>41865</v>
      </c>
      <c r="H69" s="1037" t="s">
        <v>315</v>
      </c>
      <c r="I69" s="1037" t="s">
        <v>28</v>
      </c>
      <c r="J69" s="1038">
        <v>41865</v>
      </c>
      <c r="K69" s="1038" t="s">
        <v>1241</v>
      </c>
      <c r="L69" s="1043"/>
      <c r="M69" s="1064">
        <v>43199</v>
      </c>
      <c r="N69" s="1042" t="s">
        <v>1317</v>
      </c>
      <c r="O69" s="1043" t="s">
        <v>30</v>
      </c>
      <c r="P69" s="1036">
        <v>43453</v>
      </c>
      <c r="Q69" s="1051" t="s">
        <v>1238</v>
      </c>
      <c r="R69" s="1066" t="s">
        <v>30</v>
      </c>
      <c r="S69" s="1036">
        <v>43585</v>
      </c>
      <c r="T69" s="1042" t="s">
        <v>1238</v>
      </c>
      <c r="U69" s="1043" t="s">
        <v>30</v>
      </c>
      <c r="V69" s="1040">
        <v>43658</v>
      </c>
      <c r="W69" s="1042" t="s">
        <v>1238</v>
      </c>
      <c r="X69" s="1095" t="s">
        <v>30</v>
      </c>
      <c r="Y69" s="1040">
        <v>43697</v>
      </c>
      <c r="Z69" s="1042" t="s">
        <v>1238</v>
      </c>
      <c r="AA69" s="1095" t="s">
        <v>30</v>
      </c>
      <c r="AB69" s="748"/>
      <c r="AC69" s="748"/>
      <c r="AD69" s="748"/>
      <c r="AE69" s="748"/>
      <c r="AF69" s="748"/>
      <c r="AG69" s="748"/>
      <c r="AH69" s="748"/>
      <c r="AI69" s="748"/>
      <c r="AJ69" s="748"/>
      <c r="AK69" s="748"/>
      <c r="AL69" s="748"/>
      <c r="AM69" s="748"/>
      <c r="AN69" s="748"/>
      <c r="AO69" s="748"/>
      <c r="AP69" s="748"/>
      <c r="AQ69" s="748"/>
      <c r="AR69" s="748"/>
      <c r="AS69" s="748"/>
      <c r="AT69" s="748"/>
      <c r="AU69" s="748"/>
      <c r="AV69" s="748"/>
      <c r="AW69" s="748"/>
      <c r="AX69" s="748"/>
      <c r="AY69" s="748"/>
      <c r="AZ69" s="748"/>
      <c r="BA69" s="748"/>
      <c r="BB69" s="748"/>
      <c r="BC69" s="748"/>
      <c r="BD69" s="748"/>
      <c r="BE69" s="748"/>
      <c r="BF69" s="748"/>
      <c r="BG69" s="748"/>
      <c r="BH69" s="748"/>
      <c r="BI69" s="748"/>
      <c r="BJ69" s="748"/>
      <c r="BK69" s="748"/>
      <c r="BL69" s="748"/>
      <c r="BM69" s="748"/>
      <c r="BN69" s="748"/>
      <c r="BO69" s="748"/>
      <c r="BP69" s="748"/>
      <c r="BQ69" s="748"/>
      <c r="BR69" s="748"/>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row>
    <row r="70" spans="1:98" s="749" customFormat="1" ht="216" customHeight="1">
      <c r="A70" s="740">
        <v>64</v>
      </c>
      <c r="B70" s="741">
        <v>2014</v>
      </c>
      <c r="C70" s="741" t="s">
        <v>1298</v>
      </c>
      <c r="D70" s="741" t="s">
        <v>21</v>
      </c>
      <c r="E70" s="1037" t="s">
        <v>1318</v>
      </c>
      <c r="F70" s="1042" t="s">
        <v>1319</v>
      </c>
      <c r="G70" s="1064">
        <v>41865</v>
      </c>
      <c r="H70" s="1037" t="s">
        <v>1184</v>
      </c>
      <c r="I70" s="1037" t="s">
        <v>28</v>
      </c>
      <c r="J70" s="1038" t="s">
        <v>1320</v>
      </c>
      <c r="K70" s="1038" t="s">
        <v>1241</v>
      </c>
      <c r="L70" s="1043"/>
      <c r="M70" s="1064">
        <v>41865</v>
      </c>
      <c r="N70" s="1042" t="s">
        <v>1321</v>
      </c>
      <c r="O70" s="1043" t="s">
        <v>30</v>
      </c>
      <c r="P70" s="1036">
        <v>43453</v>
      </c>
      <c r="Q70" s="1051" t="s">
        <v>1238</v>
      </c>
      <c r="R70" s="1066" t="s">
        <v>30</v>
      </c>
      <c r="S70" s="1036">
        <v>43585</v>
      </c>
      <c r="T70" s="1042" t="s">
        <v>1238</v>
      </c>
      <c r="U70" s="1043" t="s">
        <v>30</v>
      </c>
      <c r="V70" s="1040">
        <v>43658</v>
      </c>
      <c r="W70" s="1042" t="s">
        <v>1238</v>
      </c>
      <c r="X70" s="1095" t="s">
        <v>30</v>
      </c>
      <c r="Y70" s="1040">
        <v>43697</v>
      </c>
      <c r="Z70" s="1042" t="s">
        <v>1238</v>
      </c>
      <c r="AA70" s="1095" t="s">
        <v>30</v>
      </c>
    </row>
    <row r="71" spans="1:98" s="749" customFormat="1" ht="115.5" customHeight="1">
      <c r="A71" s="740">
        <v>65</v>
      </c>
      <c r="B71" s="741">
        <v>2014</v>
      </c>
      <c r="C71" s="741" t="s">
        <v>1298</v>
      </c>
      <c r="D71" s="741" t="s">
        <v>21</v>
      </c>
      <c r="E71" s="1037" t="s">
        <v>1318</v>
      </c>
      <c r="F71" s="1042" t="s">
        <v>1322</v>
      </c>
      <c r="G71" s="1064">
        <v>41865</v>
      </c>
      <c r="H71" s="1037" t="s">
        <v>1184</v>
      </c>
      <c r="I71" s="1037" t="s">
        <v>28</v>
      </c>
      <c r="J71" s="1038" t="s">
        <v>1320</v>
      </c>
      <c r="K71" s="1038" t="s">
        <v>1241</v>
      </c>
      <c r="L71" s="1043"/>
      <c r="M71" s="1064">
        <v>42513</v>
      </c>
      <c r="N71" s="1042" t="s">
        <v>1321</v>
      </c>
      <c r="O71" s="1043" t="s">
        <v>30</v>
      </c>
      <c r="P71" s="1036">
        <v>43453</v>
      </c>
      <c r="Q71" s="1051" t="s">
        <v>1238</v>
      </c>
      <c r="R71" s="1066" t="s">
        <v>30</v>
      </c>
      <c r="S71" s="1036">
        <v>43585</v>
      </c>
      <c r="T71" s="1042" t="s">
        <v>1238</v>
      </c>
      <c r="U71" s="1043" t="s">
        <v>30</v>
      </c>
      <c r="V71" s="1040">
        <v>43658</v>
      </c>
      <c r="W71" s="1042" t="s">
        <v>1238</v>
      </c>
      <c r="X71" s="1095" t="s">
        <v>30</v>
      </c>
      <c r="Y71" s="1040">
        <v>43697</v>
      </c>
      <c r="Z71" s="1042" t="s">
        <v>1238</v>
      </c>
      <c r="AA71" s="1095" t="s">
        <v>30</v>
      </c>
    </row>
    <row r="72" spans="1:98" s="749" customFormat="1" ht="97.5" customHeight="1">
      <c r="A72" s="740">
        <v>66</v>
      </c>
      <c r="B72" s="741">
        <v>2014</v>
      </c>
      <c r="C72" s="741" t="s">
        <v>1298</v>
      </c>
      <c r="D72" s="741" t="s">
        <v>21</v>
      </c>
      <c r="E72" s="1037" t="s">
        <v>1318</v>
      </c>
      <c r="F72" s="1042" t="s">
        <v>1323</v>
      </c>
      <c r="G72" s="1064">
        <v>41865</v>
      </c>
      <c r="H72" s="1037" t="s">
        <v>1184</v>
      </c>
      <c r="I72" s="1037" t="s">
        <v>28</v>
      </c>
      <c r="J72" s="1038" t="s">
        <v>1320</v>
      </c>
      <c r="K72" s="1038" t="s">
        <v>1241</v>
      </c>
      <c r="L72" s="1043"/>
      <c r="M72" s="1064">
        <v>42513</v>
      </c>
      <c r="N72" s="1042" t="s">
        <v>1321</v>
      </c>
      <c r="O72" s="1043" t="s">
        <v>30</v>
      </c>
      <c r="P72" s="1036">
        <v>43453</v>
      </c>
      <c r="Q72" s="1051" t="s">
        <v>1238</v>
      </c>
      <c r="R72" s="1066" t="s">
        <v>30</v>
      </c>
      <c r="S72" s="1036">
        <v>43585</v>
      </c>
      <c r="T72" s="1042" t="s">
        <v>1238</v>
      </c>
      <c r="U72" s="1043" t="s">
        <v>30</v>
      </c>
      <c r="V72" s="1040">
        <v>43658</v>
      </c>
      <c r="W72" s="1042" t="s">
        <v>1238</v>
      </c>
      <c r="X72" s="1095" t="s">
        <v>30</v>
      </c>
      <c r="Y72" s="1040">
        <v>43697</v>
      </c>
      <c r="Z72" s="1042" t="s">
        <v>1238</v>
      </c>
      <c r="AA72" s="1095" t="s">
        <v>30</v>
      </c>
    </row>
    <row r="73" spans="1:98" s="749" customFormat="1" ht="69.75" customHeight="1">
      <c r="A73" s="740">
        <v>67</v>
      </c>
      <c r="B73" s="741">
        <v>2014</v>
      </c>
      <c r="C73" s="741" t="s">
        <v>1298</v>
      </c>
      <c r="D73" s="741" t="s">
        <v>21</v>
      </c>
      <c r="E73" s="1037" t="s">
        <v>1318</v>
      </c>
      <c r="F73" s="1042" t="s">
        <v>1324</v>
      </c>
      <c r="G73" s="1064">
        <v>41865</v>
      </c>
      <c r="H73" s="1037" t="s">
        <v>1184</v>
      </c>
      <c r="I73" s="1037" t="s">
        <v>28</v>
      </c>
      <c r="J73" s="1038" t="s">
        <v>1320</v>
      </c>
      <c r="K73" s="1038" t="s">
        <v>1241</v>
      </c>
      <c r="L73" s="1043"/>
      <c r="M73" s="1064">
        <v>42513</v>
      </c>
      <c r="N73" s="1042" t="s">
        <v>1325</v>
      </c>
      <c r="O73" s="1043" t="s">
        <v>30</v>
      </c>
      <c r="P73" s="1036">
        <v>43453</v>
      </c>
      <c r="Q73" s="1051" t="s">
        <v>1238</v>
      </c>
      <c r="R73" s="1066" t="s">
        <v>30</v>
      </c>
      <c r="S73" s="1036">
        <v>43585</v>
      </c>
      <c r="T73" s="1042" t="s">
        <v>1238</v>
      </c>
      <c r="U73" s="1043" t="s">
        <v>30</v>
      </c>
      <c r="V73" s="1040">
        <v>43658</v>
      </c>
      <c r="W73" s="1042" t="s">
        <v>1238</v>
      </c>
      <c r="X73" s="1095" t="s">
        <v>30</v>
      </c>
      <c r="Y73" s="1040">
        <v>43697</v>
      </c>
      <c r="Z73" s="1042" t="s">
        <v>1238</v>
      </c>
      <c r="AA73" s="1095" t="s">
        <v>30</v>
      </c>
    </row>
    <row r="74" spans="1:98" s="749" customFormat="1" ht="83.25" customHeight="1">
      <c r="A74" s="740">
        <v>68</v>
      </c>
      <c r="B74" s="741">
        <v>2014</v>
      </c>
      <c r="C74" s="741" t="s">
        <v>1298</v>
      </c>
      <c r="D74" s="741" t="s">
        <v>21</v>
      </c>
      <c r="E74" s="1037" t="s">
        <v>1318</v>
      </c>
      <c r="F74" s="1042" t="s">
        <v>2493</v>
      </c>
      <c r="G74" s="1064">
        <v>41865</v>
      </c>
      <c r="H74" s="1037" t="s">
        <v>1184</v>
      </c>
      <c r="I74" s="1037" t="s">
        <v>28</v>
      </c>
      <c r="J74" s="1038" t="s">
        <v>1320</v>
      </c>
      <c r="K74" s="1038" t="s">
        <v>1241</v>
      </c>
      <c r="L74" s="1043"/>
      <c r="M74" s="1064">
        <v>42513</v>
      </c>
      <c r="N74" s="1042" t="s">
        <v>2494</v>
      </c>
      <c r="O74" s="1043" t="s">
        <v>30</v>
      </c>
      <c r="P74" s="1036">
        <v>43453</v>
      </c>
      <c r="Q74" s="1051" t="s">
        <v>1238</v>
      </c>
      <c r="R74" s="1066" t="s">
        <v>30</v>
      </c>
      <c r="S74" s="1036">
        <v>43585</v>
      </c>
      <c r="T74" s="1042" t="s">
        <v>1238</v>
      </c>
      <c r="U74" s="1043" t="s">
        <v>30</v>
      </c>
      <c r="V74" s="1040">
        <v>43658</v>
      </c>
      <c r="W74" s="1042" t="s">
        <v>1238</v>
      </c>
      <c r="X74" s="1095" t="s">
        <v>30</v>
      </c>
      <c r="Y74" s="1040">
        <v>43697</v>
      </c>
      <c r="Z74" s="1042" t="s">
        <v>1238</v>
      </c>
      <c r="AA74" s="1095" t="s">
        <v>30</v>
      </c>
    </row>
    <row r="75" spans="1:98" s="749" customFormat="1" ht="83.25" customHeight="1">
      <c r="A75" s="740">
        <v>69</v>
      </c>
      <c r="B75" s="741">
        <v>2014</v>
      </c>
      <c r="C75" s="741" t="s">
        <v>1298</v>
      </c>
      <c r="D75" s="741" t="s">
        <v>21</v>
      </c>
      <c r="E75" s="1037" t="s">
        <v>1318</v>
      </c>
      <c r="F75" s="1042" t="s">
        <v>1326</v>
      </c>
      <c r="G75" s="1064">
        <v>41865</v>
      </c>
      <c r="H75" s="1037" t="s">
        <v>1184</v>
      </c>
      <c r="I75" s="1037" t="s">
        <v>28</v>
      </c>
      <c r="J75" s="1038" t="s">
        <v>1320</v>
      </c>
      <c r="K75" s="1038" t="s">
        <v>1241</v>
      </c>
      <c r="L75" s="1043"/>
      <c r="M75" s="1064">
        <v>42513</v>
      </c>
      <c r="N75" s="1042" t="s">
        <v>1327</v>
      </c>
      <c r="O75" s="1043" t="s">
        <v>30</v>
      </c>
      <c r="P75" s="1036">
        <v>43453</v>
      </c>
      <c r="Q75" s="1051" t="s">
        <v>1238</v>
      </c>
      <c r="R75" s="1066" t="s">
        <v>30</v>
      </c>
      <c r="S75" s="1036">
        <v>43585</v>
      </c>
      <c r="T75" s="1042" t="s">
        <v>1238</v>
      </c>
      <c r="U75" s="1043" t="s">
        <v>30</v>
      </c>
      <c r="V75" s="1040">
        <v>43658</v>
      </c>
      <c r="W75" s="1042" t="s">
        <v>1238</v>
      </c>
      <c r="X75" s="1095" t="s">
        <v>30</v>
      </c>
      <c r="Y75" s="1040">
        <v>43697</v>
      </c>
      <c r="Z75" s="1042" t="s">
        <v>1238</v>
      </c>
      <c r="AA75" s="1095" t="s">
        <v>30</v>
      </c>
    </row>
    <row r="76" spans="1:98" s="749" customFormat="1" ht="83.25" customHeight="1">
      <c r="A76" s="740">
        <v>70</v>
      </c>
      <c r="B76" s="741">
        <v>2014</v>
      </c>
      <c r="C76" s="741" t="s">
        <v>1298</v>
      </c>
      <c r="D76" s="741" t="s">
        <v>21</v>
      </c>
      <c r="E76" s="1037" t="s">
        <v>1318</v>
      </c>
      <c r="F76" s="1042" t="s">
        <v>1328</v>
      </c>
      <c r="G76" s="1064">
        <v>41865</v>
      </c>
      <c r="H76" s="1037" t="s">
        <v>1184</v>
      </c>
      <c r="I76" s="1037" t="s">
        <v>28</v>
      </c>
      <c r="J76" s="1038" t="s">
        <v>1320</v>
      </c>
      <c r="K76" s="1038" t="s">
        <v>1241</v>
      </c>
      <c r="L76" s="1043"/>
      <c r="M76" s="1064">
        <v>42513</v>
      </c>
      <c r="N76" s="1042" t="s">
        <v>1329</v>
      </c>
      <c r="O76" s="1043" t="s">
        <v>30</v>
      </c>
      <c r="P76" s="1036">
        <v>43453</v>
      </c>
      <c r="Q76" s="1051" t="s">
        <v>1238</v>
      </c>
      <c r="R76" s="1066" t="s">
        <v>30</v>
      </c>
      <c r="S76" s="1036">
        <v>43585</v>
      </c>
      <c r="T76" s="1042" t="s">
        <v>1238</v>
      </c>
      <c r="U76" s="1043" t="s">
        <v>30</v>
      </c>
      <c r="V76" s="1040">
        <v>43658</v>
      </c>
      <c r="W76" s="1042" t="s">
        <v>1238</v>
      </c>
      <c r="X76" s="1095" t="s">
        <v>30</v>
      </c>
      <c r="Y76" s="1040">
        <v>43697</v>
      </c>
      <c r="Z76" s="1042" t="s">
        <v>1238</v>
      </c>
      <c r="AA76" s="1095" t="s">
        <v>30</v>
      </c>
    </row>
    <row r="77" spans="1:98" s="749" customFormat="1" ht="79.5" customHeight="1">
      <c r="A77" s="740">
        <v>71</v>
      </c>
      <c r="B77" s="741">
        <v>2014</v>
      </c>
      <c r="C77" s="741" t="s">
        <v>1269</v>
      </c>
      <c r="D77" s="741" t="s">
        <v>21</v>
      </c>
      <c r="E77" s="1037" t="s">
        <v>1330</v>
      </c>
      <c r="F77" s="1042" t="s">
        <v>1332</v>
      </c>
      <c r="G77" s="1064">
        <v>41843</v>
      </c>
      <c r="H77" s="1037" t="s">
        <v>1184</v>
      </c>
      <c r="I77" s="1037" t="s">
        <v>28</v>
      </c>
      <c r="J77" s="1038" t="s">
        <v>1320</v>
      </c>
      <c r="K77" s="1038" t="s">
        <v>1241</v>
      </c>
      <c r="L77" s="1043"/>
      <c r="M77" s="1064"/>
      <c r="N77" s="1042" t="s">
        <v>1331</v>
      </c>
      <c r="O77" s="1043" t="s">
        <v>30</v>
      </c>
      <c r="P77" s="1036">
        <v>43453</v>
      </c>
      <c r="Q77" s="1051" t="s">
        <v>1238</v>
      </c>
      <c r="R77" s="1066" t="s">
        <v>30</v>
      </c>
      <c r="S77" s="1036">
        <v>43585</v>
      </c>
      <c r="T77" s="1042" t="s">
        <v>1238</v>
      </c>
      <c r="U77" s="1043" t="s">
        <v>30</v>
      </c>
      <c r="V77" s="1040">
        <v>43658</v>
      </c>
      <c r="W77" s="1042" t="s">
        <v>1238</v>
      </c>
      <c r="X77" s="1095" t="s">
        <v>30</v>
      </c>
      <c r="Y77" s="1040">
        <v>43697</v>
      </c>
      <c r="Z77" s="1042" t="s">
        <v>1238</v>
      </c>
      <c r="AA77" s="1095" t="s">
        <v>30</v>
      </c>
    </row>
    <row r="78" spans="1:98" s="749" customFormat="1" ht="79.5" customHeight="1">
      <c r="A78" s="740">
        <v>72</v>
      </c>
      <c r="B78" s="741">
        <v>2014</v>
      </c>
      <c r="C78" s="741" t="s">
        <v>1269</v>
      </c>
      <c r="D78" s="741" t="s">
        <v>21</v>
      </c>
      <c r="E78" s="1037" t="s">
        <v>1330</v>
      </c>
      <c r="F78" s="1042" t="s">
        <v>1333</v>
      </c>
      <c r="G78" s="1064">
        <v>41843</v>
      </c>
      <c r="H78" s="1037" t="s">
        <v>1184</v>
      </c>
      <c r="I78" s="1037" t="s">
        <v>28</v>
      </c>
      <c r="J78" s="1038" t="s">
        <v>1320</v>
      </c>
      <c r="K78" s="1038" t="s">
        <v>1241</v>
      </c>
      <c r="L78" s="1043"/>
      <c r="M78" s="1064"/>
      <c r="N78" s="1042" t="s">
        <v>1331</v>
      </c>
      <c r="O78" s="1043" t="s">
        <v>30</v>
      </c>
      <c r="P78" s="1036">
        <v>43453</v>
      </c>
      <c r="Q78" s="1051" t="s">
        <v>1238</v>
      </c>
      <c r="R78" s="1066" t="s">
        <v>30</v>
      </c>
      <c r="S78" s="1036">
        <v>43585</v>
      </c>
      <c r="T78" s="1042" t="s">
        <v>1238</v>
      </c>
      <c r="U78" s="1043" t="s">
        <v>30</v>
      </c>
      <c r="V78" s="1040">
        <v>43658</v>
      </c>
      <c r="W78" s="1042" t="s">
        <v>1238</v>
      </c>
      <c r="X78" s="1095" t="s">
        <v>30</v>
      </c>
      <c r="Y78" s="1040">
        <v>43697</v>
      </c>
      <c r="Z78" s="1042" t="s">
        <v>1238</v>
      </c>
      <c r="AA78" s="1095" t="s">
        <v>30</v>
      </c>
    </row>
    <row r="79" spans="1:98" s="749" customFormat="1" ht="79.5" customHeight="1">
      <c r="A79" s="740">
        <v>73</v>
      </c>
      <c r="B79" s="741">
        <v>2014</v>
      </c>
      <c r="C79" s="741" t="s">
        <v>1269</v>
      </c>
      <c r="D79" s="741" t="s">
        <v>21</v>
      </c>
      <c r="E79" s="1037" t="s">
        <v>1330</v>
      </c>
      <c r="F79" s="1042" t="s">
        <v>1334</v>
      </c>
      <c r="G79" s="1064">
        <v>41843</v>
      </c>
      <c r="H79" s="1037" t="s">
        <v>1184</v>
      </c>
      <c r="I79" s="1037" t="s">
        <v>28</v>
      </c>
      <c r="J79" s="1038" t="s">
        <v>1320</v>
      </c>
      <c r="K79" s="1038" t="s">
        <v>1241</v>
      </c>
      <c r="L79" s="1043"/>
      <c r="M79" s="1064"/>
      <c r="N79" s="1042" t="s">
        <v>1331</v>
      </c>
      <c r="O79" s="1043" t="s">
        <v>30</v>
      </c>
      <c r="P79" s="1036">
        <v>43453</v>
      </c>
      <c r="Q79" s="1051" t="s">
        <v>1238</v>
      </c>
      <c r="R79" s="1066" t="s">
        <v>30</v>
      </c>
      <c r="S79" s="1036">
        <v>43585</v>
      </c>
      <c r="T79" s="1042" t="s">
        <v>1238</v>
      </c>
      <c r="U79" s="1043" t="s">
        <v>30</v>
      </c>
      <c r="V79" s="1040">
        <v>43658</v>
      </c>
      <c r="W79" s="1042" t="s">
        <v>1238</v>
      </c>
      <c r="X79" s="1095" t="s">
        <v>30</v>
      </c>
      <c r="Y79" s="1040">
        <v>43697</v>
      </c>
      <c r="Z79" s="1042" t="s">
        <v>1238</v>
      </c>
      <c r="AA79" s="1095" t="s">
        <v>30</v>
      </c>
    </row>
    <row r="80" spans="1:98" s="749" customFormat="1" ht="79.5" customHeight="1">
      <c r="A80" s="740">
        <v>74</v>
      </c>
      <c r="B80" s="741">
        <v>2014</v>
      </c>
      <c r="C80" s="741" t="s">
        <v>1269</v>
      </c>
      <c r="D80" s="741" t="s">
        <v>21</v>
      </c>
      <c r="E80" s="1037" t="s">
        <v>1330</v>
      </c>
      <c r="F80" s="1042" t="s">
        <v>1335</v>
      </c>
      <c r="G80" s="1064">
        <v>41843</v>
      </c>
      <c r="H80" s="1037" t="s">
        <v>1184</v>
      </c>
      <c r="I80" s="1037" t="s">
        <v>28</v>
      </c>
      <c r="J80" s="1038" t="s">
        <v>1320</v>
      </c>
      <c r="K80" s="1038" t="s">
        <v>1241</v>
      </c>
      <c r="L80" s="1043"/>
      <c r="M80" s="1064"/>
      <c r="N80" s="1042" t="s">
        <v>1331</v>
      </c>
      <c r="O80" s="1043" t="s">
        <v>30</v>
      </c>
      <c r="P80" s="1036">
        <v>43453</v>
      </c>
      <c r="Q80" s="1051" t="s">
        <v>1238</v>
      </c>
      <c r="R80" s="1066" t="s">
        <v>30</v>
      </c>
      <c r="S80" s="1036">
        <v>43585</v>
      </c>
      <c r="T80" s="1042" t="s">
        <v>1238</v>
      </c>
      <c r="U80" s="1043" t="s">
        <v>30</v>
      </c>
      <c r="V80" s="1040">
        <v>43658</v>
      </c>
      <c r="W80" s="1042" t="s">
        <v>1238</v>
      </c>
      <c r="X80" s="1095" t="s">
        <v>30</v>
      </c>
      <c r="Y80" s="1040">
        <v>43697</v>
      </c>
      <c r="Z80" s="1042" t="s">
        <v>1238</v>
      </c>
      <c r="AA80" s="1095" t="s">
        <v>30</v>
      </c>
    </row>
    <row r="81" spans="1:98" s="749" customFormat="1" ht="79.5" customHeight="1">
      <c r="A81" s="740">
        <v>75</v>
      </c>
      <c r="B81" s="741">
        <v>2014</v>
      </c>
      <c r="C81" s="741" t="s">
        <v>1269</v>
      </c>
      <c r="D81" s="741" t="s">
        <v>21</v>
      </c>
      <c r="E81" s="1037" t="s">
        <v>1330</v>
      </c>
      <c r="F81" s="1042" t="s">
        <v>1336</v>
      </c>
      <c r="G81" s="1064">
        <v>41843</v>
      </c>
      <c r="H81" s="1037" t="s">
        <v>1184</v>
      </c>
      <c r="I81" s="1037" t="s">
        <v>28</v>
      </c>
      <c r="J81" s="1038" t="s">
        <v>1320</v>
      </c>
      <c r="K81" s="1038" t="s">
        <v>1241</v>
      </c>
      <c r="L81" s="1043"/>
      <c r="M81" s="1064"/>
      <c r="N81" s="1042" t="s">
        <v>1331</v>
      </c>
      <c r="O81" s="1043" t="s">
        <v>30</v>
      </c>
      <c r="P81" s="1036">
        <v>43453</v>
      </c>
      <c r="Q81" s="1051" t="s">
        <v>1238</v>
      </c>
      <c r="R81" s="1066" t="s">
        <v>30</v>
      </c>
      <c r="S81" s="1036">
        <v>43585</v>
      </c>
      <c r="T81" s="1042" t="s">
        <v>1238</v>
      </c>
      <c r="U81" s="1043" t="s">
        <v>30</v>
      </c>
      <c r="V81" s="1040">
        <v>43658</v>
      </c>
      <c r="W81" s="1042" t="s">
        <v>1238</v>
      </c>
      <c r="X81" s="1095" t="s">
        <v>30</v>
      </c>
      <c r="Y81" s="1040">
        <v>43697</v>
      </c>
      <c r="Z81" s="1042" t="s">
        <v>1238</v>
      </c>
      <c r="AA81" s="1095" t="s">
        <v>30</v>
      </c>
    </row>
    <row r="82" spans="1:98" s="749" customFormat="1" ht="79.5" customHeight="1">
      <c r="A82" s="740">
        <v>76</v>
      </c>
      <c r="B82" s="741">
        <v>2014</v>
      </c>
      <c r="C82" s="741" t="s">
        <v>1269</v>
      </c>
      <c r="D82" s="741" t="s">
        <v>21</v>
      </c>
      <c r="E82" s="1037" t="s">
        <v>1330</v>
      </c>
      <c r="F82" s="1042" t="s">
        <v>1337</v>
      </c>
      <c r="G82" s="1064">
        <v>41843</v>
      </c>
      <c r="H82" s="1037" t="s">
        <v>1184</v>
      </c>
      <c r="I82" s="1037" t="s">
        <v>28</v>
      </c>
      <c r="J82" s="1038" t="s">
        <v>1320</v>
      </c>
      <c r="K82" s="1038" t="s">
        <v>1241</v>
      </c>
      <c r="L82" s="1043"/>
      <c r="M82" s="1064"/>
      <c r="N82" s="1042" t="s">
        <v>1331</v>
      </c>
      <c r="O82" s="1043" t="s">
        <v>30</v>
      </c>
      <c r="P82" s="1036">
        <v>43453</v>
      </c>
      <c r="Q82" s="1051" t="s">
        <v>1238</v>
      </c>
      <c r="R82" s="1066" t="s">
        <v>30</v>
      </c>
      <c r="S82" s="1036">
        <v>43585</v>
      </c>
      <c r="T82" s="1042" t="s">
        <v>1238</v>
      </c>
      <c r="U82" s="1043" t="s">
        <v>30</v>
      </c>
      <c r="V82" s="1040">
        <v>43658</v>
      </c>
      <c r="W82" s="1042" t="s">
        <v>1238</v>
      </c>
      <c r="X82" s="1095" t="s">
        <v>30</v>
      </c>
      <c r="Y82" s="1040">
        <v>43697</v>
      </c>
      <c r="Z82" s="1042" t="s">
        <v>1238</v>
      </c>
      <c r="AA82" s="1095" t="s">
        <v>30</v>
      </c>
    </row>
    <row r="83" spans="1:98" s="749" customFormat="1" ht="72" customHeight="1">
      <c r="A83" s="740">
        <v>77</v>
      </c>
      <c r="B83" s="741">
        <v>2014</v>
      </c>
      <c r="C83" s="741" t="s">
        <v>1269</v>
      </c>
      <c r="D83" s="741" t="s">
        <v>21</v>
      </c>
      <c r="E83" s="1037" t="s">
        <v>1330</v>
      </c>
      <c r="F83" s="1042" t="s">
        <v>1338</v>
      </c>
      <c r="G83" s="1064">
        <v>41843</v>
      </c>
      <c r="H83" s="1037" t="s">
        <v>1184</v>
      </c>
      <c r="I83" s="1037" t="s">
        <v>28</v>
      </c>
      <c r="J83" s="1038" t="s">
        <v>1320</v>
      </c>
      <c r="K83" s="1038" t="s">
        <v>1241</v>
      </c>
      <c r="L83" s="1043"/>
      <c r="M83" s="1064"/>
      <c r="N83" s="1042" t="s">
        <v>1331</v>
      </c>
      <c r="O83" s="1043" t="s">
        <v>30</v>
      </c>
      <c r="P83" s="1036">
        <v>43453</v>
      </c>
      <c r="Q83" s="1051" t="s">
        <v>1238</v>
      </c>
      <c r="R83" s="1066" t="s">
        <v>30</v>
      </c>
      <c r="S83" s="1036">
        <v>43585</v>
      </c>
      <c r="T83" s="1042" t="s">
        <v>1238</v>
      </c>
      <c r="U83" s="1043" t="s">
        <v>30</v>
      </c>
      <c r="V83" s="1040">
        <v>43658</v>
      </c>
      <c r="W83" s="1042" t="s">
        <v>1238</v>
      </c>
      <c r="X83" s="1095" t="s">
        <v>30</v>
      </c>
      <c r="Y83" s="1040">
        <v>43697</v>
      </c>
      <c r="Z83" s="1042" t="s">
        <v>1238</v>
      </c>
      <c r="AA83" s="1095" t="s">
        <v>30</v>
      </c>
    </row>
    <row r="84" spans="1:98" s="749" customFormat="1" ht="78" customHeight="1">
      <c r="A84" s="740">
        <v>78</v>
      </c>
      <c r="B84" s="741">
        <v>2014</v>
      </c>
      <c r="C84" s="741" t="s">
        <v>1269</v>
      </c>
      <c r="D84" s="741" t="s">
        <v>21</v>
      </c>
      <c r="E84" s="1037" t="s">
        <v>1330</v>
      </c>
      <c r="F84" s="1042" t="s">
        <v>1339</v>
      </c>
      <c r="G84" s="1064">
        <v>41843</v>
      </c>
      <c r="H84" s="1037" t="s">
        <v>1184</v>
      </c>
      <c r="I84" s="1037" t="s">
        <v>28</v>
      </c>
      <c r="J84" s="1038" t="s">
        <v>1320</v>
      </c>
      <c r="K84" s="1038" t="s">
        <v>1241</v>
      </c>
      <c r="L84" s="1043"/>
      <c r="M84" s="1064"/>
      <c r="N84" s="1042" t="s">
        <v>1331</v>
      </c>
      <c r="O84" s="1043" t="s">
        <v>30</v>
      </c>
      <c r="P84" s="1036">
        <v>43453</v>
      </c>
      <c r="Q84" s="1051" t="s">
        <v>1238</v>
      </c>
      <c r="R84" s="1066" t="s">
        <v>30</v>
      </c>
      <c r="S84" s="1036">
        <v>43585</v>
      </c>
      <c r="T84" s="1042" t="s">
        <v>1238</v>
      </c>
      <c r="U84" s="1043" t="s">
        <v>30</v>
      </c>
      <c r="V84" s="1040">
        <v>43658</v>
      </c>
      <c r="W84" s="1042" t="s">
        <v>1238</v>
      </c>
      <c r="X84" s="1095" t="s">
        <v>30</v>
      </c>
      <c r="Y84" s="1040">
        <v>43697</v>
      </c>
      <c r="Z84" s="1042" t="s">
        <v>1238</v>
      </c>
      <c r="AA84" s="1095" t="s">
        <v>30</v>
      </c>
    </row>
    <row r="85" spans="1:98" s="749" customFormat="1" ht="78" customHeight="1">
      <c r="A85" s="740">
        <v>79</v>
      </c>
      <c r="B85" s="741">
        <v>2014</v>
      </c>
      <c r="C85" s="741" t="s">
        <v>1269</v>
      </c>
      <c r="D85" s="741" t="s">
        <v>21</v>
      </c>
      <c r="E85" s="1037" t="s">
        <v>1330</v>
      </c>
      <c r="F85" s="1042" t="s">
        <v>1340</v>
      </c>
      <c r="G85" s="1064">
        <v>41843</v>
      </c>
      <c r="H85" s="1037" t="s">
        <v>1184</v>
      </c>
      <c r="I85" s="1037" t="s">
        <v>28</v>
      </c>
      <c r="J85" s="1038" t="s">
        <v>1320</v>
      </c>
      <c r="K85" s="1038" t="s">
        <v>1241</v>
      </c>
      <c r="L85" s="1043"/>
      <c r="M85" s="1064"/>
      <c r="N85" s="1042" t="s">
        <v>1331</v>
      </c>
      <c r="O85" s="1043" t="s">
        <v>30</v>
      </c>
      <c r="P85" s="1036">
        <v>43453</v>
      </c>
      <c r="Q85" s="1051" t="s">
        <v>1238</v>
      </c>
      <c r="R85" s="1066" t="s">
        <v>30</v>
      </c>
      <c r="S85" s="1036">
        <v>43585</v>
      </c>
      <c r="T85" s="1042" t="s">
        <v>1238</v>
      </c>
      <c r="U85" s="1043" t="s">
        <v>30</v>
      </c>
      <c r="V85" s="1040">
        <v>43658</v>
      </c>
      <c r="W85" s="1042" t="s">
        <v>1238</v>
      </c>
      <c r="X85" s="1095" t="s">
        <v>30</v>
      </c>
      <c r="Y85" s="1040">
        <v>43697</v>
      </c>
      <c r="Z85" s="1042" t="s">
        <v>1238</v>
      </c>
      <c r="AA85" s="1095" t="s">
        <v>30</v>
      </c>
    </row>
    <row r="86" spans="1:98" s="749" customFormat="1" ht="78" customHeight="1">
      <c r="A86" s="740">
        <v>80</v>
      </c>
      <c r="B86" s="741">
        <v>2014</v>
      </c>
      <c r="C86" s="741" t="s">
        <v>1192</v>
      </c>
      <c r="D86" s="741" t="s">
        <v>21</v>
      </c>
      <c r="E86" s="1037" t="s">
        <v>1330</v>
      </c>
      <c r="F86" s="1042" t="s">
        <v>1341</v>
      </c>
      <c r="G86" s="1064">
        <v>41961</v>
      </c>
      <c r="H86" s="1037" t="s">
        <v>1184</v>
      </c>
      <c r="I86" s="1037" t="s">
        <v>28</v>
      </c>
      <c r="J86" s="1038" t="s">
        <v>1320</v>
      </c>
      <c r="K86" s="1038" t="s">
        <v>1241</v>
      </c>
      <c r="L86" s="1043"/>
      <c r="M86" s="1064"/>
      <c r="N86" s="1042" t="s">
        <v>1331</v>
      </c>
      <c r="O86" s="1043" t="s">
        <v>30</v>
      </c>
      <c r="P86" s="1036">
        <v>43453</v>
      </c>
      <c r="Q86" s="1051" t="s">
        <v>1238</v>
      </c>
      <c r="R86" s="1066" t="s">
        <v>30</v>
      </c>
      <c r="S86" s="1036">
        <v>43585</v>
      </c>
      <c r="T86" s="1042" t="s">
        <v>1238</v>
      </c>
      <c r="U86" s="1043" t="s">
        <v>30</v>
      </c>
      <c r="V86" s="1040">
        <v>43658</v>
      </c>
      <c r="W86" s="1042" t="s">
        <v>1238</v>
      </c>
      <c r="X86" s="1095" t="s">
        <v>30</v>
      </c>
      <c r="Y86" s="1040">
        <v>43697</v>
      </c>
      <c r="Z86" s="1042" t="s">
        <v>1238</v>
      </c>
      <c r="AA86" s="1095" t="s">
        <v>30</v>
      </c>
    </row>
    <row r="87" spans="1:98" s="749" customFormat="1" ht="78" customHeight="1">
      <c r="A87" s="740">
        <v>81</v>
      </c>
      <c r="B87" s="741">
        <v>2014</v>
      </c>
      <c r="C87" s="741" t="s">
        <v>1192</v>
      </c>
      <c r="D87" s="741" t="s">
        <v>21</v>
      </c>
      <c r="E87" s="1037" t="s">
        <v>1330</v>
      </c>
      <c r="F87" s="1042" t="s">
        <v>1342</v>
      </c>
      <c r="G87" s="1064">
        <v>41961</v>
      </c>
      <c r="H87" s="1037" t="s">
        <v>1184</v>
      </c>
      <c r="I87" s="1037" t="s">
        <v>28</v>
      </c>
      <c r="J87" s="1038" t="s">
        <v>1320</v>
      </c>
      <c r="K87" s="1038" t="s">
        <v>1241</v>
      </c>
      <c r="L87" s="1043"/>
      <c r="M87" s="1064"/>
      <c r="N87" s="1042" t="s">
        <v>1331</v>
      </c>
      <c r="O87" s="1043" t="s">
        <v>30</v>
      </c>
      <c r="P87" s="1036">
        <v>43453</v>
      </c>
      <c r="Q87" s="1051" t="s">
        <v>1238</v>
      </c>
      <c r="R87" s="1066" t="s">
        <v>30</v>
      </c>
      <c r="S87" s="1036">
        <v>43585</v>
      </c>
      <c r="T87" s="1042" t="s">
        <v>1238</v>
      </c>
      <c r="U87" s="1043" t="s">
        <v>30</v>
      </c>
      <c r="V87" s="1040">
        <v>43658</v>
      </c>
      <c r="W87" s="1042" t="s">
        <v>1238</v>
      </c>
      <c r="X87" s="1095" t="s">
        <v>30</v>
      </c>
      <c r="Y87" s="1040">
        <v>43697</v>
      </c>
      <c r="Z87" s="1042" t="s">
        <v>1238</v>
      </c>
      <c r="AA87" s="1095" t="s">
        <v>30</v>
      </c>
    </row>
    <row r="88" spans="1:98" s="749" customFormat="1" ht="78" customHeight="1">
      <c r="A88" s="740">
        <v>82</v>
      </c>
      <c r="B88" s="741">
        <v>2014</v>
      </c>
      <c r="C88" s="741" t="s">
        <v>1192</v>
      </c>
      <c r="D88" s="741" t="s">
        <v>21</v>
      </c>
      <c r="E88" s="1037" t="s">
        <v>1330</v>
      </c>
      <c r="F88" s="1042" t="s">
        <v>1343</v>
      </c>
      <c r="G88" s="1064">
        <v>41961</v>
      </c>
      <c r="H88" s="1037" t="s">
        <v>1184</v>
      </c>
      <c r="I88" s="1037" t="s">
        <v>28</v>
      </c>
      <c r="J88" s="1038" t="s">
        <v>1320</v>
      </c>
      <c r="K88" s="1038" t="s">
        <v>1241</v>
      </c>
      <c r="L88" s="1043"/>
      <c r="M88" s="1064"/>
      <c r="N88" s="1042" t="s">
        <v>1331</v>
      </c>
      <c r="O88" s="1043" t="s">
        <v>30</v>
      </c>
      <c r="P88" s="1036">
        <v>43453</v>
      </c>
      <c r="Q88" s="1051" t="s">
        <v>1238</v>
      </c>
      <c r="R88" s="1066" t="s">
        <v>30</v>
      </c>
      <c r="S88" s="1036">
        <v>43585</v>
      </c>
      <c r="T88" s="1042" t="s">
        <v>1238</v>
      </c>
      <c r="U88" s="1043" t="s">
        <v>30</v>
      </c>
      <c r="V88" s="1040">
        <v>43658</v>
      </c>
      <c r="W88" s="1042" t="s">
        <v>1238</v>
      </c>
      <c r="X88" s="1095" t="s">
        <v>30</v>
      </c>
      <c r="Y88" s="1040">
        <v>43697</v>
      </c>
      <c r="Z88" s="1042" t="s">
        <v>1238</v>
      </c>
      <c r="AA88" s="1095" t="s">
        <v>30</v>
      </c>
    </row>
    <row r="89" spans="1:98" s="749" customFormat="1" ht="78" customHeight="1">
      <c r="A89" s="740">
        <v>83</v>
      </c>
      <c r="B89" s="741">
        <v>2014</v>
      </c>
      <c r="C89" s="741" t="s">
        <v>1192</v>
      </c>
      <c r="D89" s="741" t="s">
        <v>21</v>
      </c>
      <c r="E89" s="1037" t="s">
        <v>1330</v>
      </c>
      <c r="F89" s="1042" t="s">
        <v>1344</v>
      </c>
      <c r="G89" s="1064">
        <v>41961</v>
      </c>
      <c r="H89" s="1037" t="s">
        <v>1184</v>
      </c>
      <c r="I89" s="1037" t="s">
        <v>28</v>
      </c>
      <c r="J89" s="1038" t="s">
        <v>1320</v>
      </c>
      <c r="K89" s="1038" t="s">
        <v>1241</v>
      </c>
      <c r="L89" s="1043"/>
      <c r="M89" s="1064"/>
      <c r="N89" s="1042" t="s">
        <v>1331</v>
      </c>
      <c r="O89" s="1043" t="s">
        <v>30</v>
      </c>
      <c r="P89" s="1036">
        <v>43453</v>
      </c>
      <c r="Q89" s="1051" t="s">
        <v>1238</v>
      </c>
      <c r="R89" s="1066" t="s">
        <v>30</v>
      </c>
      <c r="S89" s="1036">
        <v>43585</v>
      </c>
      <c r="T89" s="1042" t="s">
        <v>1238</v>
      </c>
      <c r="U89" s="1043" t="s">
        <v>30</v>
      </c>
      <c r="V89" s="1040">
        <v>43658</v>
      </c>
      <c r="W89" s="1042" t="s">
        <v>1238</v>
      </c>
      <c r="X89" s="1095" t="s">
        <v>30</v>
      </c>
      <c r="Y89" s="1040">
        <v>43697</v>
      </c>
      <c r="Z89" s="1042" t="s">
        <v>1238</v>
      </c>
      <c r="AA89" s="1095" t="s">
        <v>30</v>
      </c>
    </row>
    <row r="90" spans="1:98" s="749" customFormat="1" ht="78" customHeight="1">
      <c r="A90" s="740">
        <v>84</v>
      </c>
      <c r="B90" s="741">
        <v>2014</v>
      </c>
      <c r="C90" s="741" t="s">
        <v>1192</v>
      </c>
      <c r="D90" s="741" t="s">
        <v>21</v>
      </c>
      <c r="E90" s="1037" t="s">
        <v>1330</v>
      </c>
      <c r="F90" s="1042" t="s">
        <v>1345</v>
      </c>
      <c r="G90" s="1064">
        <v>41961</v>
      </c>
      <c r="H90" s="1037" t="s">
        <v>1184</v>
      </c>
      <c r="I90" s="1037" t="s">
        <v>28</v>
      </c>
      <c r="J90" s="1038" t="s">
        <v>1320</v>
      </c>
      <c r="K90" s="1038" t="s">
        <v>1241</v>
      </c>
      <c r="L90" s="1043"/>
      <c r="M90" s="1064"/>
      <c r="N90" s="1042" t="s">
        <v>1331</v>
      </c>
      <c r="O90" s="1043" t="s">
        <v>30</v>
      </c>
      <c r="P90" s="1036">
        <v>43453</v>
      </c>
      <c r="Q90" s="1051" t="s">
        <v>1238</v>
      </c>
      <c r="R90" s="1066" t="s">
        <v>30</v>
      </c>
      <c r="S90" s="1036">
        <v>43585</v>
      </c>
      <c r="T90" s="1042" t="s">
        <v>1238</v>
      </c>
      <c r="U90" s="1043" t="s">
        <v>30</v>
      </c>
      <c r="V90" s="1040">
        <v>43658</v>
      </c>
      <c r="W90" s="1042" t="s">
        <v>1238</v>
      </c>
      <c r="X90" s="1095" t="s">
        <v>30</v>
      </c>
      <c r="Y90" s="1040">
        <v>43697</v>
      </c>
      <c r="Z90" s="1042" t="s">
        <v>1238</v>
      </c>
      <c r="AA90" s="1095" t="s">
        <v>30</v>
      </c>
    </row>
    <row r="91" spans="1:98" s="749" customFormat="1" ht="67.5" customHeight="1">
      <c r="A91" s="740">
        <v>85</v>
      </c>
      <c r="B91" s="741">
        <v>2014</v>
      </c>
      <c r="C91" s="741" t="s">
        <v>1192</v>
      </c>
      <c r="D91" s="741" t="s">
        <v>21</v>
      </c>
      <c r="E91" s="1037" t="s">
        <v>1330</v>
      </c>
      <c r="F91" s="1042" t="s">
        <v>1346</v>
      </c>
      <c r="G91" s="1064">
        <v>41961</v>
      </c>
      <c r="H91" s="1037" t="s">
        <v>1184</v>
      </c>
      <c r="I91" s="1037" t="s">
        <v>28</v>
      </c>
      <c r="J91" s="1038" t="s">
        <v>1320</v>
      </c>
      <c r="K91" s="1038" t="s">
        <v>1241</v>
      </c>
      <c r="L91" s="1043"/>
      <c r="M91" s="1064"/>
      <c r="N91" s="1042" t="s">
        <v>1331</v>
      </c>
      <c r="O91" s="1043" t="s">
        <v>30</v>
      </c>
      <c r="P91" s="1036">
        <v>43453</v>
      </c>
      <c r="Q91" s="1051" t="s">
        <v>1238</v>
      </c>
      <c r="R91" s="1066" t="s">
        <v>30</v>
      </c>
      <c r="S91" s="1036">
        <v>43585</v>
      </c>
      <c r="T91" s="1042" t="s">
        <v>1238</v>
      </c>
      <c r="U91" s="1043" t="s">
        <v>30</v>
      </c>
      <c r="V91" s="1040">
        <v>43658</v>
      </c>
      <c r="W91" s="1042" t="s">
        <v>1238</v>
      </c>
      <c r="X91" s="1095" t="s">
        <v>30</v>
      </c>
      <c r="Y91" s="1040">
        <v>43697</v>
      </c>
      <c r="Z91" s="1042" t="s">
        <v>1238</v>
      </c>
      <c r="AA91" s="1095" t="s">
        <v>30</v>
      </c>
    </row>
    <row r="92" spans="1:98" s="749" customFormat="1" ht="48">
      <c r="A92" s="740">
        <v>86</v>
      </c>
      <c r="B92" s="741">
        <v>2014</v>
      </c>
      <c r="C92" s="741" t="s">
        <v>1192</v>
      </c>
      <c r="D92" s="741" t="s">
        <v>21</v>
      </c>
      <c r="E92" s="1037" t="s">
        <v>1330</v>
      </c>
      <c r="F92" s="1042" t="s">
        <v>1347</v>
      </c>
      <c r="G92" s="1064">
        <v>41957</v>
      </c>
      <c r="H92" s="1037" t="s">
        <v>1348</v>
      </c>
      <c r="I92" s="1037" t="s">
        <v>28</v>
      </c>
      <c r="J92" s="1038" t="s">
        <v>1320</v>
      </c>
      <c r="K92" s="1038" t="s">
        <v>1241</v>
      </c>
      <c r="L92" s="1043"/>
      <c r="M92" s="1064"/>
      <c r="N92" s="1042" t="s">
        <v>1331</v>
      </c>
      <c r="O92" s="1043" t="s">
        <v>30</v>
      </c>
      <c r="P92" s="1036">
        <v>43453</v>
      </c>
      <c r="Q92" s="1051" t="s">
        <v>1238</v>
      </c>
      <c r="R92" s="1066" t="s">
        <v>30</v>
      </c>
      <c r="S92" s="1036">
        <v>43585</v>
      </c>
      <c r="T92" s="1042" t="s">
        <v>1238</v>
      </c>
      <c r="U92" s="1043" t="s">
        <v>30</v>
      </c>
      <c r="V92" s="1040">
        <v>43658</v>
      </c>
      <c r="W92" s="1042" t="s">
        <v>1238</v>
      </c>
      <c r="X92" s="1095" t="s">
        <v>30</v>
      </c>
      <c r="Y92" s="1040">
        <v>43697</v>
      </c>
      <c r="Z92" s="1042" t="s">
        <v>1238</v>
      </c>
      <c r="AA92" s="1095" t="s">
        <v>30</v>
      </c>
      <c r="AB92" s="748"/>
      <c r="AC92" s="748"/>
      <c r="AD92" s="748"/>
      <c r="AE92" s="748"/>
      <c r="AF92" s="748"/>
      <c r="AG92" s="748"/>
      <c r="AH92" s="748"/>
      <c r="AI92" s="748"/>
      <c r="AJ92" s="748"/>
      <c r="AK92" s="748"/>
      <c r="AL92" s="748"/>
      <c r="AM92" s="748"/>
      <c r="AN92" s="748"/>
      <c r="AO92" s="748"/>
      <c r="AP92" s="748"/>
      <c r="AQ92" s="748"/>
      <c r="AR92" s="748"/>
      <c r="AS92" s="748"/>
      <c r="AT92" s="748"/>
      <c r="AU92" s="748"/>
      <c r="AV92" s="748"/>
      <c r="AW92" s="748"/>
      <c r="AX92" s="748"/>
      <c r="AY92" s="748"/>
      <c r="AZ92" s="748"/>
      <c r="BA92" s="748"/>
      <c r="BB92" s="748"/>
      <c r="BC92" s="748"/>
      <c r="BD92" s="748"/>
      <c r="BE92" s="748"/>
      <c r="BF92" s="748"/>
      <c r="BG92" s="748"/>
      <c r="BH92" s="748"/>
      <c r="BI92" s="748"/>
      <c r="BJ92" s="748"/>
      <c r="BK92" s="748"/>
      <c r="BL92" s="748"/>
      <c r="BM92" s="748"/>
      <c r="BN92" s="748"/>
      <c r="BO92" s="748"/>
      <c r="BP92" s="748"/>
      <c r="BQ92" s="748"/>
      <c r="BR92" s="748"/>
      <c r="BS92" s="748"/>
      <c r="BT92" s="748"/>
      <c r="BU92" s="748"/>
      <c r="BV92" s="748"/>
      <c r="BW92" s="748"/>
      <c r="BX92" s="748"/>
      <c r="BY92" s="748"/>
      <c r="BZ92" s="748"/>
      <c r="CA92" s="748"/>
      <c r="CB92" s="748"/>
      <c r="CC92" s="748"/>
      <c r="CD92" s="748"/>
      <c r="CE92" s="748"/>
      <c r="CF92" s="748"/>
      <c r="CG92" s="748"/>
      <c r="CH92" s="748"/>
      <c r="CI92" s="748"/>
      <c r="CJ92" s="748"/>
      <c r="CK92" s="748"/>
      <c r="CL92" s="748"/>
      <c r="CM92" s="748"/>
      <c r="CN92" s="748"/>
      <c r="CO92" s="748"/>
      <c r="CP92" s="748"/>
      <c r="CQ92" s="748"/>
      <c r="CR92" s="748"/>
      <c r="CS92" s="748"/>
      <c r="CT92" s="748"/>
    </row>
    <row r="93" spans="1:98" s="749" customFormat="1" ht="70.5" customHeight="1">
      <c r="A93" s="740">
        <v>87</v>
      </c>
      <c r="B93" s="741">
        <v>2014</v>
      </c>
      <c r="C93" s="741" t="s">
        <v>1253</v>
      </c>
      <c r="D93" s="741" t="s">
        <v>21</v>
      </c>
      <c r="E93" s="1037" t="s">
        <v>1330</v>
      </c>
      <c r="F93" s="1042" t="s">
        <v>1349</v>
      </c>
      <c r="G93" s="1064">
        <v>41971</v>
      </c>
      <c r="H93" s="1037" t="s">
        <v>1184</v>
      </c>
      <c r="I93" s="1037" t="s">
        <v>28</v>
      </c>
      <c r="J93" s="1038" t="s">
        <v>1320</v>
      </c>
      <c r="K93" s="1038" t="s">
        <v>1241</v>
      </c>
      <c r="L93" s="1043"/>
      <c r="M93" s="1064"/>
      <c r="N93" s="1042" t="s">
        <v>1331</v>
      </c>
      <c r="O93" s="1043" t="s">
        <v>30</v>
      </c>
      <c r="P93" s="1036">
        <v>43453</v>
      </c>
      <c r="Q93" s="1051" t="s">
        <v>1238</v>
      </c>
      <c r="R93" s="1066" t="s">
        <v>30</v>
      </c>
      <c r="S93" s="1036">
        <v>43585</v>
      </c>
      <c r="T93" s="1042" t="s">
        <v>1238</v>
      </c>
      <c r="U93" s="1043" t="s">
        <v>30</v>
      </c>
      <c r="V93" s="1040">
        <v>43658</v>
      </c>
      <c r="W93" s="1042" t="s">
        <v>1238</v>
      </c>
      <c r="X93" s="1095" t="s">
        <v>30</v>
      </c>
      <c r="Y93" s="1040">
        <v>43697</v>
      </c>
      <c r="Z93" s="1042" t="s">
        <v>1238</v>
      </c>
      <c r="AA93" s="1095" t="s">
        <v>30</v>
      </c>
    </row>
    <row r="94" spans="1:98" s="749" customFormat="1" ht="63" customHeight="1">
      <c r="A94" s="740">
        <v>88</v>
      </c>
      <c r="B94" s="741">
        <v>2014</v>
      </c>
      <c r="C94" s="741" t="s">
        <v>1253</v>
      </c>
      <c r="D94" s="741" t="s">
        <v>21</v>
      </c>
      <c r="E94" s="1037" t="s">
        <v>1330</v>
      </c>
      <c r="F94" s="1042" t="s">
        <v>1350</v>
      </c>
      <c r="G94" s="1064">
        <v>41971</v>
      </c>
      <c r="H94" s="1037" t="s">
        <v>1184</v>
      </c>
      <c r="I94" s="1037" t="s">
        <v>28</v>
      </c>
      <c r="J94" s="1038" t="s">
        <v>1320</v>
      </c>
      <c r="K94" s="1038" t="s">
        <v>1241</v>
      </c>
      <c r="L94" s="1043"/>
      <c r="M94" s="1064"/>
      <c r="N94" s="1042" t="s">
        <v>1331</v>
      </c>
      <c r="O94" s="1043" t="s">
        <v>30</v>
      </c>
      <c r="P94" s="1036">
        <v>43453</v>
      </c>
      <c r="Q94" s="1051" t="s">
        <v>1238</v>
      </c>
      <c r="R94" s="1066" t="s">
        <v>30</v>
      </c>
      <c r="S94" s="1036">
        <v>43585</v>
      </c>
      <c r="T94" s="1042" t="s">
        <v>1238</v>
      </c>
      <c r="U94" s="1043" t="s">
        <v>30</v>
      </c>
      <c r="V94" s="1040">
        <v>43658</v>
      </c>
      <c r="W94" s="1042" t="s">
        <v>1238</v>
      </c>
      <c r="X94" s="1095" t="s">
        <v>30</v>
      </c>
      <c r="Y94" s="1040">
        <v>43697</v>
      </c>
      <c r="Z94" s="1042" t="s">
        <v>1238</v>
      </c>
      <c r="AA94" s="1095" t="s">
        <v>30</v>
      </c>
    </row>
    <row r="95" spans="1:98" s="749" customFormat="1" ht="63" customHeight="1">
      <c r="A95" s="740">
        <v>89</v>
      </c>
      <c r="B95" s="741">
        <v>2014</v>
      </c>
      <c r="C95" s="741" t="s">
        <v>1253</v>
      </c>
      <c r="D95" s="741" t="s">
        <v>21</v>
      </c>
      <c r="E95" s="1037" t="s">
        <v>1330</v>
      </c>
      <c r="F95" s="1042" t="s">
        <v>1351</v>
      </c>
      <c r="G95" s="1064">
        <v>41971</v>
      </c>
      <c r="H95" s="1037" t="s">
        <v>1184</v>
      </c>
      <c r="I95" s="1037" t="s">
        <v>28</v>
      </c>
      <c r="J95" s="1038" t="s">
        <v>1320</v>
      </c>
      <c r="K95" s="1038" t="s">
        <v>1241</v>
      </c>
      <c r="L95" s="1043"/>
      <c r="M95" s="1064"/>
      <c r="N95" s="1042" t="s">
        <v>1331</v>
      </c>
      <c r="O95" s="1043" t="s">
        <v>30</v>
      </c>
      <c r="P95" s="1036">
        <v>43453</v>
      </c>
      <c r="Q95" s="1051" t="s">
        <v>1238</v>
      </c>
      <c r="R95" s="1066" t="s">
        <v>30</v>
      </c>
      <c r="S95" s="1036">
        <v>43585</v>
      </c>
      <c r="T95" s="1042" t="s">
        <v>1238</v>
      </c>
      <c r="U95" s="1043" t="s">
        <v>30</v>
      </c>
      <c r="V95" s="1040">
        <v>43658</v>
      </c>
      <c r="W95" s="1042" t="s">
        <v>1238</v>
      </c>
      <c r="X95" s="1095" t="s">
        <v>30</v>
      </c>
      <c r="Y95" s="1040">
        <v>43697</v>
      </c>
      <c r="Z95" s="1042" t="s">
        <v>1238</v>
      </c>
      <c r="AA95" s="1095" t="s">
        <v>30</v>
      </c>
    </row>
    <row r="96" spans="1:98" s="749" customFormat="1" ht="63" customHeight="1">
      <c r="A96" s="740">
        <v>90</v>
      </c>
      <c r="B96" s="741">
        <v>2014</v>
      </c>
      <c r="C96" s="741" t="s">
        <v>1253</v>
      </c>
      <c r="D96" s="741" t="s">
        <v>21</v>
      </c>
      <c r="E96" s="1037" t="s">
        <v>1330</v>
      </c>
      <c r="F96" s="1042" t="s">
        <v>1352</v>
      </c>
      <c r="G96" s="1064">
        <v>41971</v>
      </c>
      <c r="H96" s="1037" t="s">
        <v>1184</v>
      </c>
      <c r="I96" s="1037" t="s">
        <v>28</v>
      </c>
      <c r="J96" s="1038" t="s">
        <v>1320</v>
      </c>
      <c r="K96" s="1038" t="s">
        <v>1241</v>
      </c>
      <c r="L96" s="1043"/>
      <c r="M96" s="1064"/>
      <c r="N96" s="1042" t="s">
        <v>1331</v>
      </c>
      <c r="O96" s="1043" t="s">
        <v>30</v>
      </c>
      <c r="P96" s="1036">
        <v>43453</v>
      </c>
      <c r="Q96" s="1051" t="s">
        <v>1238</v>
      </c>
      <c r="R96" s="1066" t="s">
        <v>30</v>
      </c>
      <c r="S96" s="1036">
        <v>43585</v>
      </c>
      <c r="T96" s="1042" t="s">
        <v>1238</v>
      </c>
      <c r="U96" s="1043" t="s">
        <v>30</v>
      </c>
      <c r="V96" s="1040">
        <v>43658</v>
      </c>
      <c r="W96" s="1042" t="s">
        <v>1238</v>
      </c>
      <c r="X96" s="1095" t="s">
        <v>30</v>
      </c>
      <c r="Y96" s="1040">
        <v>43697</v>
      </c>
      <c r="Z96" s="1042" t="s">
        <v>1238</v>
      </c>
      <c r="AA96" s="1095" t="s">
        <v>30</v>
      </c>
    </row>
    <row r="97" spans="1:98" s="749" customFormat="1" ht="126.75" customHeight="1">
      <c r="A97" s="740">
        <v>91</v>
      </c>
      <c r="B97" s="741">
        <v>2014</v>
      </c>
      <c r="C97" s="741" t="s">
        <v>1253</v>
      </c>
      <c r="D97" s="741" t="s">
        <v>21</v>
      </c>
      <c r="E97" s="1037" t="s">
        <v>1330</v>
      </c>
      <c r="F97" s="1042" t="s">
        <v>1353</v>
      </c>
      <c r="G97" s="1064">
        <v>41977</v>
      </c>
      <c r="H97" s="1037" t="s">
        <v>1184</v>
      </c>
      <c r="I97" s="1037" t="s">
        <v>28</v>
      </c>
      <c r="J97" s="1038" t="s">
        <v>1320</v>
      </c>
      <c r="K97" s="1038" t="s">
        <v>1241</v>
      </c>
      <c r="L97" s="1043"/>
      <c r="M97" s="1064"/>
      <c r="N97" s="1042" t="s">
        <v>1331</v>
      </c>
      <c r="O97" s="1043" t="s">
        <v>30</v>
      </c>
      <c r="P97" s="1036">
        <v>43453</v>
      </c>
      <c r="Q97" s="1051" t="s">
        <v>1238</v>
      </c>
      <c r="R97" s="1066" t="s">
        <v>30</v>
      </c>
      <c r="S97" s="1036">
        <v>43585</v>
      </c>
      <c r="T97" s="1042" t="s">
        <v>1238</v>
      </c>
      <c r="U97" s="1043" t="s">
        <v>30</v>
      </c>
      <c r="V97" s="1040">
        <v>43658</v>
      </c>
      <c r="W97" s="1042" t="s">
        <v>1238</v>
      </c>
      <c r="X97" s="1095" t="s">
        <v>30</v>
      </c>
      <c r="Y97" s="1040">
        <v>43697</v>
      </c>
      <c r="Z97" s="1042" t="s">
        <v>1238</v>
      </c>
      <c r="AA97" s="1095" t="s">
        <v>30</v>
      </c>
    </row>
    <row r="98" spans="1:98" s="749" customFormat="1" ht="282" customHeight="1">
      <c r="A98" s="740">
        <v>92</v>
      </c>
      <c r="B98" s="741">
        <v>2015</v>
      </c>
      <c r="C98" s="741" t="s">
        <v>1354</v>
      </c>
      <c r="D98" s="741" t="s">
        <v>21</v>
      </c>
      <c r="E98" s="1037" t="s">
        <v>1084</v>
      </c>
      <c r="F98" s="1042" t="s">
        <v>33</v>
      </c>
      <c r="G98" s="1064">
        <v>42054</v>
      </c>
      <c r="H98" s="1037" t="s">
        <v>1184</v>
      </c>
      <c r="I98" s="1037" t="s">
        <v>28</v>
      </c>
      <c r="J98" s="1038" t="s">
        <v>1184</v>
      </c>
      <c r="K98" s="1038" t="s">
        <v>1241</v>
      </c>
      <c r="L98" s="1043"/>
      <c r="M98" s="1064">
        <v>43200</v>
      </c>
      <c r="N98" s="1042" t="s">
        <v>1355</v>
      </c>
      <c r="O98" s="1043" t="s">
        <v>30</v>
      </c>
      <c r="P98" s="1036">
        <v>43453</v>
      </c>
      <c r="Q98" s="1051" t="s">
        <v>1238</v>
      </c>
      <c r="R98" s="1066" t="s">
        <v>30</v>
      </c>
      <c r="S98" s="1036">
        <v>43585</v>
      </c>
      <c r="T98" s="1042" t="s">
        <v>1238</v>
      </c>
      <c r="U98" s="1043" t="s">
        <v>30</v>
      </c>
      <c r="V98" s="1040">
        <v>43658</v>
      </c>
      <c r="W98" s="1042" t="s">
        <v>1238</v>
      </c>
      <c r="X98" s="1095" t="s">
        <v>30</v>
      </c>
      <c r="Y98" s="1040">
        <v>43697</v>
      </c>
      <c r="Z98" s="1042" t="s">
        <v>1238</v>
      </c>
      <c r="AA98" s="1095" t="s">
        <v>30</v>
      </c>
      <c r="AB98" s="747"/>
      <c r="AC98" s="747"/>
      <c r="AD98" s="748"/>
      <c r="AE98" s="748"/>
      <c r="AF98" s="748"/>
      <c r="AG98" s="748"/>
      <c r="AH98" s="748"/>
      <c r="AI98" s="748"/>
      <c r="AJ98" s="748"/>
      <c r="AK98" s="748"/>
      <c r="AL98" s="748"/>
      <c r="AM98" s="748"/>
      <c r="AN98" s="748"/>
      <c r="AO98" s="748"/>
      <c r="AP98" s="748"/>
      <c r="AQ98" s="748"/>
      <c r="AR98" s="748"/>
      <c r="AS98" s="748"/>
      <c r="AT98" s="748"/>
      <c r="AU98" s="748"/>
      <c r="AV98" s="748"/>
      <c r="AW98" s="748"/>
      <c r="AX98" s="748"/>
      <c r="AY98" s="748"/>
      <c r="AZ98" s="748"/>
      <c r="BA98" s="748"/>
      <c r="BB98" s="748"/>
      <c r="BC98" s="748"/>
      <c r="BD98" s="748"/>
      <c r="BE98" s="748"/>
      <c r="BF98" s="748"/>
      <c r="BG98" s="748"/>
      <c r="BH98" s="748"/>
      <c r="BI98" s="748"/>
      <c r="BJ98" s="748"/>
      <c r="BK98" s="748"/>
      <c r="BL98" s="748"/>
      <c r="BM98" s="748"/>
      <c r="BN98" s="748"/>
      <c r="BO98" s="748"/>
      <c r="BP98" s="748"/>
      <c r="BQ98" s="748"/>
      <c r="BR98" s="748"/>
      <c r="BS98" s="748"/>
      <c r="BT98" s="748"/>
      <c r="BU98" s="748"/>
      <c r="BV98" s="748"/>
      <c r="BW98" s="748"/>
      <c r="BX98" s="748"/>
      <c r="BY98" s="748"/>
      <c r="BZ98" s="748"/>
      <c r="CA98" s="748"/>
      <c r="CB98" s="748"/>
      <c r="CC98" s="748"/>
      <c r="CD98" s="748"/>
      <c r="CE98" s="748"/>
      <c r="CF98" s="748"/>
      <c r="CG98" s="748"/>
      <c r="CH98" s="748"/>
      <c r="CI98" s="748"/>
      <c r="CJ98" s="748"/>
      <c r="CK98" s="748"/>
      <c r="CL98" s="748"/>
      <c r="CM98" s="748"/>
      <c r="CN98" s="748"/>
      <c r="CO98" s="748"/>
      <c r="CP98" s="748"/>
      <c r="CQ98" s="748"/>
      <c r="CR98" s="748"/>
      <c r="CS98" s="748"/>
      <c r="CT98" s="748"/>
    </row>
    <row r="99" spans="1:98" s="749" customFormat="1" ht="354.75" customHeight="1">
      <c r="A99" s="740">
        <v>93</v>
      </c>
      <c r="B99" s="741">
        <v>2015</v>
      </c>
      <c r="C99" s="741" t="s">
        <v>1356</v>
      </c>
      <c r="D99" s="741" t="s">
        <v>21</v>
      </c>
      <c r="E99" s="1037" t="s">
        <v>2980</v>
      </c>
      <c r="F99" s="1042" t="s">
        <v>53</v>
      </c>
      <c r="G99" s="1064">
        <v>42314</v>
      </c>
      <c r="H99" s="1037" t="s">
        <v>1357</v>
      </c>
      <c r="I99" s="1037" t="s">
        <v>28</v>
      </c>
      <c r="J99" s="1038">
        <v>42430</v>
      </c>
      <c r="K99" s="1038">
        <v>43830</v>
      </c>
      <c r="L99" s="1043"/>
      <c r="M99" s="1064">
        <v>43200</v>
      </c>
      <c r="N99" s="1042" t="s">
        <v>1243</v>
      </c>
      <c r="O99" s="1043" t="s">
        <v>32</v>
      </c>
      <c r="P99" s="1036">
        <v>43445</v>
      </c>
      <c r="Q99" s="1042" t="s">
        <v>1358</v>
      </c>
      <c r="R99" s="1043" t="s">
        <v>32</v>
      </c>
      <c r="S99" s="1036">
        <v>43585</v>
      </c>
      <c r="T99" s="1042" t="s">
        <v>2234</v>
      </c>
      <c r="U99" s="1043" t="s">
        <v>32</v>
      </c>
      <c r="V99" s="1040">
        <v>43658</v>
      </c>
      <c r="W99" s="1042" t="s">
        <v>2742</v>
      </c>
      <c r="X99" s="1043" t="s">
        <v>32</v>
      </c>
      <c r="Y99" s="1040">
        <v>43691</v>
      </c>
      <c r="Z99" s="1042" t="s">
        <v>2742</v>
      </c>
      <c r="AA99" s="1043" t="s">
        <v>32</v>
      </c>
      <c r="AB99" s="747"/>
      <c r="AC99" s="747"/>
      <c r="AD99" s="748"/>
      <c r="AE99" s="748"/>
      <c r="AF99" s="748"/>
      <c r="AG99" s="748"/>
      <c r="AH99" s="748"/>
      <c r="AI99" s="748"/>
      <c r="AJ99" s="748"/>
      <c r="AK99" s="748"/>
      <c r="AL99" s="748"/>
      <c r="AM99" s="748"/>
      <c r="AN99" s="748"/>
      <c r="AO99" s="748"/>
      <c r="AP99" s="748"/>
      <c r="AQ99" s="748"/>
      <c r="AR99" s="748"/>
      <c r="AS99" s="748"/>
      <c r="AT99" s="748"/>
      <c r="AU99" s="748"/>
      <c r="AV99" s="748"/>
      <c r="AW99" s="748"/>
      <c r="AX99" s="748"/>
      <c r="AY99" s="748"/>
      <c r="AZ99" s="748"/>
      <c r="BA99" s="748"/>
      <c r="BB99" s="748"/>
      <c r="BC99" s="748"/>
      <c r="BD99" s="748"/>
      <c r="BE99" s="748"/>
      <c r="BF99" s="748"/>
      <c r="BG99" s="748"/>
      <c r="BH99" s="748"/>
      <c r="BI99" s="748"/>
      <c r="BJ99" s="748"/>
      <c r="BK99" s="748"/>
      <c r="BL99" s="748"/>
      <c r="BM99" s="748"/>
      <c r="BN99" s="748"/>
      <c r="BO99" s="748"/>
      <c r="BP99" s="748"/>
      <c r="BQ99" s="748"/>
      <c r="BR99" s="748"/>
      <c r="BS99" s="748"/>
      <c r="BT99" s="748"/>
      <c r="BU99" s="748"/>
      <c r="BV99" s="748"/>
      <c r="BW99" s="748"/>
      <c r="BX99" s="748"/>
      <c r="BY99" s="748"/>
      <c r="BZ99" s="748"/>
      <c r="CA99" s="748"/>
      <c r="CB99" s="748"/>
      <c r="CC99" s="748"/>
      <c r="CD99" s="748"/>
      <c r="CE99" s="748"/>
      <c r="CF99" s="748"/>
      <c r="CG99" s="748"/>
      <c r="CH99" s="748"/>
      <c r="CI99" s="748"/>
      <c r="CJ99" s="748"/>
      <c r="CK99" s="748"/>
      <c r="CL99" s="748"/>
      <c r="CM99" s="748"/>
      <c r="CN99" s="748"/>
      <c r="CO99" s="748"/>
      <c r="CP99" s="748"/>
      <c r="CQ99" s="748"/>
      <c r="CR99" s="748"/>
      <c r="CS99" s="748"/>
      <c r="CT99" s="748"/>
    </row>
    <row r="100" spans="1:98" s="749" customFormat="1" ht="126.75" customHeight="1">
      <c r="A100" s="740">
        <v>94</v>
      </c>
      <c r="B100" s="741">
        <v>2015</v>
      </c>
      <c r="C100" s="741" t="s">
        <v>1359</v>
      </c>
      <c r="D100" s="741" t="s">
        <v>21</v>
      </c>
      <c r="E100" s="1037" t="s">
        <v>1084</v>
      </c>
      <c r="F100" s="1042" t="s">
        <v>1360</v>
      </c>
      <c r="G100" s="1064">
        <v>42264</v>
      </c>
      <c r="H100" s="1037" t="s">
        <v>1184</v>
      </c>
      <c r="I100" s="1037" t="s">
        <v>28</v>
      </c>
      <c r="J100" s="1038" t="s">
        <v>1255</v>
      </c>
      <c r="K100" s="1038" t="s">
        <v>1241</v>
      </c>
      <c r="L100" s="1043"/>
      <c r="M100" s="1064">
        <v>43201</v>
      </c>
      <c r="N100" s="1042" t="s">
        <v>1361</v>
      </c>
      <c r="O100" s="1043" t="s">
        <v>30</v>
      </c>
      <c r="P100" s="1036">
        <v>43453</v>
      </c>
      <c r="Q100" s="1051" t="s">
        <v>1238</v>
      </c>
      <c r="R100" s="1066" t="s">
        <v>30</v>
      </c>
      <c r="S100" s="1036">
        <v>43585</v>
      </c>
      <c r="T100" s="1042" t="s">
        <v>1238</v>
      </c>
      <c r="U100" s="1043" t="s">
        <v>30</v>
      </c>
      <c r="V100" s="1040">
        <v>43658</v>
      </c>
      <c r="W100" s="1042" t="s">
        <v>1238</v>
      </c>
      <c r="X100" s="1095" t="s">
        <v>30</v>
      </c>
      <c r="Y100" s="1040">
        <v>43697</v>
      </c>
      <c r="Z100" s="1042" t="s">
        <v>1238</v>
      </c>
      <c r="AA100" s="1095" t="s">
        <v>30</v>
      </c>
      <c r="AB100" s="748"/>
      <c r="AC100" s="748"/>
      <c r="AD100" s="748"/>
      <c r="AE100" s="748"/>
      <c r="AF100" s="748"/>
      <c r="AG100" s="748"/>
      <c r="AH100" s="748"/>
      <c r="AI100" s="748"/>
      <c r="AJ100" s="748"/>
      <c r="AK100" s="748"/>
      <c r="AL100" s="748"/>
      <c r="AM100" s="748"/>
      <c r="AN100" s="748"/>
      <c r="AO100" s="748"/>
      <c r="AP100" s="748"/>
      <c r="AQ100" s="748"/>
      <c r="AR100" s="748"/>
      <c r="AS100" s="748"/>
      <c r="AT100" s="748"/>
      <c r="AU100" s="748"/>
      <c r="AV100" s="748"/>
      <c r="AW100" s="748"/>
      <c r="AX100" s="748"/>
      <c r="AY100" s="748"/>
      <c r="AZ100" s="748"/>
      <c r="BA100" s="748"/>
      <c r="BB100" s="748"/>
      <c r="BC100" s="748"/>
      <c r="BD100" s="748"/>
      <c r="BE100" s="748"/>
      <c r="BF100" s="748"/>
      <c r="BG100" s="748"/>
      <c r="BH100" s="748"/>
      <c r="BI100" s="748"/>
      <c r="BJ100" s="748"/>
      <c r="BK100" s="748"/>
      <c r="BL100" s="748"/>
      <c r="BM100" s="748"/>
      <c r="BN100" s="748"/>
      <c r="BO100" s="748"/>
      <c r="BP100" s="748"/>
      <c r="BQ100" s="748"/>
      <c r="BR100" s="748"/>
      <c r="BS100" s="748"/>
      <c r="BT100" s="748"/>
      <c r="BU100" s="748"/>
      <c r="BV100" s="748"/>
      <c r="BW100" s="748"/>
      <c r="BX100" s="748"/>
      <c r="BY100" s="748"/>
      <c r="BZ100" s="748"/>
      <c r="CA100" s="748"/>
      <c r="CB100" s="748"/>
      <c r="CC100" s="748"/>
      <c r="CD100" s="748"/>
      <c r="CE100" s="748"/>
      <c r="CF100" s="748"/>
      <c r="CG100" s="748"/>
      <c r="CH100" s="748"/>
      <c r="CI100" s="748"/>
      <c r="CJ100" s="748"/>
      <c r="CK100" s="748"/>
      <c r="CL100" s="748"/>
      <c r="CM100" s="748"/>
      <c r="CN100" s="748"/>
      <c r="CO100" s="748"/>
      <c r="CP100" s="748"/>
      <c r="CQ100" s="748"/>
      <c r="CR100" s="748"/>
      <c r="CS100" s="748"/>
      <c r="CT100" s="748"/>
    </row>
    <row r="101" spans="1:98" s="749" customFormat="1" ht="108">
      <c r="A101" s="740">
        <v>95</v>
      </c>
      <c r="B101" s="741">
        <v>2015</v>
      </c>
      <c r="C101" s="741" t="s">
        <v>1359</v>
      </c>
      <c r="D101" s="741" t="s">
        <v>21</v>
      </c>
      <c r="E101" s="1037" t="s">
        <v>1084</v>
      </c>
      <c r="F101" s="1042" t="s">
        <v>115</v>
      </c>
      <c r="G101" s="1064">
        <v>42264</v>
      </c>
      <c r="H101" s="1037" t="s">
        <v>1184</v>
      </c>
      <c r="I101" s="1037" t="s">
        <v>28</v>
      </c>
      <c r="J101" s="1038" t="s">
        <v>1184</v>
      </c>
      <c r="K101" s="1038" t="s">
        <v>1241</v>
      </c>
      <c r="L101" s="1043"/>
      <c r="M101" s="1064">
        <v>43201</v>
      </c>
      <c r="N101" s="1042" t="s">
        <v>1362</v>
      </c>
      <c r="O101" s="1043" t="s">
        <v>30</v>
      </c>
      <c r="P101" s="1036">
        <v>43453</v>
      </c>
      <c r="Q101" s="1051" t="s">
        <v>1238</v>
      </c>
      <c r="R101" s="1066" t="s">
        <v>30</v>
      </c>
      <c r="S101" s="1036">
        <v>43585</v>
      </c>
      <c r="T101" s="1042" t="s">
        <v>1238</v>
      </c>
      <c r="U101" s="1043" t="s">
        <v>30</v>
      </c>
      <c r="V101" s="1040">
        <v>43658</v>
      </c>
      <c r="W101" s="1042" t="s">
        <v>1238</v>
      </c>
      <c r="X101" s="1095" t="s">
        <v>30</v>
      </c>
      <c r="Y101" s="1040">
        <v>43697</v>
      </c>
      <c r="Z101" s="1042" t="s">
        <v>1238</v>
      </c>
      <c r="AA101" s="1095" t="s">
        <v>30</v>
      </c>
      <c r="AB101" s="748"/>
      <c r="AC101" s="748"/>
      <c r="AD101" s="748"/>
      <c r="AE101" s="748"/>
      <c r="AF101" s="748"/>
      <c r="AG101" s="748"/>
      <c r="AH101" s="748"/>
      <c r="AI101" s="748"/>
      <c r="AJ101" s="748"/>
      <c r="AK101" s="748"/>
      <c r="AL101" s="748"/>
      <c r="AM101" s="748"/>
      <c r="AN101" s="748"/>
      <c r="AO101" s="748"/>
      <c r="AP101" s="748"/>
      <c r="AQ101" s="748"/>
      <c r="AR101" s="748"/>
      <c r="AS101" s="748"/>
      <c r="AT101" s="748"/>
      <c r="AU101" s="748"/>
      <c r="AV101" s="748"/>
      <c r="AW101" s="748"/>
      <c r="AX101" s="748"/>
      <c r="AY101" s="748"/>
      <c r="AZ101" s="748"/>
      <c r="BA101" s="748"/>
      <c r="BB101" s="748"/>
      <c r="BC101" s="748"/>
      <c r="BD101" s="748"/>
      <c r="BE101" s="748"/>
      <c r="BF101" s="748"/>
      <c r="BG101" s="748"/>
      <c r="BH101" s="748"/>
      <c r="BI101" s="748"/>
      <c r="BJ101" s="748"/>
      <c r="BK101" s="748"/>
      <c r="BL101" s="748"/>
      <c r="BM101" s="748"/>
      <c r="BN101" s="748"/>
      <c r="BO101" s="748"/>
      <c r="BP101" s="748"/>
      <c r="BQ101" s="748"/>
      <c r="BR101" s="748"/>
      <c r="BS101" s="748"/>
      <c r="BT101" s="748"/>
      <c r="BU101" s="748"/>
      <c r="BV101" s="748"/>
      <c r="BW101" s="748"/>
      <c r="BX101" s="748"/>
      <c r="BY101" s="748"/>
      <c r="BZ101" s="748"/>
      <c r="CA101" s="748"/>
      <c r="CB101" s="748"/>
      <c r="CC101" s="748"/>
      <c r="CD101" s="748"/>
      <c r="CE101" s="748"/>
      <c r="CF101" s="748"/>
      <c r="CG101" s="748"/>
      <c r="CH101" s="748"/>
      <c r="CI101" s="748"/>
      <c r="CJ101" s="748"/>
      <c r="CK101" s="748"/>
      <c r="CL101" s="748"/>
      <c r="CM101" s="748"/>
      <c r="CN101" s="748"/>
      <c r="CO101" s="748"/>
      <c r="CP101" s="748"/>
      <c r="CQ101" s="748"/>
      <c r="CR101" s="748"/>
      <c r="CS101" s="748"/>
      <c r="CT101" s="748"/>
    </row>
    <row r="102" spans="1:98" s="749" customFormat="1" ht="126" customHeight="1">
      <c r="A102" s="740">
        <v>96</v>
      </c>
      <c r="B102" s="741">
        <v>2015</v>
      </c>
      <c r="C102" s="741" t="s">
        <v>1359</v>
      </c>
      <c r="D102" s="741" t="s">
        <v>21</v>
      </c>
      <c r="E102" s="1037" t="s">
        <v>1084</v>
      </c>
      <c r="F102" s="1042" t="s">
        <v>1363</v>
      </c>
      <c r="G102" s="1064">
        <v>42264</v>
      </c>
      <c r="H102" s="1037" t="s">
        <v>1184</v>
      </c>
      <c r="I102" s="1037" t="s">
        <v>28</v>
      </c>
      <c r="J102" s="1038" t="s">
        <v>1184</v>
      </c>
      <c r="K102" s="1038" t="s">
        <v>1241</v>
      </c>
      <c r="L102" s="1043"/>
      <c r="M102" s="1064">
        <v>43201</v>
      </c>
      <c r="N102" s="1042" t="s">
        <v>1364</v>
      </c>
      <c r="O102" s="1043" t="s">
        <v>30</v>
      </c>
      <c r="P102" s="1036">
        <v>43453</v>
      </c>
      <c r="Q102" s="1051" t="s">
        <v>1238</v>
      </c>
      <c r="R102" s="1066" t="s">
        <v>30</v>
      </c>
      <c r="S102" s="1036">
        <v>43585</v>
      </c>
      <c r="T102" s="1042" t="s">
        <v>1238</v>
      </c>
      <c r="U102" s="1043" t="s">
        <v>30</v>
      </c>
      <c r="V102" s="1040">
        <v>43658</v>
      </c>
      <c r="W102" s="1042" t="s">
        <v>1238</v>
      </c>
      <c r="X102" s="1095" t="s">
        <v>30</v>
      </c>
      <c r="Y102" s="1040">
        <v>43697</v>
      </c>
      <c r="Z102" s="1042" t="s">
        <v>1238</v>
      </c>
      <c r="AA102" s="1095" t="s">
        <v>30</v>
      </c>
      <c r="AB102" s="748"/>
      <c r="AC102" s="748"/>
      <c r="AD102" s="748"/>
      <c r="AE102" s="748"/>
      <c r="AF102" s="748"/>
      <c r="AG102" s="748"/>
      <c r="AH102" s="748"/>
      <c r="AI102" s="748"/>
      <c r="AJ102" s="748"/>
      <c r="AK102" s="748"/>
      <c r="AL102" s="748"/>
      <c r="AM102" s="748"/>
      <c r="AN102" s="748"/>
      <c r="AO102" s="748"/>
      <c r="AP102" s="748"/>
      <c r="AQ102" s="748"/>
      <c r="AR102" s="748"/>
      <c r="AS102" s="748"/>
      <c r="AT102" s="748"/>
      <c r="AU102" s="748"/>
      <c r="AV102" s="748"/>
      <c r="AW102" s="748"/>
      <c r="AX102" s="748"/>
      <c r="AY102" s="748"/>
      <c r="AZ102" s="748"/>
      <c r="BA102" s="748"/>
      <c r="BB102" s="748"/>
      <c r="BC102" s="748"/>
      <c r="BD102" s="748"/>
      <c r="BE102" s="748"/>
      <c r="BF102" s="748"/>
      <c r="BG102" s="748"/>
      <c r="BH102" s="748"/>
      <c r="BI102" s="748"/>
      <c r="BJ102" s="748"/>
      <c r="BK102" s="748"/>
      <c r="BL102" s="748"/>
      <c r="BM102" s="748"/>
      <c r="BN102" s="748"/>
      <c r="BO102" s="748"/>
      <c r="BP102" s="748"/>
      <c r="BQ102" s="748"/>
      <c r="BR102" s="748"/>
      <c r="BS102" s="748"/>
      <c r="BT102" s="748"/>
      <c r="BU102" s="748"/>
      <c r="BV102" s="748"/>
      <c r="BW102" s="748"/>
      <c r="BX102" s="748"/>
      <c r="BY102" s="748"/>
      <c r="BZ102" s="748"/>
      <c r="CA102" s="748"/>
      <c r="CB102" s="748"/>
      <c r="CC102" s="748"/>
      <c r="CD102" s="748"/>
      <c r="CE102" s="748"/>
      <c r="CF102" s="748"/>
      <c r="CG102" s="748"/>
      <c r="CH102" s="748"/>
      <c r="CI102" s="748"/>
      <c r="CJ102" s="748"/>
      <c r="CK102" s="748"/>
      <c r="CL102" s="748"/>
      <c r="CM102" s="748"/>
      <c r="CN102" s="748"/>
      <c r="CO102" s="748"/>
      <c r="CP102" s="748"/>
      <c r="CQ102" s="748"/>
      <c r="CR102" s="748"/>
      <c r="CS102" s="748"/>
      <c r="CT102" s="748"/>
    </row>
    <row r="103" spans="1:98" s="749" customFormat="1" ht="103.5" customHeight="1">
      <c r="A103" s="740">
        <v>97</v>
      </c>
      <c r="B103" s="741">
        <v>2015</v>
      </c>
      <c r="C103" s="741" t="s">
        <v>1359</v>
      </c>
      <c r="D103" s="741" t="s">
        <v>21</v>
      </c>
      <c r="E103" s="1037" t="s">
        <v>1084</v>
      </c>
      <c r="F103" s="1042" t="s">
        <v>1365</v>
      </c>
      <c r="G103" s="1064">
        <v>42264</v>
      </c>
      <c r="H103" s="1037" t="s">
        <v>1184</v>
      </c>
      <c r="I103" s="1037" t="s">
        <v>28</v>
      </c>
      <c r="J103" s="1038" t="s">
        <v>1184</v>
      </c>
      <c r="K103" s="1038" t="s">
        <v>1241</v>
      </c>
      <c r="L103" s="1043"/>
      <c r="M103" s="1064">
        <v>43201</v>
      </c>
      <c r="N103" s="1042" t="s">
        <v>85</v>
      </c>
      <c r="O103" s="1043" t="s">
        <v>30</v>
      </c>
      <c r="P103" s="1036">
        <v>43453</v>
      </c>
      <c r="Q103" s="1051" t="s">
        <v>1238</v>
      </c>
      <c r="R103" s="1066" t="s">
        <v>30</v>
      </c>
      <c r="S103" s="1036">
        <v>43585</v>
      </c>
      <c r="T103" s="1042" t="s">
        <v>1238</v>
      </c>
      <c r="U103" s="1043" t="s">
        <v>30</v>
      </c>
      <c r="V103" s="1040">
        <v>43658</v>
      </c>
      <c r="W103" s="1042" t="s">
        <v>1238</v>
      </c>
      <c r="X103" s="1095" t="s">
        <v>30</v>
      </c>
      <c r="Y103" s="1040">
        <v>43697</v>
      </c>
      <c r="Z103" s="1042" t="s">
        <v>1238</v>
      </c>
      <c r="AA103" s="1095" t="s">
        <v>30</v>
      </c>
      <c r="AB103" s="748"/>
      <c r="AC103" s="748"/>
      <c r="AD103" s="748"/>
      <c r="AE103" s="748"/>
      <c r="AF103" s="748"/>
      <c r="AG103" s="748"/>
      <c r="AH103" s="748"/>
      <c r="AI103" s="748"/>
      <c r="AJ103" s="748"/>
      <c r="AK103" s="748"/>
      <c r="AL103" s="748"/>
      <c r="AM103" s="748"/>
      <c r="AN103" s="748"/>
      <c r="AO103" s="748"/>
      <c r="AP103" s="748"/>
      <c r="AQ103" s="748"/>
      <c r="AR103" s="748"/>
      <c r="AS103" s="748"/>
      <c r="AT103" s="748"/>
      <c r="AU103" s="748"/>
      <c r="AV103" s="748"/>
      <c r="AW103" s="748"/>
      <c r="AX103" s="748"/>
      <c r="AY103" s="748"/>
      <c r="AZ103" s="748"/>
      <c r="BA103" s="748"/>
      <c r="BB103" s="748"/>
      <c r="BC103" s="748"/>
      <c r="BD103" s="748"/>
      <c r="BE103" s="748"/>
      <c r="BF103" s="748"/>
      <c r="BG103" s="748"/>
      <c r="BH103" s="748"/>
      <c r="BI103" s="748"/>
      <c r="BJ103" s="748"/>
      <c r="BK103" s="748"/>
      <c r="BL103" s="748"/>
      <c r="BM103" s="748"/>
      <c r="BN103" s="748"/>
      <c r="BO103" s="748"/>
      <c r="BP103" s="748"/>
      <c r="BQ103" s="748"/>
      <c r="BR103" s="748"/>
      <c r="BS103" s="748"/>
      <c r="BT103" s="748"/>
      <c r="BU103" s="748"/>
      <c r="BV103" s="748"/>
      <c r="BW103" s="748"/>
      <c r="BX103" s="748"/>
      <c r="BY103" s="748"/>
      <c r="BZ103" s="748"/>
      <c r="CA103" s="748"/>
      <c r="CB103" s="748"/>
      <c r="CC103" s="748"/>
      <c r="CD103" s="748"/>
      <c r="CE103" s="748"/>
      <c r="CF103" s="748"/>
      <c r="CG103" s="748"/>
      <c r="CH103" s="748"/>
      <c r="CI103" s="748"/>
      <c r="CJ103" s="748"/>
      <c r="CK103" s="748"/>
      <c r="CL103" s="748"/>
      <c r="CM103" s="748"/>
      <c r="CN103" s="748"/>
      <c r="CO103" s="748"/>
      <c r="CP103" s="748"/>
      <c r="CQ103" s="748"/>
      <c r="CR103" s="748"/>
      <c r="CS103" s="748"/>
      <c r="CT103" s="748"/>
    </row>
    <row r="104" spans="1:98" s="749" customFormat="1" ht="84">
      <c r="A104" s="740">
        <v>98</v>
      </c>
      <c r="B104" s="741">
        <v>2015</v>
      </c>
      <c r="C104" s="741" t="s">
        <v>1354</v>
      </c>
      <c r="D104" s="741" t="s">
        <v>21</v>
      </c>
      <c r="E104" s="1037" t="s">
        <v>1084</v>
      </c>
      <c r="F104" s="1042" t="s">
        <v>187</v>
      </c>
      <c r="G104" s="1064">
        <v>42054</v>
      </c>
      <c r="H104" s="1037" t="s">
        <v>188</v>
      </c>
      <c r="I104" s="1037" t="s">
        <v>28</v>
      </c>
      <c r="J104" s="1038">
        <v>42054</v>
      </c>
      <c r="K104" s="1038" t="s">
        <v>1241</v>
      </c>
      <c r="L104" s="1043"/>
      <c r="M104" s="1064">
        <v>43199</v>
      </c>
      <c r="N104" s="1042" t="s">
        <v>1366</v>
      </c>
      <c r="O104" s="1043" t="s">
        <v>30</v>
      </c>
      <c r="P104" s="1036">
        <v>43453</v>
      </c>
      <c r="Q104" s="1051" t="s">
        <v>1238</v>
      </c>
      <c r="R104" s="1066" t="s">
        <v>30</v>
      </c>
      <c r="S104" s="1036">
        <v>43585</v>
      </c>
      <c r="T104" s="1042" t="s">
        <v>1238</v>
      </c>
      <c r="U104" s="1043" t="s">
        <v>30</v>
      </c>
      <c r="V104" s="1040">
        <v>43658</v>
      </c>
      <c r="W104" s="1042" t="s">
        <v>1238</v>
      </c>
      <c r="X104" s="1095" t="s">
        <v>30</v>
      </c>
      <c r="Y104" s="1040">
        <v>43697</v>
      </c>
      <c r="Z104" s="1042" t="s">
        <v>1238</v>
      </c>
      <c r="AA104" s="1095" t="s">
        <v>30</v>
      </c>
      <c r="AB104" s="748"/>
      <c r="AC104" s="748"/>
      <c r="AD104" s="748"/>
      <c r="AE104" s="748"/>
      <c r="AF104" s="748"/>
      <c r="AG104" s="748"/>
      <c r="AH104" s="748"/>
      <c r="AI104" s="748"/>
      <c r="AJ104" s="748"/>
      <c r="AK104" s="748"/>
      <c r="AL104" s="748"/>
      <c r="AM104" s="748"/>
      <c r="AN104" s="748"/>
      <c r="AO104" s="748"/>
      <c r="AP104" s="748"/>
      <c r="AQ104" s="748"/>
      <c r="AR104" s="748"/>
      <c r="AS104" s="748"/>
      <c r="AT104" s="748"/>
      <c r="AU104" s="748"/>
      <c r="AV104" s="748"/>
      <c r="AW104" s="748"/>
      <c r="AX104" s="748"/>
      <c r="AY104" s="748"/>
      <c r="AZ104" s="748"/>
      <c r="BA104" s="748"/>
      <c r="BB104" s="748"/>
      <c r="BC104" s="748"/>
      <c r="BD104" s="748"/>
      <c r="BE104" s="748"/>
      <c r="BF104" s="748"/>
      <c r="BG104" s="748"/>
      <c r="BH104" s="748"/>
      <c r="BI104" s="748"/>
      <c r="BJ104" s="748"/>
      <c r="BK104" s="748"/>
      <c r="BL104" s="748"/>
      <c r="BM104" s="748"/>
      <c r="BN104" s="748"/>
      <c r="BO104" s="748"/>
      <c r="BP104" s="748"/>
      <c r="BQ104" s="748"/>
      <c r="BR104" s="748"/>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row>
    <row r="105" spans="1:98" s="749" customFormat="1" ht="93.75" customHeight="1">
      <c r="A105" s="740">
        <v>99</v>
      </c>
      <c r="B105" s="741">
        <v>2015</v>
      </c>
      <c r="C105" s="741" t="s">
        <v>1308</v>
      </c>
      <c r="D105" s="741" t="s">
        <v>21</v>
      </c>
      <c r="E105" s="1037" t="s">
        <v>1089</v>
      </c>
      <c r="F105" s="1042" t="s">
        <v>222</v>
      </c>
      <c r="G105" s="1064">
        <v>42080</v>
      </c>
      <c r="H105" s="1037" t="s">
        <v>223</v>
      </c>
      <c r="I105" s="1037" t="s">
        <v>28</v>
      </c>
      <c r="J105" s="1038">
        <v>42080</v>
      </c>
      <c r="K105" s="1038" t="s">
        <v>1241</v>
      </c>
      <c r="L105" s="1043"/>
      <c r="M105" s="1064">
        <v>43199</v>
      </c>
      <c r="N105" s="1042" t="s">
        <v>1367</v>
      </c>
      <c r="O105" s="1043" t="s">
        <v>30</v>
      </c>
      <c r="P105" s="1036">
        <v>43453</v>
      </c>
      <c r="Q105" s="1051" t="s">
        <v>1238</v>
      </c>
      <c r="R105" s="1066" t="s">
        <v>30</v>
      </c>
      <c r="S105" s="1036">
        <v>43585</v>
      </c>
      <c r="T105" s="1042" t="s">
        <v>1238</v>
      </c>
      <c r="U105" s="1043" t="s">
        <v>30</v>
      </c>
      <c r="V105" s="1040">
        <v>43658</v>
      </c>
      <c r="W105" s="1042" t="s">
        <v>1238</v>
      </c>
      <c r="X105" s="1095" t="s">
        <v>30</v>
      </c>
      <c r="Y105" s="1040">
        <v>43697</v>
      </c>
      <c r="Z105" s="1042" t="s">
        <v>1238</v>
      </c>
      <c r="AA105" s="1095" t="s">
        <v>30</v>
      </c>
      <c r="AB105" s="748"/>
      <c r="AC105" s="748"/>
      <c r="AD105" s="748"/>
      <c r="AE105" s="748"/>
      <c r="AF105" s="748"/>
      <c r="AG105" s="748"/>
      <c r="AH105" s="748"/>
      <c r="AI105" s="748"/>
      <c r="AJ105" s="748"/>
      <c r="AK105" s="748"/>
      <c r="AL105" s="748"/>
      <c r="AM105" s="748"/>
      <c r="AN105" s="748"/>
      <c r="AO105" s="748"/>
      <c r="AP105" s="748"/>
      <c r="AQ105" s="748"/>
      <c r="AR105" s="748"/>
      <c r="AS105" s="748"/>
      <c r="AT105" s="748"/>
      <c r="AU105" s="748"/>
      <c r="AV105" s="748"/>
      <c r="AW105" s="748"/>
      <c r="AX105" s="748"/>
      <c r="AY105" s="748"/>
      <c r="AZ105" s="748"/>
      <c r="BA105" s="748"/>
      <c r="BB105" s="748"/>
      <c r="BC105" s="748"/>
      <c r="BD105" s="748"/>
      <c r="BE105" s="748"/>
      <c r="BF105" s="748"/>
      <c r="BG105" s="748"/>
      <c r="BH105" s="748"/>
      <c r="BI105" s="748"/>
      <c r="BJ105" s="748"/>
      <c r="BK105" s="748"/>
      <c r="BL105" s="748"/>
      <c r="BM105" s="748"/>
      <c r="BN105" s="748"/>
      <c r="BO105" s="748"/>
      <c r="BP105" s="748"/>
      <c r="BQ105" s="748"/>
      <c r="BR105" s="748"/>
      <c r="BS105" s="748"/>
      <c r="BT105" s="748"/>
      <c r="BU105" s="748"/>
      <c r="BV105" s="748"/>
      <c r="BW105" s="748"/>
      <c r="BX105" s="748"/>
      <c r="BY105" s="748"/>
      <c r="BZ105" s="748"/>
      <c r="CA105" s="748"/>
      <c r="CB105" s="748"/>
      <c r="CC105" s="748"/>
      <c r="CD105" s="748"/>
      <c r="CE105" s="748"/>
      <c r="CF105" s="748"/>
      <c r="CG105" s="748"/>
      <c r="CH105" s="748"/>
      <c r="CI105" s="748"/>
      <c r="CJ105" s="748"/>
      <c r="CK105" s="748"/>
      <c r="CL105" s="748"/>
      <c r="CM105" s="748"/>
      <c r="CN105" s="748"/>
      <c r="CO105" s="748"/>
      <c r="CP105" s="748"/>
      <c r="CQ105" s="748"/>
      <c r="CR105" s="748"/>
      <c r="CS105" s="748"/>
      <c r="CT105" s="748"/>
    </row>
    <row r="106" spans="1:98" s="749" customFormat="1" ht="93.75" customHeight="1">
      <c r="A106" s="740">
        <v>100</v>
      </c>
      <c r="B106" s="741">
        <v>2015</v>
      </c>
      <c r="C106" s="741" t="s">
        <v>1308</v>
      </c>
      <c r="D106" s="741" t="s">
        <v>21</v>
      </c>
      <c r="E106" s="1037" t="s">
        <v>1089</v>
      </c>
      <c r="F106" s="1042" t="s">
        <v>225</v>
      </c>
      <c r="G106" s="1064">
        <v>42080</v>
      </c>
      <c r="H106" s="1037" t="s">
        <v>223</v>
      </c>
      <c r="I106" s="1037" t="s">
        <v>28</v>
      </c>
      <c r="J106" s="1038">
        <v>42080</v>
      </c>
      <c r="K106" s="1038" t="s">
        <v>1241</v>
      </c>
      <c r="L106" s="1043"/>
      <c r="M106" s="1064">
        <v>43199</v>
      </c>
      <c r="N106" s="1042" t="s">
        <v>1367</v>
      </c>
      <c r="O106" s="1043" t="s">
        <v>30</v>
      </c>
      <c r="P106" s="1036">
        <v>43453</v>
      </c>
      <c r="Q106" s="1051" t="s">
        <v>1238</v>
      </c>
      <c r="R106" s="1066" t="s">
        <v>30</v>
      </c>
      <c r="S106" s="1036">
        <v>43585</v>
      </c>
      <c r="T106" s="1042" t="s">
        <v>1238</v>
      </c>
      <c r="U106" s="1043" t="s">
        <v>30</v>
      </c>
      <c r="V106" s="1040">
        <v>43658</v>
      </c>
      <c r="W106" s="1042" t="s">
        <v>1238</v>
      </c>
      <c r="X106" s="1095" t="s">
        <v>30</v>
      </c>
      <c r="Y106" s="1040">
        <v>43697</v>
      </c>
      <c r="Z106" s="1042" t="s">
        <v>1238</v>
      </c>
      <c r="AA106" s="1095" t="s">
        <v>30</v>
      </c>
      <c r="AB106" s="748"/>
      <c r="AC106" s="748"/>
      <c r="AD106" s="748"/>
      <c r="AE106" s="748"/>
      <c r="AF106" s="748"/>
      <c r="AG106" s="748"/>
      <c r="AH106" s="748"/>
      <c r="AI106" s="748"/>
      <c r="AJ106" s="748"/>
      <c r="AK106" s="748"/>
      <c r="AL106" s="748"/>
      <c r="AM106" s="748"/>
      <c r="AN106" s="748"/>
      <c r="AO106" s="748"/>
      <c r="AP106" s="748"/>
      <c r="AQ106" s="748"/>
      <c r="AR106" s="748"/>
      <c r="AS106" s="748"/>
      <c r="AT106" s="748"/>
      <c r="AU106" s="748"/>
      <c r="AV106" s="748"/>
      <c r="AW106" s="748"/>
      <c r="AX106" s="748"/>
      <c r="AY106" s="748"/>
      <c r="AZ106" s="748"/>
      <c r="BA106" s="748"/>
      <c r="BB106" s="748"/>
      <c r="BC106" s="748"/>
      <c r="BD106" s="748"/>
      <c r="BE106" s="748"/>
      <c r="BF106" s="748"/>
      <c r="BG106" s="748"/>
      <c r="BH106" s="748"/>
      <c r="BI106" s="748"/>
      <c r="BJ106" s="748"/>
      <c r="BK106" s="748"/>
      <c r="BL106" s="748"/>
      <c r="BM106" s="748"/>
      <c r="BN106" s="748"/>
      <c r="BO106" s="748"/>
      <c r="BP106" s="748"/>
      <c r="BQ106" s="748"/>
      <c r="BR106" s="748"/>
      <c r="BS106" s="748"/>
      <c r="BT106" s="748"/>
      <c r="BU106" s="748"/>
      <c r="BV106" s="748"/>
      <c r="BW106" s="748"/>
      <c r="BX106" s="748"/>
      <c r="BY106" s="748"/>
      <c r="BZ106" s="748"/>
      <c r="CA106" s="748"/>
      <c r="CB106" s="748"/>
      <c r="CC106" s="748"/>
      <c r="CD106" s="748"/>
      <c r="CE106" s="748"/>
      <c r="CF106" s="748"/>
      <c r="CG106" s="748"/>
      <c r="CH106" s="748"/>
      <c r="CI106" s="748"/>
      <c r="CJ106" s="748"/>
      <c r="CK106" s="748"/>
      <c r="CL106" s="748"/>
      <c r="CM106" s="748"/>
      <c r="CN106" s="748"/>
      <c r="CO106" s="748"/>
      <c r="CP106" s="748"/>
      <c r="CQ106" s="748"/>
      <c r="CR106" s="748"/>
      <c r="CS106" s="748"/>
      <c r="CT106" s="748"/>
    </row>
    <row r="107" spans="1:98" s="749" customFormat="1" ht="93.75" customHeight="1">
      <c r="A107" s="740">
        <v>101</v>
      </c>
      <c r="B107" s="741">
        <v>2015</v>
      </c>
      <c r="C107" s="741" t="s">
        <v>1308</v>
      </c>
      <c r="D107" s="741" t="s">
        <v>21</v>
      </c>
      <c r="E107" s="1037" t="s">
        <v>1089</v>
      </c>
      <c r="F107" s="1042" t="s">
        <v>227</v>
      </c>
      <c r="G107" s="1064">
        <v>42080</v>
      </c>
      <c r="H107" s="1037" t="s">
        <v>223</v>
      </c>
      <c r="I107" s="1037" t="s">
        <v>28</v>
      </c>
      <c r="J107" s="1038">
        <v>42080</v>
      </c>
      <c r="K107" s="1038" t="s">
        <v>1241</v>
      </c>
      <c r="L107" s="1043"/>
      <c r="M107" s="1064">
        <v>43199</v>
      </c>
      <c r="N107" s="1042" t="s">
        <v>1367</v>
      </c>
      <c r="O107" s="1043" t="s">
        <v>30</v>
      </c>
      <c r="P107" s="1036">
        <v>43453</v>
      </c>
      <c r="Q107" s="1051" t="s">
        <v>1238</v>
      </c>
      <c r="R107" s="1066" t="s">
        <v>30</v>
      </c>
      <c r="S107" s="1036">
        <v>43585</v>
      </c>
      <c r="T107" s="1042" t="s">
        <v>1238</v>
      </c>
      <c r="U107" s="1043" t="s">
        <v>30</v>
      </c>
      <c r="V107" s="1040">
        <v>43658</v>
      </c>
      <c r="W107" s="1042" t="s">
        <v>1238</v>
      </c>
      <c r="X107" s="1095" t="s">
        <v>30</v>
      </c>
      <c r="Y107" s="1040">
        <v>43697</v>
      </c>
      <c r="Z107" s="1042" t="s">
        <v>1238</v>
      </c>
      <c r="AA107" s="1095" t="s">
        <v>30</v>
      </c>
      <c r="AB107" s="748"/>
      <c r="AC107" s="748"/>
      <c r="AD107" s="748"/>
      <c r="AE107" s="748"/>
      <c r="AF107" s="748"/>
      <c r="AG107" s="748"/>
      <c r="AH107" s="748"/>
      <c r="AI107" s="748"/>
      <c r="AJ107" s="748"/>
      <c r="AK107" s="748"/>
      <c r="AL107" s="748"/>
      <c r="AM107" s="748"/>
      <c r="AN107" s="748"/>
      <c r="AO107" s="748"/>
      <c r="AP107" s="748"/>
      <c r="AQ107" s="748"/>
      <c r="AR107" s="748"/>
      <c r="AS107" s="748"/>
      <c r="AT107" s="748"/>
      <c r="AU107" s="748"/>
      <c r="AV107" s="748"/>
      <c r="AW107" s="748"/>
      <c r="AX107" s="748"/>
      <c r="AY107" s="748"/>
      <c r="AZ107" s="748"/>
      <c r="BA107" s="748"/>
      <c r="BB107" s="748"/>
      <c r="BC107" s="748"/>
      <c r="BD107" s="748"/>
      <c r="BE107" s="748"/>
      <c r="BF107" s="748"/>
      <c r="BG107" s="748"/>
      <c r="BH107" s="748"/>
      <c r="BI107" s="748"/>
      <c r="BJ107" s="748"/>
      <c r="BK107" s="748"/>
      <c r="BL107" s="748"/>
      <c r="BM107" s="748"/>
      <c r="BN107" s="748"/>
      <c r="BO107" s="748"/>
      <c r="BP107" s="748"/>
      <c r="BQ107" s="748"/>
      <c r="BR107" s="748"/>
      <c r="BS107" s="748"/>
      <c r="BT107" s="748"/>
      <c r="BU107" s="748"/>
      <c r="BV107" s="748"/>
      <c r="BW107" s="748"/>
      <c r="BX107" s="748"/>
      <c r="BY107" s="748"/>
      <c r="BZ107" s="748"/>
      <c r="CA107" s="748"/>
      <c r="CB107" s="748"/>
      <c r="CC107" s="748"/>
      <c r="CD107" s="748"/>
      <c r="CE107" s="748"/>
      <c r="CF107" s="748"/>
      <c r="CG107" s="748"/>
      <c r="CH107" s="748"/>
      <c r="CI107" s="748"/>
      <c r="CJ107" s="748"/>
      <c r="CK107" s="748"/>
      <c r="CL107" s="748"/>
      <c r="CM107" s="748"/>
      <c r="CN107" s="748"/>
      <c r="CO107" s="748"/>
      <c r="CP107" s="748"/>
      <c r="CQ107" s="748"/>
      <c r="CR107" s="748"/>
      <c r="CS107" s="748"/>
      <c r="CT107" s="748"/>
    </row>
    <row r="108" spans="1:98" s="749" customFormat="1" ht="93.75" customHeight="1">
      <c r="A108" s="740">
        <v>102</v>
      </c>
      <c r="B108" s="741">
        <v>2015</v>
      </c>
      <c r="C108" s="741" t="s">
        <v>1308</v>
      </c>
      <c r="D108" s="741" t="s">
        <v>21</v>
      </c>
      <c r="E108" s="1037" t="s">
        <v>1089</v>
      </c>
      <c r="F108" s="1042" t="s">
        <v>228</v>
      </c>
      <c r="G108" s="1064">
        <v>42080</v>
      </c>
      <c r="H108" s="1037" t="s">
        <v>223</v>
      </c>
      <c r="I108" s="1037" t="s">
        <v>28</v>
      </c>
      <c r="J108" s="1038">
        <v>42080</v>
      </c>
      <c r="K108" s="1038" t="s">
        <v>1241</v>
      </c>
      <c r="L108" s="1043"/>
      <c r="M108" s="1064">
        <v>43199</v>
      </c>
      <c r="N108" s="1042" t="s">
        <v>1367</v>
      </c>
      <c r="O108" s="1043" t="s">
        <v>30</v>
      </c>
      <c r="P108" s="1036">
        <v>43453</v>
      </c>
      <c r="Q108" s="1051" t="s">
        <v>1238</v>
      </c>
      <c r="R108" s="1066" t="s">
        <v>30</v>
      </c>
      <c r="S108" s="1036">
        <v>43585</v>
      </c>
      <c r="T108" s="1042" t="s">
        <v>1238</v>
      </c>
      <c r="U108" s="1043" t="s">
        <v>30</v>
      </c>
      <c r="V108" s="1040">
        <v>43658</v>
      </c>
      <c r="W108" s="1042" t="s">
        <v>1238</v>
      </c>
      <c r="X108" s="1095" t="s">
        <v>30</v>
      </c>
      <c r="Y108" s="1040">
        <v>43697</v>
      </c>
      <c r="Z108" s="1042" t="s">
        <v>1238</v>
      </c>
      <c r="AA108" s="1095" t="s">
        <v>30</v>
      </c>
      <c r="AB108" s="748"/>
      <c r="AC108" s="748"/>
      <c r="AD108" s="748"/>
      <c r="AE108" s="748"/>
      <c r="AF108" s="748"/>
      <c r="AG108" s="748"/>
      <c r="AH108" s="748"/>
      <c r="AI108" s="748"/>
      <c r="AJ108" s="748"/>
      <c r="AK108" s="748"/>
      <c r="AL108" s="748"/>
      <c r="AM108" s="748"/>
      <c r="AN108" s="748"/>
      <c r="AO108" s="748"/>
      <c r="AP108" s="748"/>
      <c r="AQ108" s="748"/>
      <c r="AR108" s="748"/>
      <c r="AS108" s="748"/>
      <c r="AT108" s="748"/>
      <c r="AU108" s="748"/>
      <c r="AV108" s="748"/>
      <c r="AW108" s="748"/>
      <c r="AX108" s="748"/>
      <c r="AY108" s="748"/>
      <c r="AZ108" s="748"/>
      <c r="BA108" s="748"/>
      <c r="BB108" s="748"/>
      <c r="BC108" s="748"/>
      <c r="BD108" s="748"/>
      <c r="BE108" s="748"/>
      <c r="BF108" s="748"/>
      <c r="BG108" s="748"/>
      <c r="BH108" s="748"/>
      <c r="BI108" s="748"/>
      <c r="BJ108" s="748"/>
      <c r="BK108" s="748"/>
      <c r="BL108" s="748"/>
      <c r="BM108" s="748"/>
      <c r="BN108" s="748"/>
      <c r="BO108" s="748"/>
      <c r="BP108" s="748"/>
      <c r="BQ108" s="748"/>
      <c r="BR108" s="748"/>
      <c r="BS108" s="748"/>
      <c r="BT108" s="748"/>
      <c r="BU108" s="748"/>
      <c r="BV108" s="748"/>
      <c r="BW108" s="748"/>
      <c r="BX108" s="748"/>
      <c r="BY108" s="748"/>
      <c r="BZ108" s="748"/>
      <c r="CA108" s="748"/>
      <c r="CB108" s="748"/>
      <c r="CC108" s="748"/>
      <c r="CD108" s="748"/>
      <c r="CE108" s="748"/>
      <c r="CF108" s="748"/>
      <c r="CG108" s="748"/>
      <c r="CH108" s="748"/>
      <c r="CI108" s="748"/>
      <c r="CJ108" s="748"/>
      <c r="CK108" s="748"/>
      <c r="CL108" s="748"/>
      <c r="CM108" s="748"/>
      <c r="CN108" s="748"/>
      <c r="CO108" s="748"/>
      <c r="CP108" s="748"/>
      <c r="CQ108" s="748"/>
      <c r="CR108" s="748"/>
      <c r="CS108" s="748"/>
      <c r="CT108" s="748"/>
    </row>
    <row r="109" spans="1:98" s="749" customFormat="1" ht="93.75" customHeight="1">
      <c r="A109" s="740">
        <v>103</v>
      </c>
      <c r="B109" s="741">
        <v>2015</v>
      </c>
      <c r="C109" s="741" t="s">
        <v>1308</v>
      </c>
      <c r="D109" s="741" t="s">
        <v>21</v>
      </c>
      <c r="E109" s="1037" t="s">
        <v>1089</v>
      </c>
      <c r="F109" s="1042" t="s">
        <v>229</v>
      </c>
      <c r="G109" s="1064">
        <v>42080</v>
      </c>
      <c r="H109" s="1037" t="s">
        <v>223</v>
      </c>
      <c r="I109" s="1037" t="s">
        <v>28</v>
      </c>
      <c r="J109" s="1038">
        <v>42080</v>
      </c>
      <c r="K109" s="1038" t="s">
        <v>1241</v>
      </c>
      <c r="L109" s="1043"/>
      <c r="M109" s="1064">
        <v>43199</v>
      </c>
      <c r="N109" s="1042" t="s">
        <v>2426</v>
      </c>
      <c r="O109" s="1043" t="s">
        <v>30</v>
      </c>
      <c r="P109" s="1036">
        <v>43453</v>
      </c>
      <c r="Q109" s="1051" t="s">
        <v>1238</v>
      </c>
      <c r="R109" s="1066" t="s">
        <v>30</v>
      </c>
      <c r="S109" s="1036">
        <v>43585</v>
      </c>
      <c r="T109" s="1042" t="s">
        <v>1238</v>
      </c>
      <c r="U109" s="1043" t="s">
        <v>30</v>
      </c>
      <c r="V109" s="1040">
        <v>43658</v>
      </c>
      <c r="W109" s="1042" t="s">
        <v>1238</v>
      </c>
      <c r="X109" s="1095" t="s">
        <v>30</v>
      </c>
      <c r="Y109" s="1040">
        <v>43697</v>
      </c>
      <c r="Z109" s="1042" t="s">
        <v>1238</v>
      </c>
      <c r="AA109" s="1095" t="s">
        <v>30</v>
      </c>
      <c r="AB109" s="748"/>
      <c r="AC109" s="748"/>
      <c r="AD109" s="748"/>
      <c r="AE109" s="748"/>
      <c r="AF109" s="748"/>
      <c r="AG109" s="748"/>
      <c r="AH109" s="748"/>
      <c r="AI109" s="748"/>
      <c r="AJ109" s="748"/>
      <c r="AK109" s="748"/>
      <c r="AL109" s="748"/>
      <c r="AM109" s="748"/>
      <c r="AN109" s="748"/>
      <c r="AO109" s="748"/>
      <c r="AP109" s="748"/>
      <c r="AQ109" s="748"/>
      <c r="AR109" s="748"/>
      <c r="AS109" s="748"/>
      <c r="AT109" s="748"/>
      <c r="AU109" s="748"/>
      <c r="AV109" s="748"/>
      <c r="AW109" s="748"/>
      <c r="AX109" s="748"/>
      <c r="AY109" s="748"/>
      <c r="AZ109" s="748"/>
      <c r="BA109" s="748"/>
      <c r="BB109" s="748"/>
      <c r="BC109" s="748"/>
      <c r="BD109" s="748"/>
      <c r="BE109" s="748"/>
      <c r="BF109" s="748"/>
      <c r="BG109" s="748"/>
      <c r="BH109" s="748"/>
      <c r="BI109" s="748"/>
      <c r="BJ109" s="748"/>
      <c r="BK109" s="748"/>
      <c r="BL109" s="748"/>
      <c r="BM109" s="748"/>
      <c r="BN109" s="748"/>
      <c r="BO109" s="748"/>
      <c r="BP109" s="748"/>
      <c r="BQ109" s="748"/>
      <c r="BR109" s="748"/>
      <c r="BS109" s="748"/>
      <c r="BT109" s="748"/>
      <c r="BU109" s="748"/>
      <c r="BV109" s="748"/>
      <c r="BW109" s="748"/>
      <c r="BX109" s="748"/>
      <c r="BY109" s="748"/>
      <c r="BZ109" s="748"/>
      <c r="CA109" s="748"/>
      <c r="CB109" s="748"/>
      <c r="CC109" s="748"/>
      <c r="CD109" s="748"/>
      <c r="CE109" s="748"/>
      <c r="CF109" s="748"/>
      <c r="CG109" s="748"/>
      <c r="CH109" s="748"/>
      <c r="CI109" s="748"/>
      <c r="CJ109" s="748"/>
      <c r="CK109" s="748"/>
      <c r="CL109" s="748"/>
      <c r="CM109" s="748"/>
      <c r="CN109" s="748"/>
      <c r="CO109" s="748"/>
      <c r="CP109" s="748"/>
      <c r="CQ109" s="748"/>
      <c r="CR109" s="748"/>
      <c r="CS109" s="748"/>
      <c r="CT109" s="748"/>
    </row>
    <row r="110" spans="1:98" s="749" customFormat="1" ht="93.75" customHeight="1">
      <c r="A110" s="740">
        <v>104</v>
      </c>
      <c r="B110" s="741">
        <v>2015</v>
      </c>
      <c r="C110" s="741" t="s">
        <v>1308</v>
      </c>
      <c r="D110" s="741" t="s">
        <v>21</v>
      </c>
      <c r="E110" s="1037" t="s">
        <v>1089</v>
      </c>
      <c r="F110" s="1042" t="s">
        <v>1368</v>
      </c>
      <c r="G110" s="1064">
        <v>42080</v>
      </c>
      <c r="H110" s="1037" t="s">
        <v>223</v>
      </c>
      <c r="I110" s="1037" t="s">
        <v>28</v>
      </c>
      <c r="J110" s="1038">
        <v>42080</v>
      </c>
      <c r="K110" s="1038" t="s">
        <v>1241</v>
      </c>
      <c r="L110" s="1043"/>
      <c r="M110" s="1064">
        <v>43199</v>
      </c>
      <c r="N110" s="1042" t="s">
        <v>1367</v>
      </c>
      <c r="O110" s="1043" t="s">
        <v>30</v>
      </c>
      <c r="P110" s="1036">
        <v>43453</v>
      </c>
      <c r="Q110" s="1051" t="s">
        <v>1238</v>
      </c>
      <c r="R110" s="1066" t="s">
        <v>30</v>
      </c>
      <c r="S110" s="1036">
        <v>43585</v>
      </c>
      <c r="T110" s="1042" t="s">
        <v>1238</v>
      </c>
      <c r="U110" s="1043" t="s">
        <v>30</v>
      </c>
      <c r="V110" s="1040">
        <v>43658</v>
      </c>
      <c r="W110" s="1042" t="s">
        <v>1238</v>
      </c>
      <c r="X110" s="1095" t="s">
        <v>30</v>
      </c>
      <c r="Y110" s="1040">
        <v>43697</v>
      </c>
      <c r="Z110" s="1042" t="s">
        <v>1238</v>
      </c>
      <c r="AA110" s="1095" t="s">
        <v>30</v>
      </c>
      <c r="AB110" s="748"/>
      <c r="AC110" s="748"/>
      <c r="AD110" s="748"/>
      <c r="AE110" s="748"/>
      <c r="AF110" s="748"/>
      <c r="AG110" s="748"/>
      <c r="AH110" s="748"/>
      <c r="AI110" s="748"/>
      <c r="AJ110" s="748"/>
      <c r="AK110" s="748"/>
      <c r="AL110" s="748"/>
      <c r="AM110" s="748"/>
      <c r="AN110" s="748"/>
      <c r="AO110" s="748"/>
      <c r="AP110" s="748"/>
      <c r="AQ110" s="748"/>
      <c r="AR110" s="748"/>
      <c r="AS110" s="748"/>
      <c r="AT110" s="748"/>
      <c r="AU110" s="748"/>
      <c r="AV110" s="748"/>
      <c r="AW110" s="748"/>
      <c r="AX110" s="748"/>
      <c r="AY110" s="748"/>
      <c r="AZ110" s="748"/>
      <c r="BA110" s="748"/>
      <c r="BB110" s="748"/>
      <c r="BC110" s="748"/>
      <c r="BD110" s="748"/>
      <c r="BE110" s="748"/>
      <c r="BF110" s="748"/>
      <c r="BG110" s="748"/>
      <c r="BH110" s="748"/>
      <c r="BI110" s="748"/>
      <c r="BJ110" s="748"/>
      <c r="BK110" s="748"/>
      <c r="BL110" s="748"/>
      <c r="BM110" s="748"/>
      <c r="BN110" s="748"/>
      <c r="BO110" s="748"/>
      <c r="BP110" s="748"/>
      <c r="BQ110" s="748"/>
      <c r="BR110" s="748"/>
      <c r="BS110" s="748"/>
      <c r="BT110" s="748"/>
      <c r="BU110" s="748"/>
      <c r="BV110" s="748"/>
      <c r="BW110" s="748"/>
      <c r="BX110" s="748"/>
      <c r="BY110" s="748"/>
      <c r="BZ110" s="748"/>
      <c r="CA110" s="748"/>
      <c r="CB110" s="748"/>
      <c r="CC110" s="748"/>
      <c r="CD110" s="748"/>
      <c r="CE110" s="748"/>
      <c r="CF110" s="748"/>
      <c r="CG110" s="748"/>
      <c r="CH110" s="748"/>
      <c r="CI110" s="748"/>
      <c r="CJ110" s="748"/>
      <c r="CK110" s="748"/>
      <c r="CL110" s="748"/>
      <c r="CM110" s="748"/>
      <c r="CN110" s="748"/>
      <c r="CO110" s="748"/>
      <c r="CP110" s="748"/>
      <c r="CQ110" s="748"/>
      <c r="CR110" s="748"/>
      <c r="CS110" s="748"/>
      <c r="CT110" s="748"/>
    </row>
    <row r="111" spans="1:98" s="749" customFormat="1" ht="93.75" customHeight="1">
      <c r="A111" s="740">
        <v>105</v>
      </c>
      <c r="B111" s="741">
        <v>2015</v>
      </c>
      <c r="C111" s="741" t="s">
        <v>1308</v>
      </c>
      <c r="D111" s="741" t="s">
        <v>21</v>
      </c>
      <c r="E111" s="1037" t="s">
        <v>1089</v>
      </c>
      <c r="F111" s="1042" t="s">
        <v>1369</v>
      </c>
      <c r="G111" s="1064">
        <v>42080</v>
      </c>
      <c r="H111" s="1037" t="s">
        <v>223</v>
      </c>
      <c r="I111" s="1037" t="s">
        <v>28</v>
      </c>
      <c r="J111" s="1038">
        <v>42080</v>
      </c>
      <c r="K111" s="1038" t="s">
        <v>1241</v>
      </c>
      <c r="L111" s="1043"/>
      <c r="M111" s="1064">
        <v>43199</v>
      </c>
      <c r="N111" s="1042" t="s">
        <v>1367</v>
      </c>
      <c r="O111" s="1043" t="s">
        <v>30</v>
      </c>
      <c r="P111" s="1036">
        <v>43453</v>
      </c>
      <c r="Q111" s="1051" t="s">
        <v>1238</v>
      </c>
      <c r="R111" s="1066" t="s">
        <v>30</v>
      </c>
      <c r="S111" s="1036">
        <v>43585</v>
      </c>
      <c r="T111" s="1042" t="s">
        <v>1238</v>
      </c>
      <c r="U111" s="1043" t="s">
        <v>30</v>
      </c>
      <c r="V111" s="1040">
        <v>43658</v>
      </c>
      <c r="W111" s="1042" t="s">
        <v>1238</v>
      </c>
      <c r="X111" s="1095" t="s">
        <v>30</v>
      </c>
      <c r="Y111" s="1040">
        <v>43697</v>
      </c>
      <c r="Z111" s="1042" t="s">
        <v>1238</v>
      </c>
      <c r="AA111" s="1095" t="s">
        <v>30</v>
      </c>
    </row>
    <row r="112" spans="1:98" s="749" customFormat="1" ht="93.75" customHeight="1">
      <c r="A112" s="740">
        <v>106</v>
      </c>
      <c r="B112" s="741">
        <v>2015</v>
      </c>
      <c r="C112" s="741" t="s">
        <v>1308</v>
      </c>
      <c r="D112" s="741" t="s">
        <v>21</v>
      </c>
      <c r="E112" s="1037" t="s">
        <v>1089</v>
      </c>
      <c r="F112" s="1042" t="s">
        <v>1370</v>
      </c>
      <c r="G112" s="1064">
        <v>42080</v>
      </c>
      <c r="H112" s="1037" t="s">
        <v>223</v>
      </c>
      <c r="I112" s="1037" t="s">
        <v>28</v>
      </c>
      <c r="J112" s="1038">
        <v>42080</v>
      </c>
      <c r="K112" s="1038" t="s">
        <v>1241</v>
      </c>
      <c r="L112" s="1043"/>
      <c r="M112" s="1064">
        <v>43199</v>
      </c>
      <c r="N112" s="1042" t="s">
        <v>1367</v>
      </c>
      <c r="O112" s="1043" t="s">
        <v>30</v>
      </c>
      <c r="P112" s="1036">
        <v>43453</v>
      </c>
      <c r="Q112" s="1051" t="s">
        <v>1238</v>
      </c>
      <c r="R112" s="1066" t="s">
        <v>30</v>
      </c>
      <c r="S112" s="1036">
        <v>43585</v>
      </c>
      <c r="T112" s="1042" t="s">
        <v>1238</v>
      </c>
      <c r="U112" s="1043" t="s">
        <v>30</v>
      </c>
      <c r="V112" s="1040">
        <v>43658</v>
      </c>
      <c r="W112" s="1042" t="s">
        <v>1238</v>
      </c>
      <c r="X112" s="1095" t="s">
        <v>30</v>
      </c>
      <c r="Y112" s="1040">
        <v>43697</v>
      </c>
      <c r="Z112" s="1042" t="s">
        <v>1238</v>
      </c>
      <c r="AA112" s="1095" t="s">
        <v>30</v>
      </c>
    </row>
    <row r="113" spans="1:98" s="749" customFormat="1" ht="93.75" customHeight="1">
      <c r="A113" s="740">
        <v>107</v>
      </c>
      <c r="B113" s="741">
        <v>2015</v>
      </c>
      <c r="C113" s="741" t="s">
        <v>1308</v>
      </c>
      <c r="D113" s="741" t="s">
        <v>21</v>
      </c>
      <c r="E113" s="1037" t="s">
        <v>1089</v>
      </c>
      <c r="F113" s="1042" t="s">
        <v>233</v>
      </c>
      <c r="G113" s="1064">
        <v>42080</v>
      </c>
      <c r="H113" s="1037" t="s">
        <v>223</v>
      </c>
      <c r="I113" s="1037" t="s">
        <v>28</v>
      </c>
      <c r="J113" s="1038">
        <v>42080</v>
      </c>
      <c r="K113" s="1038" t="s">
        <v>1241</v>
      </c>
      <c r="L113" s="1043"/>
      <c r="M113" s="1064">
        <v>43199</v>
      </c>
      <c r="N113" s="1042" t="s">
        <v>1367</v>
      </c>
      <c r="O113" s="1043" t="s">
        <v>30</v>
      </c>
      <c r="P113" s="1036">
        <v>43453</v>
      </c>
      <c r="Q113" s="1051" t="s">
        <v>1238</v>
      </c>
      <c r="R113" s="1066" t="s">
        <v>30</v>
      </c>
      <c r="S113" s="1036">
        <v>43585</v>
      </c>
      <c r="T113" s="1042" t="s">
        <v>1238</v>
      </c>
      <c r="U113" s="1043" t="s">
        <v>30</v>
      </c>
      <c r="V113" s="1040">
        <v>43658</v>
      </c>
      <c r="W113" s="1042" t="s">
        <v>1238</v>
      </c>
      <c r="X113" s="1095" t="s">
        <v>30</v>
      </c>
      <c r="Y113" s="1040">
        <v>43697</v>
      </c>
      <c r="Z113" s="1042" t="s">
        <v>1238</v>
      </c>
      <c r="AA113" s="1095" t="s">
        <v>30</v>
      </c>
    </row>
    <row r="114" spans="1:98" s="749" customFormat="1" ht="93.75" customHeight="1">
      <c r="A114" s="740">
        <v>108</v>
      </c>
      <c r="B114" s="741">
        <v>2015</v>
      </c>
      <c r="C114" s="741" t="s">
        <v>1308</v>
      </c>
      <c r="D114" s="741" t="s">
        <v>21</v>
      </c>
      <c r="E114" s="1037" t="s">
        <v>1089</v>
      </c>
      <c r="F114" s="1042" t="s">
        <v>236</v>
      </c>
      <c r="G114" s="1064">
        <v>42080</v>
      </c>
      <c r="H114" s="1037" t="s">
        <v>223</v>
      </c>
      <c r="I114" s="1037" t="s">
        <v>28</v>
      </c>
      <c r="J114" s="1038">
        <v>42080</v>
      </c>
      <c r="K114" s="1038" t="s">
        <v>1241</v>
      </c>
      <c r="L114" s="1043"/>
      <c r="M114" s="1064">
        <v>43199</v>
      </c>
      <c r="N114" s="1042" t="s">
        <v>1367</v>
      </c>
      <c r="O114" s="1043" t="s">
        <v>30</v>
      </c>
      <c r="P114" s="1036">
        <v>43453</v>
      </c>
      <c r="Q114" s="1051" t="s">
        <v>1238</v>
      </c>
      <c r="R114" s="1066" t="s">
        <v>30</v>
      </c>
      <c r="S114" s="1036">
        <v>43585</v>
      </c>
      <c r="T114" s="1042" t="s">
        <v>1238</v>
      </c>
      <c r="U114" s="1043" t="s">
        <v>30</v>
      </c>
      <c r="V114" s="1040">
        <v>43658</v>
      </c>
      <c r="W114" s="1042" t="s">
        <v>1238</v>
      </c>
      <c r="X114" s="1095" t="s">
        <v>30</v>
      </c>
      <c r="Y114" s="1040">
        <v>43697</v>
      </c>
      <c r="Z114" s="1042" t="s">
        <v>1238</v>
      </c>
      <c r="AA114" s="1095" t="s">
        <v>30</v>
      </c>
    </row>
    <row r="115" spans="1:98" s="749" customFormat="1" ht="93.75" customHeight="1">
      <c r="A115" s="740">
        <v>109</v>
      </c>
      <c r="B115" s="741">
        <v>2015</v>
      </c>
      <c r="C115" s="741" t="s">
        <v>1308</v>
      </c>
      <c r="D115" s="741" t="s">
        <v>21</v>
      </c>
      <c r="E115" s="1037" t="s">
        <v>1089</v>
      </c>
      <c r="F115" s="1042" t="s">
        <v>237</v>
      </c>
      <c r="G115" s="1064">
        <v>42080</v>
      </c>
      <c r="H115" s="1037" t="s">
        <v>223</v>
      </c>
      <c r="I115" s="1037" t="s">
        <v>28</v>
      </c>
      <c r="J115" s="1038">
        <v>42080</v>
      </c>
      <c r="K115" s="1038" t="s">
        <v>1241</v>
      </c>
      <c r="L115" s="1043"/>
      <c r="M115" s="1064">
        <v>43199</v>
      </c>
      <c r="N115" s="1042" t="s">
        <v>1367</v>
      </c>
      <c r="O115" s="1043" t="s">
        <v>30</v>
      </c>
      <c r="P115" s="1036">
        <v>43453</v>
      </c>
      <c r="Q115" s="1051" t="s">
        <v>1238</v>
      </c>
      <c r="R115" s="1066" t="s">
        <v>30</v>
      </c>
      <c r="S115" s="1036">
        <v>43585</v>
      </c>
      <c r="T115" s="1042" t="s">
        <v>1238</v>
      </c>
      <c r="U115" s="1043" t="s">
        <v>30</v>
      </c>
      <c r="V115" s="1040">
        <v>43658</v>
      </c>
      <c r="W115" s="1042" t="s">
        <v>1238</v>
      </c>
      <c r="X115" s="1095" t="s">
        <v>30</v>
      </c>
      <c r="Y115" s="1040">
        <v>43697</v>
      </c>
      <c r="Z115" s="1042" t="s">
        <v>1238</v>
      </c>
      <c r="AA115" s="1095" t="s">
        <v>30</v>
      </c>
    </row>
    <row r="116" spans="1:98" s="749" customFormat="1" ht="93.75" customHeight="1">
      <c r="A116" s="740">
        <v>110</v>
      </c>
      <c r="B116" s="741">
        <v>2015</v>
      </c>
      <c r="C116" s="741" t="s">
        <v>1308</v>
      </c>
      <c r="D116" s="741" t="s">
        <v>21</v>
      </c>
      <c r="E116" s="1037" t="s">
        <v>1089</v>
      </c>
      <c r="F116" s="1042" t="s">
        <v>1371</v>
      </c>
      <c r="G116" s="1064">
        <v>42080</v>
      </c>
      <c r="H116" s="1037" t="s">
        <v>239</v>
      </c>
      <c r="I116" s="1037" t="s">
        <v>28</v>
      </c>
      <c r="J116" s="1038">
        <v>42080</v>
      </c>
      <c r="K116" s="1038" t="s">
        <v>1241</v>
      </c>
      <c r="L116" s="1043"/>
      <c r="M116" s="1064">
        <v>43199</v>
      </c>
      <c r="N116" s="1042" t="s">
        <v>1372</v>
      </c>
      <c r="O116" s="1043" t="s">
        <v>30</v>
      </c>
      <c r="P116" s="1036">
        <v>43453</v>
      </c>
      <c r="Q116" s="1051" t="s">
        <v>1238</v>
      </c>
      <c r="R116" s="1066" t="s">
        <v>30</v>
      </c>
      <c r="S116" s="1036">
        <v>43585</v>
      </c>
      <c r="T116" s="1042" t="s">
        <v>1238</v>
      </c>
      <c r="U116" s="1043" t="s">
        <v>30</v>
      </c>
      <c r="V116" s="1040">
        <v>43658</v>
      </c>
      <c r="W116" s="1042" t="s">
        <v>1238</v>
      </c>
      <c r="X116" s="1095" t="s">
        <v>30</v>
      </c>
      <c r="Y116" s="1040">
        <v>43697</v>
      </c>
      <c r="Z116" s="1042" t="s">
        <v>1238</v>
      </c>
      <c r="AA116" s="1095" t="s">
        <v>30</v>
      </c>
    </row>
    <row r="117" spans="1:98" s="749" customFormat="1" ht="48">
      <c r="A117" s="740">
        <v>111</v>
      </c>
      <c r="B117" s="741">
        <v>2015</v>
      </c>
      <c r="C117" s="741" t="s">
        <v>1308</v>
      </c>
      <c r="D117" s="741" t="s">
        <v>21</v>
      </c>
      <c r="E117" s="1037" t="s">
        <v>1089</v>
      </c>
      <c r="F117" s="1042" t="s">
        <v>244</v>
      </c>
      <c r="G117" s="1064">
        <v>42811</v>
      </c>
      <c r="H117" s="1037" t="s">
        <v>242</v>
      </c>
      <c r="I117" s="1037" t="s">
        <v>28</v>
      </c>
      <c r="J117" s="1038">
        <v>42080</v>
      </c>
      <c r="K117" s="1038" t="s">
        <v>1241</v>
      </c>
      <c r="L117" s="1043"/>
      <c r="M117" s="1064">
        <v>43199</v>
      </c>
      <c r="N117" s="1042" t="s">
        <v>1373</v>
      </c>
      <c r="O117" s="1043" t="s">
        <v>30</v>
      </c>
      <c r="P117" s="1036">
        <v>43453</v>
      </c>
      <c r="Q117" s="1051" t="s">
        <v>1238</v>
      </c>
      <c r="R117" s="1066" t="s">
        <v>30</v>
      </c>
      <c r="S117" s="1036">
        <v>43585</v>
      </c>
      <c r="T117" s="1042" t="s">
        <v>1238</v>
      </c>
      <c r="U117" s="1043" t="s">
        <v>30</v>
      </c>
      <c r="V117" s="1040">
        <v>43658</v>
      </c>
      <c r="W117" s="1042" t="s">
        <v>1238</v>
      </c>
      <c r="X117" s="1095" t="s">
        <v>30</v>
      </c>
      <c r="Y117" s="1040">
        <v>43697</v>
      </c>
      <c r="Z117" s="1042" t="s">
        <v>1238</v>
      </c>
      <c r="AA117" s="1095" t="s">
        <v>30</v>
      </c>
    </row>
    <row r="118" spans="1:98" s="749" customFormat="1" ht="24">
      <c r="A118" s="740">
        <v>112</v>
      </c>
      <c r="B118" s="741">
        <v>2015</v>
      </c>
      <c r="C118" s="741" t="s">
        <v>1374</v>
      </c>
      <c r="D118" s="741" t="s">
        <v>21</v>
      </c>
      <c r="E118" s="1037" t="s">
        <v>1285</v>
      </c>
      <c r="F118" s="1042" t="s">
        <v>257</v>
      </c>
      <c r="G118" s="1064">
        <v>42138</v>
      </c>
      <c r="H118" s="1037" t="s">
        <v>251</v>
      </c>
      <c r="I118" s="1037" t="s">
        <v>28</v>
      </c>
      <c r="J118" s="1038">
        <v>42138</v>
      </c>
      <c r="K118" s="1038" t="s">
        <v>1241</v>
      </c>
      <c r="L118" s="1043"/>
      <c r="M118" s="1064">
        <v>43199</v>
      </c>
      <c r="N118" s="1042" t="s">
        <v>1375</v>
      </c>
      <c r="O118" s="1043" t="s">
        <v>30</v>
      </c>
      <c r="P118" s="1036">
        <v>43453</v>
      </c>
      <c r="Q118" s="1051" t="s">
        <v>1238</v>
      </c>
      <c r="R118" s="1066" t="s">
        <v>30</v>
      </c>
      <c r="S118" s="1036">
        <v>43585</v>
      </c>
      <c r="T118" s="1042" t="s">
        <v>1238</v>
      </c>
      <c r="U118" s="1043" t="s">
        <v>30</v>
      </c>
      <c r="V118" s="1040">
        <v>43658</v>
      </c>
      <c r="W118" s="1042" t="s">
        <v>1238</v>
      </c>
      <c r="X118" s="1095" t="s">
        <v>30</v>
      </c>
      <c r="Y118" s="1040">
        <v>43697</v>
      </c>
      <c r="Z118" s="1042" t="s">
        <v>1238</v>
      </c>
      <c r="AA118" s="1095" t="s">
        <v>30</v>
      </c>
    </row>
    <row r="119" spans="1:98" s="749" customFormat="1" ht="60.75" customHeight="1">
      <c r="A119" s="740">
        <v>113</v>
      </c>
      <c r="B119" s="741">
        <v>2015</v>
      </c>
      <c r="C119" s="741" t="s">
        <v>1376</v>
      </c>
      <c r="D119" s="741" t="s">
        <v>21</v>
      </c>
      <c r="E119" s="1037" t="s">
        <v>1285</v>
      </c>
      <c r="F119" s="1042" t="s">
        <v>259</v>
      </c>
      <c r="G119" s="1064">
        <v>42153</v>
      </c>
      <c r="H119" s="1037" t="s">
        <v>260</v>
      </c>
      <c r="I119" s="1037" t="s">
        <v>28</v>
      </c>
      <c r="J119" s="1038">
        <v>41788</v>
      </c>
      <c r="K119" s="1038" t="s">
        <v>1241</v>
      </c>
      <c r="L119" s="1043"/>
      <c r="M119" s="1064">
        <v>43199</v>
      </c>
      <c r="N119" s="1042" t="s">
        <v>261</v>
      </c>
      <c r="O119" s="1043" t="s">
        <v>30</v>
      </c>
      <c r="P119" s="1036">
        <v>43453</v>
      </c>
      <c r="Q119" s="1051" t="s">
        <v>1238</v>
      </c>
      <c r="R119" s="1066" t="s">
        <v>30</v>
      </c>
      <c r="S119" s="1036">
        <v>43585</v>
      </c>
      <c r="T119" s="1042" t="s">
        <v>1238</v>
      </c>
      <c r="U119" s="1043" t="s">
        <v>30</v>
      </c>
      <c r="V119" s="1040">
        <v>43658</v>
      </c>
      <c r="W119" s="1042" t="s">
        <v>1238</v>
      </c>
      <c r="X119" s="1095" t="s">
        <v>30</v>
      </c>
      <c r="Y119" s="1040">
        <v>43697</v>
      </c>
      <c r="Z119" s="1042" t="s">
        <v>1238</v>
      </c>
      <c r="AA119" s="1095" t="s">
        <v>30</v>
      </c>
    </row>
    <row r="120" spans="1:98" s="749" customFormat="1" ht="60.75" customHeight="1">
      <c r="A120" s="740">
        <v>114</v>
      </c>
      <c r="B120" s="741">
        <v>2015</v>
      </c>
      <c r="C120" s="741" t="s">
        <v>1377</v>
      </c>
      <c r="D120" s="741" t="s">
        <v>21</v>
      </c>
      <c r="E120" s="1037" t="s">
        <v>1285</v>
      </c>
      <c r="F120" s="1042" t="s">
        <v>262</v>
      </c>
      <c r="G120" s="1064">
        <v>42319</v>
      </c>
      <c r="H120" s="1037" t="s">
        <v>260</v>
      </c>
      <c r="I120" s="1037" t="s">
        <v>28</v>
      </c>
      <c r="J120" s="1038">
        <v>42153</v>
      </c>
      <c r="K120" s="1038" t="s">
        <v>1241</v>
      </c>
      <c r="L120" s="1043"/>
      <c r="M120" s="1064">
        <v>43199</v>
      </c>
      <c r="N120" s="1042" t="s">
        <v>261</v>
      </c>
      <c r="O120" s="1043" t="s">
        <v>30</v>
      </c>
      <c r="P120" s="1036">
        <v>43453</v>
      </c>
      <c r="Q120" s="1051" t="s">
        <v>1238</v>
      </c>
      <c r="R120" s="1066" t="s">
        <v>30</v>
      </c>
      <c r="S120" s="1036">
        <v>43585</v>
      </c>
      <c r="T120" s="1042" t="s">
        <v>1238</v>
      </c>
      <c r="U120" s="1043" t="s">
        <v>30</v>
      </c>
      <c r="V120" s="1040">
        <v>43658</v>
      </c>
      <c r="W120" s="1042" t="s">
        <v>1238</v>
      </c>
      <c r="X120" s="1095" t="s">
        <v>30</v>
      </c>
      <c r="Y120" s="1040">
        <v>43697</v>
      </c>
      <c r="Z120" s="1042" t="s">
        <v>1238</v>
      </c>
      <c r="AA120" s="1095" t="s">
        <v>30</v>
      </c>
    </row>
    <row r="121" spans="1:98" s="749" customFormat="1" ht="60.75" customHeight="1">
      <c r="A121" s="740">
        <v>115</v>
      </c>
      <c r="B121" s="741">
        <v>2015</v>
      </c>
      <c r="C121" s="741" t="s">
        <v>1378</v>
      </c>
      <c r="D121" s="741" t="s">
        <v>21</v>
      </c>
      <c r="E121" s="1037" t="s">
        <v>1285</v>
      </c>
      <c r="F121" s="1042" t="s">
        <v>264</v>
      </c>
      <c r="G121" s="1064">
        <v>42160</v>
      </c>
      <c r="H121" s="1037" t="s">
        <v>265</v>
      </c>
      <c r="I121" s="1037" t="s">
        <v>28</v>
      </c>
      <c r="J121" s="1038">
        <v>42160</v>
      </c>
      <c r="K121" s="1038" t="s">
        <v>1241</v>
      </c>
      <c r="L121" s="1043"/>
      <c r="M121" s="1064">
        <v>43199</v>
      </c>
      <c r="N121" s="1042" t="s">
        <v>1379</v>
      </c>
      <c r="O121" s="1043" t="s">
        <v>30</v>
      </c>
      <c r="P121" s="1036">
        <v>43453</v>
      </c>
      <c r="Q121" s="1051" t="s">
        <v>1238</v>
      </c>
      <c r="R121" s="1066" t="s">
        <v>30</v>
      </c>
      <c r="S121" s="1036">
        <v>43585</v>
      </c>
      <c r="T121" s="1042" t="s">
        <v>1238</v>
      </c>
      <c r="U121" s="1043" t="s">
        <v>30</v>
      </c>
      <c r="V121" s="1040">
        <v>43658</v>
      </c>
      <c r="W121" s="1042" t="s">
        <v>1238</v>
      </c>
      <c r="X121" s="1095" t="s">
        <v>30</v>
      </c>
      <c r="Y121" s="1040">
        <v>43697</v>
      </c>
      <c r="Z121" s="1042" t="s">
        <v>1238</v>
      </c>
      <c r="AA121" s="1095" t="s">
        <v>30</v>
      </c>
    </row>
    <row r="122" spans="1:98" s="749" customFormat="1" ht="120" customHeight="1">
      <c r="A122" s="740">
        <v>116</v>
      </c>
      <c r="B122" s="741">
        <v>2015</v>
      </c>
      <c r="C122" s="741" t="s">
        <v>1354</v>
      </c>
      <c r="D122" s="741" t="s">
        <v>21</v>
      </c>
      <c r="E122" s="1037" t="s">
        <v>1089</v>
      </c>
      <c r="F122" s="1042" t="s">
        <v>622</v>
      </c>
      <c r="G122" s="1064">
        <v>42054</v>
      </c>
      <c r="H122" s="1037" t="s">
        <v>1158</v>
      </c>
      <c r="I122" s="1037" t="s">
        <v>28</v>
      </c>
      <c r="J122" s="1038">
        <v>43220</v>
      </c>
      <c r="K122" s="1038">
        <v>43830</v>
      </c>
      <c r="L122" s="1043"/>
      <c r="M122" s="1064">
        <v>43199</v>
      </c>
      <c r="N122" s="1042" t="s">
        <v>623</v>
      </c>
      <c r="O122" s="1043" t="s">
        <v>32</v>
      </c>
      <c r="P122" s="1036">
        <v>43451</v>
      </c>
      <c r="Q122" s="1042" t="s">
        <v>1251</v>
      </c>
      <c r="R122" s="1043" t="s">
        <v>32</v>
      </c>
      <c r="S122" s="1036">
        <v>43585</v>
      </c>
      <c r="T122" s="1042" t="s">
        <v>2235</v>
      </c>
      <c r="U122" s="1043" t="s">
        <v>30</v>
      </c>
      <c r="V122" s="1040">
        <v>43658</v>
      </c>
      <c r="W122" s="1042" t="s">
        <v>1238</v>
      </c>
      <c r="X122" s="1095" t="s">
        <v>30</v>
      </c>
      <c r="Y122" s="1040">
        <v>43697</v>
      </c>
      <c r="Z122" s="1042" t="s">
        <v>1238</v>
      </c>
      <c r="AA122" s="1095" t="s">
        <v>30</v>
      </c>
      <c r="AB122" s="748"/>
      <c r="AC122" s="748"/>
      <c r="AD122" s="748"/>
      <c r="AE122" s="748"/>
      <c r="AF122" s="748"/>
      <c r="AG122" s="748"/>
      <c r="AH122" s="748"/>
      <c r="AI122" s="748"/>
      <c r="AJ122" s="748"/>
      <c r="AK122" s="748"/>
      <c r="AL122" s="748"/>
      <c r="AM122" s="748"/>
      <c r="AN122" s="748"/>
      <c r="AO122" s="748"/>
      <c r="AP122" s="748"/>
      <c r="AQ122" s="748"/>
      <c r="AR122" s="748"/>
      <c r="AS122" s="748"/>
      <c r="AT122" s="748"/>
      <c r="AU122" s="748"/>
      <c r="AV122" s="748"/>
      <c r="AW122" s="748"/>
      <c r="AX122" s="748"/>
      <c r="AY122" s="748"/>
      <c r="AZ122" s="748"/>
      <c r="BA122" s="748"/>
      <c r="BB122" s="748"/>
      <c r="BC122" s="748"/>
      <c r="BD122" s="748"/>
      <c r="BE122" s="748"/>
      <c r="BF122" s="748"/>
      <c r="BG122" s="748"/>
      <c r="BH122" s="748"/>
      <c r="BI122" s="748"/>
      <c r="BJ122" s="748"/>
      <c r="BK122" s="748"/>
      <c r="BL122" s="748"/>
      <c r="BM122" s="748"/>
      <c r="BN122" s="748"/>
      <c r="BO122" s="748"/>
      <c r="BP122" s="748"/>
      <c r="BQ122" s="748"/>
      <c r="BR122" s="748"/>
      <c r="BS122" s="748"/>
      <c r="BT122" s="748"/>
      <c r="BU122" s="748"/>
      <c r="BV122" s="748"/>
      <c r="BW122" s="748"/>
      <c r="BX122" s="748"/>
      <c r="BY122" s="748"/>
      <c r="BZ122" s="748"/>
      <c r="CA122" s="748"/>
      <c r="CB122" s="748"/>
      <c r="CC122" s="748"/>
      <c r="CD122" s="748"/>
      <c r="CE122" s="748"/>
      <c r="CF122" s="748"/>
      <c r="CG122" s="748"/>
      <c r="CH122" s="748"/>
      <c r="CI122" s="748"/>
      <c r="CJ122" s="748"/>
      <c r="CK122" s="748"/>
      <c r="CL122" s="748"/>
      <c r="CM122" s="748"/>
      <c r="CN122" s="748"/>
      <c r="CO122" s="748"/>
      <c r="CP122" s="748"/>
      <c r="CQ122" s="748"/>
      <c r="CR122" s="748"/>
      <c r="CS122" s="748"/>
      <c r="CT122" s="748"/>
    </row>
    <row r="123" spans="1:98" s="749" customFormat="1" ht="120" customHeight="1">
      <c r="A123" s="740">
        <v>117</v>
      </c>
      <c r="B123" s="741">
        <v>2015</v>
      </c>
      <c r="C123" s="741" t="s">
        <v>1354</v>
      </c>
      <c r="D123" s="741" t="s">
        <v>21</v>
      </c>
      <c r="E123" s="1037" t="s">
        <v>1089</v>
      </c>
      <c r="F123" s="1042" t="s">
        <v>638</v>
      </c>
      <c r="G123" s="1064">
        <v>42054</v>
      </c>
      <c r="H123" s="1037" t="s">
        <v>639</v>
      </c>
      <c r="I123" s="1037" t="s">
        <v>28</v>
      </c>
      <c r="J123" s="1038">
        <v>42054</v>
      </c>
      <c r="K123" s="1038">
        <v>43830</v>
      </c>
      <c r="L123" s="1043"/>
      <c r="M123" s="1064">
        <v>43199</v>
      </c>
      <c r="N123" s="1042" t="s">
        <v>640</v>
      </c>
      <c r="O123" s="1043" t="s">
        <v>32</v>
      </c>
      <c r="P123" s="1036">
        <v>43451</v>
      </c>
      <c r="Q123" s="1042" t="s">
        <v>1251</v>
      </c>
      <c r="R123" s="1043" t="s">
        <v>32</v>
      </c>
      <c r="S123" s="1036">
        <v>43585</v>
      </c>
      <c r="T123" s="1042" t="s">
        <v>2236</v>
      </c>
      <c r="U123" s="1043" t="s">
        <v>30</v>
      </c>
      <c r="V123" s="1040">
        <v>43658</v>
      </c>
      <c r="W123" s="1042" t="s">
        <v>1238</v>
      </c>
      <c r="X123" s="1095" t="s">
        <v>30</v>
      </c>
      <c r="Y123" s="1040">
        <v>43697</v>
      </c>
      <c r="Z123" s="1042" t="s">
        <v>1238</v>
      </c>
      <c r="AA123" s="1095" t="s">
        <v>30</v>
      </c>
      <c r="AB123" s="748"/>
      <c r="AC123" s="748"/>
      <c r="AD123" s="748"/>
      <c r="AE123" s="748"/>
      <c r="AF123" s="748"/>
      <c r="AG123" s="748"/>
      <c r="AH123" s="748"/>
      <c r="AI123" s="748"/>
      <c r="AJ123" s="748"/>
      <c r="AK123" s="748"/>
      <c r="AL123" s="748"/>
      <c r="AM123" s="748"/>
      <c r="AN123" s="748"/>
      <c r="AO123" s="748"/>
      <c r="AP123" s="748"/>
      <c r="AQ123" s="748"/>
      <c r="AR123" s="748"/>
      <c r="AS123" s="748"/>
      <c r="AT123" s="748"/>
      <c r="AU123" s="748"/>
      <c r="AV123" s="748"/>
      <c r="AW123" s="748"/>
      <c r="AX123" s="748"/>
      <c r="AY123" s="748"/>
      <c r="AZ123" s="748"/>
      <c r="BA123" s="748"/>
      <c r="BB123" s="748"/>
      <c r="BC123" s="748"/>
      <c r="BD123" s="748"/>
      <c r="BE123" s="748"/>
      <c r="BF123" s="748"/>
      <c r="BG123" s="748"/>
      <c r="BH123" s="748"/>
      <c r="BI123" s="748"/>
      <c r="BJ123" s="748"/>
      <c r="BK123" s="748"/>
      <c r="BL123" s="748"/>
      <c r="BM123" s="748"/>
      <c r="BN123" s="748"/>
      <c r="BO123" s="748"/>
      <c r="BP123" s="748"/>
      <c r="BQ123" s="748"/>
      <c r="BR123" s="748"/>
      <c r="BS123" s="748"/>
      <c r="BT123" s="748"/>
      <c r="BU123" s="748"/>
      <c r="BV123" s="748"/>
      <c r="BW123" s="748"/>
      <c r="BX123" s="748"/>
      <c r="BY123" s="748"/>
      <c r="BZ123" s="748"/>
      <c r="CA123" s="748"/>
      <c r="CB123" s="748"/>
      <c r="CC123" s="748"/>
      <c r="CD123" s="748"/>
      <c r="CE123" s="748"/>
      <c r="CF123" s="748"/>
      <c r="CG123" s="748"/>
      <c r="CH123" s="748"/>
      <c r="CI123" s="748"/>
      <c r="CJ123" s="748"/>
      <c r="CK123" s="748"/>
      <c r="CL123" s="748"/>
      <c r="CM123" s="748"/>
      <c r="CN123" s="748"/>
      <c r="CO123" s="748"/>
      <c r="CP123" s="748"/>
      <c r="CQ123" s="748"/>
      <c r="CR123" s="748"/>
      <c r="CS123" s="748"/>
      <c r="CT123" s="748"/>
    </row>
    <row r="124" spans="1:98" s="749" customFormat="1" ht="120" customHeight="1">
      <c r="A124" s="740">
        <v>118</v>
      </c>
      <c r="B124" s="741">
        <v>2015</v>
      </c>
      <c r="C124" s="741" t="s">
        <v>1380</v>
      </c>
      <c r="D124" s="741" t="s">
        <v>21</v>
      </c>
      <c r="E124" s="1037" t="s">
        <v>1089</v>
      </c>
      <c r="F124" s="1042" t="s">
        <v>295</v>
      </c>
      <c r="G124" s="1064">
        <v>42306</v>
      </c>
      <c r="H124" s="1037" t="s">
        <v>286</v>
      </c>
      <c r="I124" s="1037" t="s">
        <v>28</v>
      </c>
      <c r="J124" s="1038">
        <v>42306</v>
      </c>
      <c r="K124" s="1038" t="s">
        <v>1241</v>
      </c>
      <c r="L124" s="1043"/>
      <c r="M124" s="1064">
        <v>43199</v>
      </c>
      <c r="N124" s="1042" t="s">
        <v>1381</v>
      </c>
      <c r="O124" s="1043" t="s">
        <v>30</v>
      </c>
      <c r="P124" s="1036">
        <v>43453</v>
      </c>
      <c r="Q124" s="1051" t="s">
        <v>1238</v>
      </c>
      <c r="R124" s="1066" t="s">
        <v>30</v>
      </c>
      <c r="S124" s="1036">
        <v>43585</v>
      </c>
      <c r="T124" s="1042" t="s">
        <v>1238</v>
      </c>
      <c r="U124" s="1043" t="s">
        <v>30</v>
      </c>
      <c r="V124" s="1040">
        <v>43658</v>
      </c>
      <c r="W124" s="1042" t="s">
        <v>1238</v>
      </c>
      <c r="X124" s="1095" t="s">
        <v>30</v>
      </c>
      <c r="Y124" s="1040">
        <v>43697</v>
      </c>
      <c r="Z124" s="1042" t="s">
        <v>1238</v>
      </c>
      <c r="AA124" s="1095" t="s">
        <v>30</v>
      </c>
      <c r="AB124" s="748"/>
      <c r="AC124" s="748"/>
      <c r="AD124" s="748"/>
      <c r="AE124" s="748"/>
      <c r="AF124" s="748"/>
      <c r="AG124" s="748"/>
      <c r="AH124" s="748"/>
      <c r="AI124" s="748"/>
      <c r="AJ124" s="748"/>
      <c r="AK124" s="748"/>
      <c r="AL124" s="748"/>
      <c r="AM124" s="748"/>
      <c r="AN124" s="748"/>
      <c r="AO124" s="748"/>
      <c r="AP124" s="748"/>
      <c r="AQ124" s="748"/>
      <c r="AR124" s="748"/>
      <c r="AS124" s="748"/>
      <c r="AT124" s="748"/>
      <c r="AU124" s="748"/>
      <c r="AV124" s="748"/>
      <c r="AW124" s="748"/>
      <c r="AX124" s="748"/>
      <c r="AY124" s="748"/>
      <c r="AZ124" s="748"/>
      <c r="BA124" s="748"/>
      <c r="BB124" s="748"/>
      <c r="BC124" s="748"/>
      <c r="BD124" s="748"/>
      <c r="BE124" s="748"/>
      <c r="BF124" s="748"/>
      <c r="BG124" s="748"/>
      <c r="BH124" s="748"/>
      <c r="BI124" s="748"/>
      <c r="BJ124" s="748"/>
      <c r="BK124" s="748"/>
      <c r="BL124" s="748"/>
      <c r="BM124" s="748"/>
      <c r="BN124" s="748"/>
      <c r="BO124" s="748"/>
      <c r="BP124" s="748"/>
      <c r="BQ124" s="748"/>
      <c r="BR124" s="748"/>
      <c r="BS124" s="748"/>
      <c r="BT124" s="748"/>
      <c r="BU124" s="748"/>
      <c r="BV124" s="748"/>
      <c r="BW124" s="748"/>
      <c r="BX124" s="748"/>
      <c r="BY124" s="748"/>
      <c r="BZ124" s="748"/>
      <c r="CA124" s="748"/>
      <c r="CB124" s="748"/>
      <c r="CC124" s="748"/>
      <c r="CD124" s="748"/>
      <c r="CE124" s="748"/>
      <c r="CF124" s="748"/>
      <c r="CG124" s="748"/>
      <c r="CH124" s="748"/>
      <c r="CI124" s="748"/>
      <c r="CJ124" s="748"/>
      <c r="CK124" s="748"/>
      <c r="CL124" s="748"/>
      <c r="CM124" s="748"/>
      <c r="CN124" s="748"/>
      <c r="CO124" s="748"/>
      <c r="CP124" s="748"/>
      <c r="CQ124" s="748"/>
      <c r="CR124" s="748"/>
      <c r="CS124" s="748"/>
      <c r="CT124" s="748"/>
    </row>
    <row r="125" spans="1:98" s="749" customFormat="1" ht="24">
      <c r="A125" s="740">
        <v>119</v>
      </c>
      <c r="B125" s="741">
        <v>2015</v>
      </c>
      <c r="C125" s="741" t="s">
        <v>1377</v>
      </c>
      <c r="D125" s="741" t="s">
        <v>21</v>
      </c>
      <c r="E125" s="1037" t="s">
        <v>1293</v>
      </c>
      <c r="F125" s="1042" t="s">
        <v>1382</v>
      </c>
      <c r="G125" s="1064">
        <v>42319</v>
      </c>
      <c r="H125" s="1037" t="s">
        <v>302</v>
      </c>
      <c r="I125" s="1037" t="s">
        <v>28</v>
      </c>
      <c r="J125" s="1038">
        <v>41770</v>
      </c>
      <c r="K125" s="1038" t="s">
        <v>1241</v>
      </c>
      <c r="L125" s="1043"/>
      <c r="M125" s="1064">
        <v>43199</v>
      </c>
      <c r="N125" s="1042" t="s">
        <v>303</v>
      </c>
      <c r="O125" s="1043" t="s">
        <v>30</v>
      </c>
      <c r="P125" s="1036">
        <v>43453</v>
      </c>
      <c r="Q125" s="1051" t="s">
        <v>1238</v>
      </c>
      <c r="R125" s="1066" t="s">
        <v>30</v>
      </c>
      <c r="S125" s="1036">
        <v>43585</v>
      </c>
      <c r="T125" s="1042" t="s">
        <v>1238</v>
      </c>
      <c r="U125" s="1043" t="s">
        <v>30</v>
      </c>
      <c r="V125" s="1040">
        <v>43658</v>
      </c>
      <c r="W125" s="1042" t="s">
        <v>1238</v>
      </c>
      <c r="X125" s="1095" t="s">
        <v>30</v>
      </c>
      <c r="Y125" s="1040">
        <v>43697</v>
      </c>
      <c r="Z125" s="1042" t="s">
        <v>1238</v>
      </c>
      <c r="AA125" s="1095" t="s">
        <v>30</v>
      </c>
      <c r="AB125" s="748"/>
      <c r="AC125" s="748"/>
      <c r="AD125" s="748"/>
      <c r="AE125" s="748"/>
      <c r="AF125" s="748"/>
      <c r="AG125" s="748"/>
      <c r="AH125" s="748"/>
      <c r="AI125" s="748"/>
      <c r="AJ125" s="748"/>
      <c r="AK125" s="748"/>
      <c r="AL125" s="748"/>
      <c r="AM125" s="748"/>
      <c r="AN125" s="748"/>
      <c r="AO125" s="748"/>
      <c r="AP125" s="748"/>
      <c r="AQ125" s="748"/>
      <c r="AR125" s="748"/>
      <c r="AS125" s="748"/>
      <c r="AT125" s="748"/>
      <c r="AU125" s="748"/>
      <c r="AV125" s="748"/>
      <c r="AW125" s="748"/>
      <c r="AX125" s="748"/>
      <c r="AY125" s="748"/>
      <c r="AZ125" s="748"/>
      <c r="BA125" s="748"/>
      <c r="BB125" s="748"/>
      <c r="BC125" s="748"/>
      <c r="BD125" s="748"/>
      <c r="BE125" s="748"/>
      <c r="BF125" s="748"/>
      <c r="BG125" s="748"/>
      <c r="BH125" s="748"/>
      <c r="BI125" s="748"/>
      <c r="BJ125" s="748"/>
      <c r="BK125" s="748"/>
      <c r="BL125" s="748"/>
      <c r="BM125" s="748"/>
      <c r="BN125" s="748"/>
      <c r="BO125" s="748"/>
      <c r="BP125" s="748"/>
      <c r="BQ125" s="748"/>
      <c r="BR125" s="748"/>
      <c r="BS125" s="748"/>
      <c r="BT125" s="748"/>
      <c r="BU125" s="748"/>
      <c r="BV125" s="748"/>
      <c r="BW125" s="748"/>
      <c r="BX125" s="748"/>
      <c r="BY125" s="748"/>
      <c r="BZ125" s="748"/>
      <c r="CA125" s="748"/>
      <c r="CB125" s="748"/>
      <c r="CC125" s="748"/>
      <c r="CD125" s="748"/>
      <c r="CE125" s="748"/>
      <c r="CF125" s="748"/>
      <c r="CG125" s="748"/>
      <c r="CH125" s="748"/>
      <c r="CI125" s="748"/>
      <c r="CJ125" s="748"/>
      <c r="CK125" s="748"/>
      <c r="CL125" s="748"/>
      <c r="CM125" s="748"/>
      <c r="CN125" s="748"/>
      <c r="CO125" s="748"/>
      <c r="CP125" s="748"/>
      <c r="CQ125" s="748"/>
      <c r="CR125" s="748"/>
      <c r="CS125" s="748"/>
      <c r="CT125" s="748"/>
    </row>
    <row r="126" spans="1:98" s="749" customFormat="1" ht="48">
      <c r="A126" s="740">
        <v>120</v>
      </c>
      <c r="B126" s="741">
        <v>2015</v>
      </c>
      <c r="C126" s="741" t="s">
        <v>1377</v>
      </c>
      <c r="D126" s="741" t="s">
        <v>1374</v>
      </c>
      <c r="E126" s="1037" t="s">
        <v>1293</v>
      </c>
      <c r="F126" s="1042" t="s">
        <v>304</v>
      </c>
      <c r="G126" s="1064">
        <v>42319</v>
      </c>
      <c r="H126" s="1037" t="s">
        <v>305</v>
      </c>
      <c r="I126" s="1037" t="s">
        <v>28</v>
      </c>
      <c r="J126" s="1038">
        <v>41770</v>
      </c>
      <c r="K126" s="1038" t="s">
        <v>1241</v>
      </c>
      <c r="L126" s="1043"/>
      <c r="M126" s="1064">
        <v>43199</v>
      </c>
      <c r="N126" s="1042" t="s">
        <v>306</v>
      </c>
      <c r="O126" s="1043" t="s">
        <v>30</v>
      </c>
      <c r="P126" s="1036">
        <v>43453</v>
      </c>
      <c r="Q126" s="1051" t="s">
        <v>1238</v>
      </c>
      <c r="R126" s="1066" t="s">
        <v>30</v>
      </c>
      <c r="S126" s="1036">
        <v>43585</v>
      </c>
      <c r="T126" s="1042" t="s">
        <v>1238</v>
      </c>
      <c r="U126" s="1043" t="s">
        <v>30</v>
      </c>
      <c r="V126" s="1040">
        <v>43658</v>
      </c>
      <c r="W126" s="1042" t="s">
        <v>1238</v>
      </c>
      <c r="X126" s="1095" t="s">
        <v>30</v>
      </c>
      <c r="Y126" s="1040">
        <v>43697</v>
      </c>
      <c r="Z126" s="1042" t="s">
        <v>1238</v>
      </c>
      <c r="AA126" s="1095" t="s">
        <v>30</v>
      </c>
      <c r="AB126" s="748"/>
      <c r="AC126" s="748"/>
      <c r="AD126" s="748"/>
      <c r="AE126" s="748"/>
      <c r="AF126" s="748"/>
      <c r="AG126" s="748"/>
      <c r="AH126" s="748"/>
      <c r="AI126" s="748"/>
      <c r="AJ126" s="748"/>
      <c r="AK126" s="748"/>
      <c r="AL126" s="748"/>
      <c r="AM126" s="748"/>
      <c r="AN126" s="748"/>
      <c r="AO126" s="748"/>
      <c r="AP126" s="748"/>
      <c r="AQ126" s="748"/>
      <c r="AR126" s="748"/>
      <c r="AS126" s="748"/>
      <c r="AT126" s="748"/>
      <c r="AU126" s="748"/>
      <c r="AV126" s="748"/>
      <c r="AW126" s="748"/>
      <c r="AX126" s="748"/>
      <c r="AY126" s="748"/>
      <c r="AZ126" s="748"/>
      <c r="BA126" s="748"/>
      <c r="BB126" s="748"/>
      <c r="BC126" s="748"/>
      <c r="BD126" s="748"/>
      <c r="BE126" s="748"/>
      <c r="BF126" s="748"/>
      <c r="BG126" s="748"/>
      <c r="BH126" s="748"/>
      <c r="BI126" s="748"/>
      <c r="BJ126" s="748"/>
      <c r="BK126" s="748"/>
      <c r="BL126" s="748"/>
      <c r="BM126" s="748"/>
      <c r="BN126" s="748"/>
      <c r="BO126" s="748"/>
      <c r="BP126" s="748"/>
      <c r="BQ126" s="748"/>
      <c r="BR126" s="748"/>
      <c r="BS126" s="748"/>
      <c r="BT126" s="748"/>
      <c r="BU126" s="748"/>
      <c r="BV126" s="748"/>
      <c r="BW126" s="748"/>
      <c r="BX126" s="748"/>
      <c r="BY126" s="748"/>
      <c r="BZ126" s="748"/>
      <c r="CA126" s="748"/>
      <c r="CB126" s="748"/>
      <c r="CC126" s="748"/>
      <c r="CD126" s="748"/>
      <c r="CE126" s="748"/>
      <c r="CF126" s="748"/>
      <c r="CG126" s="748"/>
      <c r="CH126" s="748"/>
      <c r="CI126" s="748"/>
      <c r="CJ126" s="748"/>
      <c r="CK126" s="748"/>
      <c r="CL126" s="748"/>
      <c r="CM126" s="748"/>
      <c r="CN126" s="748"/>
      <c r="CO126" s="748"/>
      <c r="CP126" s="748"/>
      <c r="CQ126" s="748"/>
      <c r="CR126" s="748"/>
      <c r="CS126" s="748"/>
      <c r="CT126" s="748"/>
    </row>
    <row r="127" spans="1:98" s="749" customFormat="1" ht="167.25" customHeight="1">
      <c r="A127" s="740">
        <v>121</v>
      </c>
      <c r="B127" s="741">
        <v>2015</v>
      </c>
      <c r="C127" s="741" t="s">
        <v>1383</v>
      </c>
      <c r="D127" s="741" t="s">
        <v>21</v>
      </c>
      <c r="E127" s="1037" t="s">
        <v>1293</v>
      </c>
      <c r="F127" s="1042" t="s">
        <v>1384</v>
      </c>
      <c r="G127" s="1064">
        <v>42168</v>
      </c>
      <c r="H127" s="1037" t="s">
        <v>312</v>
      </c>
      <c r="I127" s="1037" t="s">
        <v>28</v>
      </c>
      <c r="J127" s="1038">
        <v>42168</v>
      </c>
      <c r="K127" s="1038" t="s">
        <v>1241</v>
      </c>
      <c r="L127" s="1043"/>
      <c r="M127" s="1064">
        <v>43199</v>
      </c>
      <c r="N127" s="1042" t="s">
        <v>313</v>
      </c>
      <c r="O127" s="1043" t="s">
        <v>30</v>
      </c>
      <c r="P127" s="1036">
        <v>43453</v>
      </c>
      <c r="Q127" s="1051" t="s">
        <v>1238</v>
      </c>
      <c r="R127" s="1066" t="s">
        <v>30</v>
      </c>
      <c r="S127" s="1036">
        <v>43585</v>
      </c>
      <c r="T127" s="1042" t="s">
        <v>1238</v>
      </c>
      <c r="U127" s="1043" t="s">
        <v>30</v>
      </c>
      <c r="V127" s="1040">
        <v>43658</v>
      </c>
      <c r="W127" s="1042" t="s">
        <v>1238</v>
      </c>
      <c r="X127" s="1095" t="s">
        <v>30</v>
      </c>
      <c r="Y127" s="1040">
        <v>43697</v>
      </c>
      <c r="Z127" s="1042" t="s">
        <v>1238</v>
      </c>
      <c r="AA127" s="1095" t="s">
        <v>30</v>
      </c>
      <c r="AB127" s="748"/>
      <c r="AC127" s="748"/>
      <c r="AD127" s="748"/>
      <c r="AE127" s="748"/>
      <c r="AF127" s="748"/>
      <c r="AG127" s="748"/>
      <c r="AH127" s="748"/>
      <c r="AI127" s="748"/>
      <c r="AJ127" s="748"/>
      <c r="AK127" s="748"/>
      <c r="AL127" s="748"/>
      <c r="AM127" s="748"/>
      <c r="AN127" s="748"/>
      <c r="AO127" s="748"/>
      <c r="AP127" s="748"/>
      <c r="AQ127" s="748"/>
      <c r="AR127" s="748"/>
      <c r="AS127" s="748"/>
      <c r="AT127" s="748"/>
      <c r="AU127" s="748"/>
      <c r="AV127" s="748"/>
      <c r="AW127" s="748"/>
      <c r="AX127" s="748"/>
      <c r="AY127" s="748"/>
      <c r="AZ127" s="748"/>
      <c r="BA127" s="748"/>
      <c r="BB127" s="748"/>
      <c r="BC127" s="748"/>
      <c r="BD127" s="748"/>
      <c r="BE127" s="748"/>
      <c r="BF127" s="748"/>
      <c r="BG127" s="748"/>
      <c r="BH127" s="748"/>
      <c r="BI127" s="748"/>
      <c r="BJ127" s="748"/>
      <c r="BK127" s="748"/>
      <c r="BL127" s="748"/>
      <c r="BM127" s="748"/>
      <c r="BN127" s="748"/>
      <c r="BO127" s="748"/>
      <c r="BP127" s="748"/>
      <c r="BQ127" s="748"/>
      <c r="BR127" s="748"/>
      <c r="BS127" s="748"/>
      <c r="BT127" s="748"/>
      <c r="BU127" s="748"/>
      <c r="BV127" s="748"/>
      <c r="BW127" s="748"/>
      <c r="BX127" s="748"/>
      <c r="BY127" s="748"/>
      <c r="BZ127" s="748"/>
      <c r="CA127" s="748"/>
      <c r="CB127" s="748"/>
      <c r="CC127" s="748"/>
      <c r="CD127" s="748"/>
      <c r="CE127" s="748"/>
      <c r="CF127" s="748"/>
      <c r="CG127" s="748"/>
      <c r="CH127" s="748"/>
      <c r="CI127" s="748"/>
      <c r="CJ127" s="748"/>
      <c r="CK127" s="748"/>
      <c r="CL127" s="748"/>
      <c r="CM127" s="748"/>
      <c r="CN127" s="748"/>
      <c r="CO127" s="748"/>
      <c r="CP127" s="748"/>
      <c r="CQ127" s="748"/>
      <c r="CR127" s="748"/>
      <c r="CS127" s="748"/>
      <c r="CT127" s="748"/>
    </row>
    <row r="128" spans="1:98" s="749" customFormat="1" ht="54" customHeight="1">
      <c r="A128" s="740">
        <v>122</v>
      </c>
      <c r="B128" s="741">
        <v>2015</v>
      </c>
      <c r="C128" s="741" t="s">
        <v>1385</v>
      </c>
      <c r="D128" s="741" t="s">
        <v>21</v>
      </c>
      <c r="E128" s="1037" t="s">
        <v>1293</v>
      </c>
      <c r="F128" s="1042" t="s">
        <v>658</v>
      </c>
      <c r="G128" s="1064">
        <v>42149</v>
      </c>
      <c r="H128" s="1037" t="s">
        <v>659</v>
      </c>
      <c r="I128" s="1037" t="s">
        <v>28</v>
      </c>
      <c r="J128" s="1038">
        <v>42149</v>
      </c>
      <c r="K128" s="1038" t="s">
        <v>1241</v>
      </c>
      <c r="L128" s="1043"/>
      <c r="M128" s="1064">
        <v>43199</v>
      </c>
      <c r="N128" s="1042" t="s">
        <v>660</v>
      </c>
      <c r="O128" s="1043" t="s">
        <v>32</v>
      </c>
      <c r="P128" s="1036">
        <v>43448</v>
      </c>
      <c r="Q128" s="1042" t="s">
        <v>1386</v>
      </c>
      <c r="R128" s="1043" t="s">
        <v>30</v>
      </c>
      <c r="S128" s="1036">
        <v>43585</v>
      </c>
      <c r="T128" s="1042" t="s">
        <v>1238</v>
      </c>
      <c r="U128" s="1043" t="s">
        <v>30</v>
      </c>
      <c r="V128" s="1040">
        <v>43658</v>
      </c>
      <c r="W128" s="1042" t="s">
        <v>1238</v>
      </c>
      <c r="X128" s="1095" t="s">
        <v>30</v>
      </c>
      <c r="Y128" s="1040">
        <v>43697</v>
      </c>
      <c r="Z128" s="1042" t="s">
        <v>1238</v>
      </c>
      <c r="AA128" s="1095" t="s">
        <v>30</v>
      </c>
      <c r="AB128" s="748"/>
      <c r="AC128" s="748"/>
      <c r="AD128" s="748"/>
      <c r="AE128" s="748"/>
      <c r="AF128" s="748"/>
      <c r="AG128" s="748"/>
      <c r="AH128" s="748"/>
      <c r="AI128" s="748"/>
      <c r="AJ128" s="748"/>
      <c r="AK128" s="748"/>
      <c r="AL128" s="748"/>
      <c r="AM128" s="748"/>
      <c r="AN128" s="748"/>
      <c r="AO128" s="748"/>
      <c r="AP128" s="748"/>
      <c r="AQ128" s="748"/>
      <c r="AR128" s="748"/>
      <c r="AS128" s="748"/>
      <c r="AT128" s="748"/>
      <c r="AU128" s="748"/>
      <c r="AV128" s="748"/>
      <c r="AW128" s="748"/>
      <c r="AX128" s="748"/>
      <c r="AY128" s="748"/>
      <c r="AZ128" s="748"/>
      <c r="BA128" s="748"/>
      <c r="BB128" s="748"/>
      <c r="BC128" s="748"/>
      <c r="BD128" s="748"/>
      <c r="BE128" s="748"/>
      <c r="BF128" s="748"/>
      <c r="BG128" s="748"/>
      <c r="BH128" s="748"/>
      <c r="BI128" s="748"/>
      <c r="BJ128" s="748"/>
      <c r="BK128" s="748"/>
      <c r="BL128" s="748"/>
      <c r="BM128" s="748"/>
      <c r="BN128" s="748"/>
      <c r="BO128" s="748"/>
      <c r="BP128" s="748"/>
      <c r="BQ128" s="748"/>
      <c r="BR128" s="748"/>
      <c r="BS128" s="748"/>
      <c r="BT128" s="748"/>
      <c r="BU128" s="748"/>
      <c r="BV128" s="748"/>
      <c r="BW128" s="748"/>
      <c r="BX128" s="748"/>
      <c r="BY128" s="748"/>
      <c r="BZ128" s="748"/>
      <c r="CA128" s="748"/>
      <c r="CB128" s="748"/>
      <c r="CC128" s="748"/>
      <c r="CD128" s="748"/>
      <c r="CE128" s="748"/>
      <c r="CF128" s="748"/>
      <c r="CG128" s="748"/>
      <c r="CH128" s="748"/>
      <c r="CI128" s="748"/>
      <c r="CJ128" s="748"/>
      <c r="CK128" s="748"/>
      <c r="CL128" s="748"/>
      <c r="CM128" s="748"/>
      <c r="CN128" s="748"/>
      <c r="CO128" s="748"/>
      <c r="CP128" s="748"/>
      <c r="CQ128" s="748"/>
      <c r="CR128" s="748"/>
      <c r="CS128" s="748"/>
      <c r="CT128" s="748"/>
    </row>
    <row r="129" spans="1:98" s="749" customFormat="1" ht="172.5" customHeight="1">
      <c r="A129" s="740">
        <v>123</v>
      </c>
      <c r="B129" s="741">
        <v>2015</v>
      </c>
      <c r="C129" s="741" t="s">
        <v>1385</v>
      </c>
      <c r="D129" s="741" t="s">
        <v>21</v>
      </c>
      <c r="E129" s="1037" t="s">
        <v>1293</v>
      </c>
      <c r="F129" s="1042" t="s">
        <v>665</v>
      </c>
      <c r="G129" s="1064">
        <v>42149</v>
      </c>
      <c r="H129" s="1037" t="s">
        <v>666</v>
      </c>
      <c r="I129" s="1037" t="s">
        <v>28</v>
      </c>
      <c r="J129" s="1038">
        <v>42149</v>
      </c>
      <c r="K129" s="1038" t="s">
        <v>1241</v>
      </c>
      <c r="L129" s="1043"/>
      <c r="M129" s="1064">
        <v>43199</v>
      </c>
      <c r="N129" s="1042" t="s">
        <v>667</v>
      </c>
      <c r="O129" s="1043" t="s">
        <v>32</v>
      </c>
      <c r="P129" s="1036">
        <v>43448</v>
      </c>
      <c r="Q129" s="1042" t="s">
        <v>1387</v>
      </c>
      <c r="R129" s="1043" t="s">
        <v>30</v>
      </c>
      <c r="S129" s="1036">
        <v>43585</v>
      </c>
      <c r="T129" s="1042" t="s">
        <v>1238</v>
      </c>
      <c r="U129" s="1043" t="s">
        <v>30</v>
      </c>
      <c r="V129" s="1040">
        <v>43658</v>
      </c>
      <c r="W129" s="1042" t="s">
        <v>1238</v>
      </c>
      <c r="X129" s="1095" t="s">
        <v>30</v>
      </c>
      <c r="Y129" s="1040">
        <v>43697</v>
      </c>
      <c r="Z129" s="1042" t="s">
        <v>1238</v>
      </c>
      <c r="AA129" s="1095" t="s">
        <v>30</v>
      </c>
    </row>
    <row r="130" spans="1:98" s="749" customFormat="1" ht="96">
      <c r="A130" s="740">
        <v>124</v>
      </c>
      <c r="B130" s="741">
        <v>2015</v>
      </c>
      <c r="C130" s="741" t="s">
        <v>1385</v>
      </c>
      <c r="D130" s="741" t="s">
        <v>21</v>
      </c>
      <c r="E130" s="1037" t="s">
        <v>1293</v>
      </c>
      <c r="F130" s="1042" t="s">
        <v>320</v>
      </c>
      <c r="G130" s="1064">
        <v>42149</v>
      </c>
      <c r="H130" s="1037" t="s">
        <v>321</v>
      </c>
      <c r="I130" s="1037" t="s">
        <v>28</v>
      </c>
      <c r="J130" s="1038">
        <v>42149</v>
      </c>
      <c r="K130" s="1038" t="s">
        <v>1241</v>
      </c>
      <c r="L130" s="1043"/>
      <c r="M130" s="1064">
        <v>43199</v>
      </c>
      <c r="N130" s="1042" t="s">
        <v>1388</v>
      </c>
      <c r="O130" s="1043" t="s">
        <v>30</v>
      </c>
      <c r="P130" s="1036">
        <v>43453</v>
      </c>
      <c r="Q130" s="1051" t="s">
        <v>1238</v>
      </c>
      <c r="R130" s="1066" t="s">
        <v>30</v>
      </c>
      <c r="S130" s="1036">
        <v>43585</v>
      </c>
      <c r="T130" s="1042" t="s">
        <v>1238</v>
      </c>
      <c r="U130" s="1043" t="s">
        <v>30</v>
      </c>
      <c r="V130" s="1040">
        <v>43658</v>
      </c>
      <c r="W130" s="1042" t="s">
        <v>1238</v>
      </c>
      <c r="X130" s="1095" t="s">
        <v>30</v>
      </c>
      <c r="Y130" s="1040">
        <v>43697</v>
      </c>
      <c r="Z130" s="1042" t="s">
        <v>1238</v>
      </c>
      <c r="AA130" s="1095" t="s">
        <v>30</v>
      </c>
    </row>
    <row r="131" spans="1:98" s="749" customFormat="1" ht="67.5" customHeight="1">
      <c r="A131" s="740">
        <v>125</v>
      </c>
      <c r="B131" s="741">
        <v>2015</v>
      </c>
      <c r="C131" s="741" t="s">
        <v>1385</v>
      </c>
      <c r="D131" s="741" t="s">
        <v>21</v>
      </c>
      <c r="E131" s="1037" t="s">
        <v>1293</v>
      </c>
      <c r="F131" s="1042" t="s">
        <v>323</v>
      </c>
      <c r="G131" s="1064">
        <v>42149</v>
      </c>
      <c r="H131" s="1037" t="s">
        <v>318</v>
      </c>
      <c r="I131" s="1037" t="s">
        <v>28</v>
      </c>
      <c r="J131" s="1038">
        <v>42149</v>
      </c>
      <c r="K131" s="1038" t="s">
        <v>1241</v>
      </c>
      <c r="L131" s="1043"/>
      <c r="M131" s="1064">
        <v>43199</v>
      </c>
      <c r="N131" s="1042" t="s">
        <v>1299</v>
      </c>
      <c r="O131" s="1043" t="s">
        <v>30</v>
      </c>
      <c r="P131" s="1036">
        <v>43453</v>
      </c>
      <c r="Q131" s="1051" t="s">
        <v>1238</v>
      </c>
      <c r="R131" s="1066" t="s">
        <v>30</v>
      </c>
      <c r="S131" s="1036">
        <v>43585</v>
      </c>
      <c r="T131" s="1042" t="s">
        <v>1238</v>
      </c>
      <c r="U131" s="1043" t="s">
        <v>30</v>
      </c>
      <c r="V131" s="1040">
        <v>43658</v>
      </c>
      <c r="W131" s="1042" t="s">
        <v>1238</v>
      </c>
      <c r="X131" s="1095" t="s">
        <v>30</v>
      </c>
      <c r="Y131" s="1040">
        <v>43697</v>
      </c>
      <c r="Z131" s="1042" t="s">
        <v>1238</v>
      </c>
      <c r="AA131" s="1095" t="s">
        <v>30</v>
      </c>
    </row>
    <row r="132" spans="1:98" s="749" customFormat="1" ht="24">
      <c r="A132" s="740">
        <v>126</v>
      </c>
      <c r="B132" s="741">
        <v>2015</v>
      </c>
      <c r="C132" s="741" t="s">
        <v>1377</v>
      </c>
      <c r="D132" s="741" t="s">
        <v>21</v>
      </c>
      <c r="E132" s="1037" t="s">
        <v>1293</v>
      </c>
      <c r="F132" s="1042" t="s">
        <v>338</v>
      </c>
      <c r="G132" s="1064">
        <v>42319</v>
      </c>
      <c r="H132" s="1037" t="s">
        <v>339</v>
      </c>
      <c r="I132" s="1037" t="s">
        <v>28</v>
      </c>
      <c r="J132" s="1038">
        <v>42319</v>
      </c>
      <c r="K132" s="1038" t="s">
        <v>1241</v>
      </c>
      <c r="L132" s="1043"/>
      <c r="M132" s="1064">
        <v>43199</v>
      </c>
      <c r="N132" s="1042" t="s">
        <v>340</v>
      </c>
      <c r="O132" s="1043" t="s">
        <v>30</v>
      </c>
      <c r="P132" s="1036">
        <v>43453</v>
      </c>
      <c r="Q132" s="1051" t="s">
        <v>1238</v>
      </c>
      <c r="R132" s="1066" t="s">
        <v>30</v>
      </c>
      <c r="S132" s="1036">
        <v>43585</v>
      </c>
      <c r="T132" s="1042" t="s">
        <v>1238</v>
      </c>
      <c r="U132" s="1043" t="s">
        <v>30</v>
      </c>
      <c r="V132" s="1040">
        <v>43658</v>
      </c>
      <c r="W132" s="1042" t="s">
        <v>1238</v>
      </c>
      <c r="X132" s="1095" t="s">
        <v>30</v>
      </c>
      <c r="Y132" s="1040">
        <v>43697</v>
      </c>
      <c r="Z132" s="1042" t="s">
        <v>1238</v>
      </c>
      <c r="AA132" s="1095" t="s">
        <v>30</v>
      </c>
    </row>
    <row r="133" spans="1:98" s="749" customFormat="1" ht="144" customHeight="1">
      <c r="A133" s="1363">
        <v>127</v>
      </c>
      <c r="B133" s="741">
        <v>2015</v>
      </c>
      <c r="C133" s="942" t="s">
        <v>1385</v>
      </c>
      <c r="D133" s="942" t="s">
        <v>21</v>
      </c>
      <c r="E133" s="1050" t="s">
        <v>1293</v>
      </c>
      <c r="F133" s="1360" t="s">
        <v>668</v>
      </c>
      <c r="G133" s="1068">
        <v>42150</v>
      </c>
      <c r="H133" s="1050" t="s">
        <v>1389</v>
      </c>
      <c r="I133" s="1050" t="s">
        <v>28</v>
      </c>
      <c r="J133" s="1069">
        <v>42150</v>
      </c>
      <c r="K133" s="1038" t="s">
        <v>1241</v>
      </c>
      <c r="L133" s="1066"/>
      <c r="M133" s="1068">
        <v>43199</v>
      </c>
      <c r="N133" s="1051" t="s">
        <v>670</v>
      </c>
      <c r="O133" s="1066" t="s">
        <v>32</v>
      </c>
      <c r="P133" s="1070">
        <v>43453</v>
      </c>
      <c r="Q133" s="1051" t="s">
        <v>1390</v>
      </c>
      <c r="R133" s="1066" t="s">
        <v>30</v>
      </c>
      <c r="S133" s="1036">
        <v>43585</v>
      </c>
      <c r="T133" s="1042" t="s">
        <v>1238</v>
      </c>
      <c r="U133" s="1043" t="s">
        <v>30</v>
      </c>
      <c r="V133" s="1040">
        <v>43658</v>
      </c>
      <c r="W133" s="1042" t="s">
        <v>1238</v>
      </c>
      <c r="X133" s="1095" t="s">
        <v>30</v>
      </c>
      <c r="Y133" s="1040">
        <v>43697</v>
      </c>
      <c r="Z133" s="1042" t="s">
        <v>1238</v>
      </c>
      <c r="AA133" s="1095" t="s">
        <v>30</v>
      </c>
      <c r="AB133" s="748"/>
      <c r="AC133" s="748"/>
      <c r="AD133" s="748"/>
      <c r="AE133" s="748"/>
      <c r="AF133" s="748"/>
      <c r="AG133" s="748"/>
      <c r="AH133" s="748"/>
      <c r="AI133" s="748"/>
      <c r="AJ133" s="748"/>
      <c r="AK133" s="748"/>
      <c r="AL133" s="748"/>
      <c r="AM133" s="748"/>
      <c r="AN133" s="748"/>
      <c r="AO133" s="748"/>
      <c r="AP133" s="748"/>
      <c r="AQ133" s="748"/>
      <c r="AR133" s="748"/>
      <c r="AS133" s="748"/>
      <c r="AT133" s="748"/>
      <c r="AU133" s="748"/>
      <c r="AV133" s="748"/>
      <c r="AW133" s="748"/>
      <c r="AX133" s="748"/>
      <c r="AY133" s="748"/>
      <c r="AZ133" s="748"/>
      <c r="BA133" s="748"/>
      <c r="BB133" s="748"/>
      <c r="BC133" s="748"/>
      <c r="BD133" s="748"/>
      <c r="BE133" s="748"/>
      <c r="BF133" s="748"/>
      <c r="BG133" s="748"/>
      <c r="BH133" s="748"/>
      <c r="BI133" s="748"/>
      <c r="BJ133" s="748"/>
      <c r="BK133" s="748"/>
      <c r="BL133" s="748"/>
      <c r="BM133" s="748"/>
      <c r="BN133" s="748"/>
      <c r="BO133" s="748"/>
      <c r="BP133" s="748"/>
      <c r="BQ133" s="748"/>
      <c r="BR133" s="748"/>
      <c r="BS133" s="748"/>
      <c r="BT133" s="748"/>
      <c r="BU133" s="748"/>
      <c r="BV133" s="748"/>
      <c r="BW133" s="748"/>
      <c r="BX133" s="748"/>
      <c r="BY133" s="748"/>
      <c r="BZ133" s="748"/>
      <c r="CA133" s="748"/>
      <c r="CB133" s="748"/>
      <c r="CC133" s="748"/>
      <c r="CD133" s="748"/>
      <c r="CE133" s="748"/>
      <c r="CF133" s="748"/>
      <c r="CG133" s="748"/>
      <c r="CH133" s="748"/>
      <c r="CI133" s="748"/>
      <c r="CJ133" s="748"/>
      <c r="CK133" s="748"/>
      <c r="CL133" s="748"/>
      <c r="CM133" s="748"/>
      <c r="CN133" s="748"/>
      <c r="CO133" s="748"/>
      <c r="CP133" s="748"/>
      <c r="CQ133" s="748"/>
      <c r="CR133" s="748"/>
      <c r="CS133" s="748"/>
      <c r="CT133" s="748"/>
    </row>
    <row r="134" spans="1:98" s="749" customFormat="1" ht="223.5" customHeight="1">
      <c r="A134" s="1363"/>
      <c r="B134" s="741">
        <v>2015</v>
      </c>
      <c r="C134" s="741" t="s">
        <v>1385</v>
      </c>
      <c r="D134" s="741" t="s">
        <v>21</v>
      </c>
      <c r="E134" s="1037" t="s">
        <v>1293</v>
      </c>
      <c r="F134" s="1362"/>
      <c r="G134" s="1064">
        <v>42150</v>
      </c>
      <c r="H134" s="1037" t="s">
        <v>1391</v>
      </c>
      <c r="I134" s="1037" t="s">
        <v>28</v>
      </c>
      <c r="J134" s="1038">
        <v>42150</v>
      </c>
      <c r="K134" s="1038">
        <v>43830</v>
      </c>
      <c r="L134" s="1043"/>
      <c r="M134" s="1064">
        <v>43199</v>
      </c>
      <c r="N134" s="1042" t="s">
        <v>670</v>
      </c>
      <c r="O134" s="1043" t="s">
        <v>32</v>
      </c>
      <c r="P134" s="1036">
        <v>43451</v>
      </c>
      <c r="Q134" s="1042" t="s">
        <v>1392</v>
      </c>
      <c r="R134" s="1043" t="s">
        <v>32</v>
      </c>
      <c r="S134" s="1036">
        <v>43585</v>
      </c>
      <c r="T134" s="1042" t="s">
        <v>2237</v>
      </c>
      <c r="U134" s="1043" t="s">
        <v>30</v>
      </c>
      <c r="V134" s="1040">
        <v>43658</v>
      </c>
      <c r="W134" s="1042" t="s">
        <v>1238</v>
      </c>
      <c r="X134" s="1095" t="s">
        <v>30</v>
      </c>
      <c r="Y134" s="1040">
        <v>43697</v>
      </c>
      <c r="Z134" s="1042" t="s">
        <v>1238</v>
      </c>
      <c r="AA134" s="1095" t="s">
        <v>30</v>
      </c>
    </row>
    <row r="135" spans="1:98" s="749" customFormat="1" ht="120" customHeight="1">
      <c r="A135" s="740">
        <v>128</v>
      </c>
      <c r="B135" s="741">
        <v>2015</v>
      </c>
      <c r="C135" s="741" t="s">
        <v>1385</v>
      </c>
      <c r="D135" s="741" t="s">
        <v>21</v>
      </c>
      <c r="E135" s="1037" t="s">
        <v>1293</v>
      </c>
      <c r="F135" s="1042" t="s">
        <v>341</v>
      </c>
      <c r="G135" s="1064">
        <v>42149</v>
      </c>
      <c r="H135" s="1037" t="s">
        <v>342</v>
      </c>
      <c r="I135" s="1037" t="s">
        <v>28</v>
      </c>
      <c r="J135" s="1038">
        <v>42149</v>
      </c>
      <c r="K135" s="1038" t="s">
        <v>1241</v>
      </c>
      <c r="L135" s="1043"/>
      <c r="M135" s="1064">
        <v>43199</v>
      </c>
      <c r="N135" s="1042" t="s">
        <v>343</v>
      </c>
      <c r="O135" s="1043" t="s">
        <v>30</v>
      </c>
      <c r="P135" s="1036">
        <v>43453</v>
      </c>
      <c r="Q135" s="1051" t="s">
        <v>1238</v>
      </c>
      <c r="R135" s="1066" t="s">
        <v>30</v>
      </c>
      <c r="S135" s="1036">
        <v>43585</v>
      </c>
      <c r="T135" s="1042" t="s">
        <v>1238</v>
      </c>
      <c r="U135" s="1043" t="s">
        <v>30</v>
      </c>
      <c r="V135" s="1040">
        <v>43658</v>
      </c>
      <c r="W135" s="1042" t="s">
        <v>1238</v>
      </c>
      <c r="X135" s="1095" t="s">
        <v>30</v>
      </c>
      <c r="Y135" s="1040">
        <v>43697</v>
      </c>
      <c r="Z135" s="1042" t="s">
        <v>1238</v>
      </c>
      <c r="AA135" s="1095" t="s">
        <v>30</v>
      </c>
    </row>
    <row r="136" spans="1:98" s="749" customFormat="1" ht="153.75" customHeight="1">
      <c r="A136" s="740">
        <v>129</v>
      </c>
      <c r="B136" s="741">
        <v>2015</v>
      </c>
      <c r="C136" s="741" t="s">
        <v>1385</v>
      </c>
      <c r="D136" s="741" t="s">
        <v>21</v>
      </c>
      <c r="E136" s="1037" t="s">
        <v>1293</v>
      </c>
      <c r="F136" s="1042" t="s">
        <v>344</v>
      </c>
      <c r="G136" s="1064">
        <v>42149</v>
      </c>
      <c r="H136" s="1037" t="s">
        <v>342</v>
      </c>
      <c r="I136" s="1037" t="s">
        <v>28</v>
      </c>
      <c r="J136" s="1038">
        <v>42149</v>
      </c>
      <c r="K136" s="1038" t="s">
        <v>1241</v>
      </c>
      <c r="L136" s="1043"/>
      <c r="M136" s="1064">
        <v>43199</v>
      </c>
      <c r="N136" s="1042" t="s">
        <v>343</v>
      </c>
      <c r="O136" s="1043" t="s">
        <v>30</v>
      </c>
      <c r="P136" s="1036">
        <v>43453</v>
      </c>
      <c r="Q136" s="1051" t="s">
        <v>1238</v>
      </c>
      <c r="R136" s="1066" t="s">
        <v>30</v>
      </c>
      <c r="S136" s="1036">
        <v>43585</v>
      </c>
      <c r="T136" s="1042" t="s">
        <v>1238</v>
      </c>
      <c r="U136" s="1043" t="s">
        <v>30</v>
      </c>
      <c r="V136" s="1040">
        <v>43658</v>
      </c>
      <c r="W136" s="1042" t="s">
        <v>1238</v>
      </c>
      <c r="X136" s="1095" t="s">
        <v>30</v>
      </c>
      <c r="Y136" s="1040">
        <v>43697</v>
      </c>
      <c r="Z136" s="1042" t="s">
        <v>1238</v>
      </c>
      <c r="AA136" s="1095" t="s">
        <v>30</v>
      </c>
    </row>
    <row r="137" spans="1:98" s="749" customFormat="1" ht="54" customHeight="1">
      <c r="A137" s="740">
        <v>130</v>
      </c>
      <c r="B137" s="741">
        <v>2015</v>
      </c>
      <c r="C137" s="741" t="s">
        <v>1393</v>
      </c>
      <c r="D137" s="741" t="s">
        <v>21</v>
      </c>
      <c r="E137" s="1037" t="s">
        <v>1293</v>
      </c>
      <c r="F137" s="1042" t="s">
        <v>1394</v>
      </c>
      <c r="G137" s="1064">
        <v>42286</v>
      </c>
      <c r="H137" s="1037" t="s">
        <v>1395</v>
      </c>
      <c r="I137" s="1037" t="s">
        <v>28</v>
      </c>
      <c r="J137" s="1038">
        <v>42286</v>
      </c>
      <c r="K137" s="1038" t="s">
        <v>1241</v>
      </c>
      <c r="L137" s="1043"/>
      <c r="M137" s="1064">
        <v>43199</v>
      </c>
      <c r="N137" s="1042" t="s">
        <v>673</v>
      </c>
      <c r="O137" s="1043" t="s">
        <v>32</v>
      </c>
      <c r="P137" s="1036">
        <v>43448</v>
      </c>
      <c r="Q137" s="1042" t="s">
        <v>1396</v>
      </c>
      <c r="R137" s="1043" t="s">
        <v>30</v>
      </c>
      <c r="S137" s="1036">
        <v>43585</v>
      </c>
      <c r="T137" s="1042" t="s">
        <v>1238</v>
      </c>
      <c r="U137" s="1043" t="s">
        <v>30</v>
      </c>
      <c r="V137" s="1040">
        <v>43658</v>
      </c>
      <c r="W137" s="1042" t="s">
        <v>1238</v>
      </c>
      <c r="X137" s="1095" t="s">
        <v>30</v>
      </c>
      <c r="Y137" s="1040">
        <v>43697</v>
      </c>
      <c r="Z137" s="1042" t="s">
        <v>1238</v>
      </c>
      <c r="AA137" s="1095" t="s">
        <v>30</v>
      </c>
    </row>
    <row r="138" spans="1:98" s="749" customFormat="1" ht="78" customHeight="1">
      <c r="A138" s="740">
        <v>131</v>
      </c>
      <c r="B138" s="741">
        <v>2015</v>
      </c>
      <c r="C138" s="741" t="s">
        <v>1393</v>
      </c>
      <c r="D138" s="741" t="s">
        <v>21</v>
      </c>
      <c r="E138" s="1037" t="s">
        <v>1293</v>
      </c>
      <c r="F138" s="1042" t="s">
        <v>1397</v>
      </c>
      <c r="G138" s="1064">
        <v>42286</v>
      </c>
      <c r="H138" s="1037" t="s">
        <v>675</v>
      </c>
      <c r="I138" s="1037" t="s">
        <v>28</v>
      </c>
      <c r="J138" s="1038">
        <v>42286</v>
      </c>
      <c r="K138" s="1038" t="s">
        <v>1241</v>
      </c>
      <c r="L138" s="1043"/>
      <c r="M138" s="1064">
        <v>43199</v>
      </c>
      <c r="N138" s="1042" t="s">
        <v>673</v>
      </c>
      <c r="O138" s="1043" t="s">
        <v>32</v>
      </c>
      <c r="P138" s="1036">
        <v>43448</v>
      </c>
      <c r="Q138" s="1042" t="s">
        <v>1398</v>
      </c>
      <c r="R138" s="1043" t="s">
        <v>30</v>
      </c>
      <c r="S138" s="1036">
        <v>43585</v>
      </c>
      <c r="T138" s="1042" t="s">
        <v>1238</v>
      </c>
      <c r="U138" s="1043" t="s">
        <v>30</v>
      </c>
      <c r="V138" s="1040">
        <v>43658</v>
      </c>
      <c r="W138" s="1042" t="s">
        <v>1238</v>
      </c>
      <c r="X138" s="1095" t="s">
        <v>30</v>
      </c>
      <c r="Y138" s="1040">
        <v>43697</v>
      </c>
      <c r="Z138" s="1042" t="s">
        <v>1238</v>
      </c>
      <c r="AA138" s="1095" t="s">
        <v>30</v>
      </c>
    </row>
    <row r="139" spans="1:98" s="749" customFormat="1" ht="78" customHeight="1">
      <c r="A139" s="740">
        <v>132</v>
      </c>
      <c r="B139" s="741">
        <v>2015</v>
      </c>
      <c r="C139" s="741" t="s">
        <v>1393</v>
      </c>
      <c r="D139" s="741" t="s">
        <v>21</v>
      </c>
      <c r="E139" s="1037" t="s">
        <v>1293</v>
      </c>
      <c r="F139" s="1042" t="s">
        <v>1399</v>
      </c>
      <c r="G139" s="1064">
        <v>42286</v>
      </c>
      <c r="H139" s="1037" t="s">
        <v>677</v>
      </c>
      <c r="I139" s="1037" t="s">
        <v>28</v>
      </c>
      <c r="J139" s="1038">
        <v>42286</v>
      </c>
      <c r="K139" s="1038">
        <v>43830</v>
      </c>
      <c r="L139" s="1043"/>
      <c r="M139" s="1064">
        <v>43199</v>
      </c>
      <c r="N139" s="1042" t="s">
        <v>673</v>
      </c>
      <c r="O139" s="1043" t="s">
        <v>32</v>
      </c>
      <c r="P139" s="1036">
        <v>43451</v>
      </c>
      <c r="Q139" s="1042" t="s">
        <v>1251</v>
      </c>
      <c r="R139" s="1043" t="s">
        <v>32</v>
      </c>
      <c r="S139" s="1036">
        <v>43585</v>
      </c>
      <c r="T139" s="1042" t="s">
        <v>2238</v>
      </c>
      <c r="U139" s="1043" t="s">
        <v>32</v>
      </c>
      <c r="V139" s="1040">
        <v>43658</v>
      </c>
      <c r="W139" s="1042" t="s">
        <v>2742</v>
      </c>
      <c r="X139" s="1043" t="s">
        <v>32</v>
      </c>
      <c r="Y139" s="1040">
        <v>43697</v>
      </c>
      <c r="Z139" s="1042" t="s">
        <v>2742</v>
      </c>
      <c r="AA139" s="1043" t="s">
        <v>32</v>
      </c>
    </row>
    <row r="140" spans="1:98" s="749" customFormat="1" ht="98.25" customHeight="1">
      <c r="A140" s="740">
        <v>133</v>
      </c>
      <c r="B140" s="741">
        <v>2015</v>
      </c>
      <c r="C140" s="741" t="s">
        <v>1402</v>
      </c>
      <c r="D140" s="741" t="s">
        <v>21</v>
      </c>
      <c r="E140" s="1037" t="s">
        <v>1403</v>
      </c>
      <c r="F140" s="1042" t="s">
        <v>682</v>
      </c>
      <c r="G140" s="1064">
        <v>42263</v>
      </c>
      <c r="H140" s="1037" t="s">
        <v>1404</v>
      </c>
      <c r="I140" s="1037" t="s">
        <v>28</v>
      </c>
      <c r="J140" s="1038">
        <v>42191</v>
      </c>
      <c r="K140" s="1038">
        <v>43830</v>
      </c>
      <c r="L140" s="1043"/>
      <c r="M140" s="1064">
        <v>43214</v>
      </c>
      <c r="N140" s="1042" t="s">
        <v>186</v>
      </c>
      <c r="O140" s="1043" t="s">
        <v>32</v>
      </c>
      <c r="P140" s="1036">
        <v>43451</v>
      </c>
      <c r="Q140" s="1042" t="s">
        <v>1251</v>
      </c>
      <c r="R140" s="1043" t="s">
        <v>32</v>
      </c>
      <c r="S140" s="1036">
        <v>43585</v>
      </c>
      <c r="T140" s="1042" t="s">
        <v>2239</v>
      </c>
      <c r="U140" s="1043" t="s">
        <v>30</v>
      </c>
      <c r="V140" s="1040">
        <v>43658</v>
      </c>
      <c r="W140" s="1042" t="s">
        <v>1238</v>
      </c>
      <c r="X140" s="1095" t="s">
        <v>30</v>
      </c>
      <c r="Y140" s="1040">
        <v>43697</v>
      </c>
      <c r="Z140" s="1042" t="s">
        <v>1238</v>
      </c>
      <c r="AA140" s="1095" t="s">
        <v>30</v>
      </c>
    </row>
    <row r="141" spans="1:98" s="749" customFormat="1" ht="98.25" customHeight="1">
      <c r="A141" s="740">
        <v>134</v>
      </c>
      <c r="B141" s="741">
        <v>2015</v>
      </c>
      <c r="C141" s="741" t="s">
        <v>1402</v>
      </c>
      <c r="D141" s="741" t="s">
        <v>21</v>
      </c>
      <c r="E141" s="1037" t="s">
        <v>1403</v>
      </c>
      <c r="F141" s="1042" t="s">
        <v>683</v>
      </c>
      <c r="G141" s="1064">
        <v>42263</v>
      </c>
      <c r="H141" s="1037" t="s">
        <v>1405</v>
      </c>
      <c r="I141" s="1037" t="s">
        <v>28</v>
      </c>
      <c r="J141" s="1038">
        <v>43312</v>
      </c>
      <c r="K141" s="1038">
        <v>43830</v>
      </c>
      <c r="L141" s="1043"/>
      <c r="M141" s="1064">
        <v>43214</v>
      </c>
      <c r="N141" s="1042" t="s">
        <v>186</v>
      </c>
      <c r="O141" s="1043" t="s">
        <v>32</v>
      </c>
      <c r="P141" s="1036">
        <v>43451</v>
      </c>
      <c r="Q141" s="1042" t="s">
        <v>1251</v>
      </c>
      <c r="R141" s="1043" t="s">
        <v>32</v>
      </c>
      <c r="S141" s="1036">
        <v>43585</v>
      </c>
      <c r="T141" s="1042" t="s">
        <v>2240</v>
      </c>
      <c r="U141" s="1043" t="s">
        <v>30</v>
      </c>
      <c r="V141" s="1040">
        <v>43658</v>
      </c>
      <c r="W141" s="1042" t="s">
        <v>1238</v>
      </c>
      <c r="X141" s="1095" t="s">
        <v>30</v>
      </c>
      <c r="Y141" s="1040">
        <v>43697</v>
      </c>
      <c r="Z141" s="1042" t="s">
        <v>1238</v>
      </c>
      <c r="AA141" s="1095" t="s">
        <v>30</v>
      </c>
    </row>
    <row r="142" spans="1:98" s="749" customFormat="1" ht="98.25" customHeight="1">
      <c r="A142" s="1363">
        <v>135</v>
      </c>
      <c r="B142" s="745">
        <v>2015</v>
      </c>
      <c r="C142" s="942" t="s">
        <v>1402</v>
      </c>
      <c r="D142" s="942" t="s">
        <v>21</v>
      </c>
      <c r="E142" s="1050" t="s">
        <v>1403</v>
      </c>
      <c r="F142" s="1360" t="s">
        <v>684</v>
      </c>
      <c r="G142" s="1064">
        <v>42263</v>
      </c>
      <c r="H142" s="1050" t="s">
        <v>1641</v>
      </c>
      <c r="I142" s="1047" t="s">
        <v>28</v>
      </c>
      <c r="J142" s="1069" t="s">
        <v>1289</v>
      </c>
      <c r="K142" s="1038">
        <v>43830</v>
      </c>
      <c r="L142" s="1043"/>
      <c r="M142" s="1064"/>
      <c r="N142" s="1042"/>
      <c r="O142" s="1043"/>
      <c r="P142" s="1036"/>
      <c r="Q142" s="1042"/>
      <c r="R142" s="1043" t="s">
        <v>32</v>
      </c>
      <c r="S142" s="1036">
        <v>43585</v>
      </c>
      <c r="T142" s="1042" t="s">
        <v>2275</v>
      </c>
      <c r="U142" s="1043" t="s">
        <v>30</v>
      </c>
      <c r="V142" s="1040">
        <v>43658</v>
      </c>
      <c r="W142" s="1042" t="s">
        <v>1238</v>
      </c>
      <c r="X142" s="1095" t="s">
        <v>30</v>
      </c>
      <c r="Y142" s="1040">
        <v>43697</v>
      </c>
      <c r="Z142" s="1042" t="s">
        <v>1238</v>
      </c>
      <c r="AA142" s="1095" t="s">
        <v>30</v>
      </c>
    </row>
    <row r="143" spans="1:98" s="749" customFormat="1" ht="98.25" customHeight="1">
      <c r="A143" s="1363"/>
      <c r="B143" s="745">
        <v>2015</v>
      </c>
      <c r="C143" s="942" t="s">
        <v>1402</v>
      </c>
      <c r="D143" s="942" t="s">
        <v>21</v>
      </c>
      <c r="E143" s="1050" t="s">
        <v>1403</v>
      </c>
      <c r="F143" s="1361"/>
      <c r="G143" s="1064">
        <v>42263</v>
      </c>
      <c r="H143" s="1037" t="s">
        <v>1642</v>
      </c>
      <c r="I143" s="1071" t="s">
        <v>28</v>
      </c>
      <c r="J143" s="1038" t="s">
        <v>1289</v>
      </c>
      <c r="K143" s="1038">
        <v>43830</v>
      </c>
      <c r="L143" s="1043"/>
      <c r="M143" s="1064"/>
      <c r="N143" s="1042"/>
      <c r="O143" s="1043"/>
      <c r="P143" s="1036"/>
      <c r="Q143" s="1042"/>
      <c r="R143" s="1043" t="s">
        <v>32</v>
      </c>
      <c r="S143" s="1036">
        <v>43585</v>
      </c>
      <c r="T143" s="1042" t="s">
        <v>2275</v>
      </c>
      <c r="U143" s="1043" t="s">
        <v>30</v>
      </c>
      <c r="V143" s="1040">
        <v>43658</v>
      </c>
      <c r="W143" s="1042" t="s">
        <v>1238</v>
      </c>
      <c r="X143" s="1095" t="s">
        <v>30</v>
      </c>
      <c r="Y143" s="1040">
        <v>43697</v>
      </c>
      <c r="Z143" s="1042" t="s">
        <v>1238</v>
      </c>
      <c r="AA143" s="1095" t="s">
        <v>30</v>
      </c>
    </row>
    <row r="144" spans="1:98" s="749" customFormat="1" ht="98.25" customHeight="1">
      <c r="A144" s="1363"/>
      <c r="B144" s="741">
        <v>2015</v>
      </c>
      <c r="C144" s="741" t="s">
        <v>1402</v>
      </c>
      <c r="D144" s="741" t="s">
        <v>21</v>
      </c>
      <c r="E144" s="1037" t="s">
        <v>1403</v>
      </c>
      <c r="F144" s="1362"/>
      <c r="G144" s="1064">
        <v>42263</v>
      </c>
      <c r="H144" s="1037" t="s">
        <v>1135</v>
      </c>
      <c r="I144" s="1037" t="s">
        <v>28</v>
      </c>
      <c r="J144" s="1038">
        <v>42191</v>
      </c>
      <c r="K144" s="1038">
        <v>43830</v>
      </c>
      <c r="L144" s="1043"/>
      <c r="M144" s="1064">
        <v>43214</v>
      </c>
      <c r="N144" s="1042" t="s">
        <v>186</v>
      </c>
      <c r="O144" s="1043" t="s">
        <v>32</v>
      </c>
      <c r="P144" s="1036">
        <v>43451</v>
      </c>
      <c r="Q144" s="1042" t="s">
        <v>1251</v>
      </c>
      <c r="R144" s="1043" t="s">
        <v>32</v>
      </c>
      <c r="S144" s="1036">
        <v>43585</v>
      </c>
      <c r="T144" s="1042" t="s">
        <v>2241</v>
      </c>
      <c r="U144" s="1043" t="s">
        <v>30</v>
      </c>
      <c r="V144" s="1040">
        <v>43658</v>
      </c>
      <c r="W144" s="1042" t="s">
        <v>1238</v>
      </c>
      <c r="X144" s="1095" t="s">
        <v>30</v>
      </c>
      <c r="Y144" s="1040">
        <v>43697</v>
      </c>
      <c r="Z144" s="1042" t="s">
        <v>1238</v>
      </c>
      <c r="AA144" s="1095" t="s">
        <v>30</v>
      </c>
    </row>
    <row r="145" spans="1:98" s="749" customFormat="1" ht="98.25" customHeight="1">
      <c r="A145" s="740">
        <v>136</v>
      </c>
      <c r="B145" s="741">
        <v>2015</v>
      </c>
      <c r="C145" s="741" t="s">
        <v>1402</v>
      </c>
      <c r="D145" s="741" t="s">
        <v>21</v>
      </c>
      <c r="E145" s="1037" t="s">
        <v>1403</v>
      </c>
      <c r="F145" s="1042" t="s">
        <v>685</v>
      </c>
      <c r="G145" s="1064">
        <v>42263</v>
      </c>
      <c r="H145" s="1037" t="s">
        <v>1406</v>
      </c>
      <c r="I145" s="1037" t="s">
        <v>28</v>
      </c>
      <c r="J145" s="1038">
        <v>42191</v>
      </c>
      <c r="K145" s="1038">
        <v>43830</v>
      </c>
      <c r="L145" s="1043"/>
      <c r="M145" s="1064">
        <v>43214</v>
      </c>
      <c r="N145" s="1042" t="s">
        <v>186</v>
      </c>
      <c r="O145" s="1043" t="s">
        <v>32</v>
      </c>
      <c r="P145" s="1036">
        <v>43451</v>
      </c>
      <c r="Q145" s="1042" t="s">
        <v>1251</v>
      </c>
      <c r="R145" s="1043" t="s">
        <v>32</v>
      </c>
      <c r="S145" s="1036">
        <v>43585</v>
      </c>
      <c r="T145" s="1042" t="s">
        <v>2242</v>
      </c>
      <c r="U145" s="1043" t="s">
        <v>30</v>
      </c>
      <c r="V145" s="1040">
        <v>43658</v>
      </c>
      <c r="W145" s="1042" t="s">
        <v>1238</v>
      </c>
      <c r="X145" s="1095" t="s">
        <v>30</v>
      </c>
      <c r="Y145" s="1040">
        <v>43697</v>
      </c>
      <c r="Z145" s="1042" t="s">
        <v>1238</v>
      </c>
      <c r="AA145" s="1095" t="s">
        <v>30</v>
      </c>
    </row>
    <row r="146" spans="1:98" s="749" customFormat="1" ht="98.25" customHeight="1">
      <c r="A146" s="740">
        <v>137</v>
      </c>
      <c r="B146" s="741">
        <v>2015</v>
      </c>
      <c r="C146" s="741" t="s">
        <v>1402</v>
      </c>
      <c r="D146" s="741" t="s">
        <v>21</v>
      </c>
      <c r="E146" s="1037" t="s">
        <v>1403</v>
      </c>
      <c r="F146" s="1042" t="s">
        <v>686</v>
      </c>
      <c r="G146" s="1064">
        <v>42263</v>
      </c>
      <c r="H146" s="1037" t="s">
        <v>1407</v>
      </c>
      <c r="I146" s="1037" t="s">
        <v>28</v>
      </c>
      <c r="J146" s="1038">
        <v>42191</v>
      </c>
      <c r="K146" s="1038">
        <v>43830</v>
      </c>
      <c r="L146" s="1043"/>
      <c r="M146" s="1064">
        <v>43214</v>
      </c>
      <c r="N146" s="1042" t="s">
        <v>186</v>
      </c>
      <c r="O146" s="1043" t="s">
        <v>32</v>
      </c>
      <c r="P146" s="1036">
        <v>43451</v>
      </c>
      <c r="Q146" s="1042" t="s">
        <v>1251</v>
      </c>
      <c r="R146" s="1043" t="s">
        <v>32</v>
      </c>
      <c r="S146" s="1036">
        <v>43585</v>
      </c>
      <c r="T146" s="1042" t="s">
        <v>2243</v>
      </c>
      <c r="U146" s="1043" t="s">
        <v>30</v>
      </c>
      <c r="V146" s="1040">
        <v>43658</v>
      </c>
      <c r="W146" s="1042" t="s">
        <v>1238</v>
      </c>
      <c r="X146" s="1095" t="s">
        <v>30</v>
      </c>
      <c r="Y146" s="1040">
        <v>43697</v>
      </c>
      <c r="Z146" s="1042" t="s">
        <v>1238</v>
      </c>
      <c r="AA146" s="1095" t="s">
        <v>30</v>
      </c>
    </row>
    <row r="147" spans="1:98" s="749" customFormat="1" ht="98.25" customHeight="1">
      <c r="A147" s="740">
        <v>138</v>
      </c>
      <c r="B147" s="741">
        <v>2015</v>
      </c>
      <c r="C147" s="741" t="s">
        <v>1402</v>
      </c>
      <c r="D147" s="741" t="s">
        <v>21</v>
      </c>
      <c r="E147" s="1037" t="s">
        <v>1403</v>
      </c>
      <c r="F147" s="1042" t="s">
        <v>687</v>
      </c>
      <c r="G147" s="1064">
        <v>42263</v>
      </c>
      <c r="H147" s="1037" t="s">
        <v>1138</v>
      </c>
      <c r="I147" s="1037" t="s">
        <v>28</v>
      </c>
      <c r="J147" s="1038">
        <v>42191</v>
      </c>
      <c r="K147" s="1038">
        <v>43830</v>
      </c>
      <c r="L147" s="1043"/>
      <c r="M147" s="1064">
        <v>43214</v>
      </c>
      <c r="N147" s="1042" t="s">
        <v>186</v>
      </c>
      <c r="O147" s="1043" t="s">
        <v>32</v>
      </c>
      <c r="P147" s="1036">
        <v>43451</v>
      </c>
      <c r="Q147" s="1042" t="s">
        <v>1251</v>
      </c>
      <c r="R147" s="1043" t="s">
        <v>32</v>
      </c>
      <c r="S147" s="1036">
        <v>43585</v>
      </c>
      <c r="T147" s="1042" t="s">
        <v>2244</v>
      </c>
      <c r="U147" s="1043" t="s">
        <v>30</v>
      </c>
      <c r="V147" s="1040">
        <v>43658</v>
      </c>
      <c r="W147" s="1042" t="s">
        <v>1238</v>
      </c>
      <c r="X147" s="1095" t="s">
        <v>30</v>
      </c>
      <c r="Y147" s="1040">
        <v>43697</v>
      </c>
      <c r="Z147" s="1042" t="s">
        <v>1238</v>
      </c>
      <c r="AA147" s="1095" t="s">
        <v>30</v>
      </c>
    </row>
    <row r="148" spans="1:98" s="749" customFormat="1" ht="98.25" customHeight="1">
      <c r="A148" s="929">
        <v>139</v>
      </c>
      <c r="B148" s="741">
        <v>2015</v>
      </c>
      <c r="C148" s="741" t="s">
        <v>1402</v>
      </c>
      <c r="D148" s="741" t="s">
        <v>21</v>
      </c>
      <c r="E148" s="1037" t="s">
        <v>1403</v>
      </c>
      <c r="F148" s="1042" t="s">
        <v>1408</v>
      </c>
      <c r="G148" s="1064">
        <v>42263</v>
      </c>
      <c r="H148" s="1037" t="s">
        <v>1409</v>
      </c>
      <c r="I148" s="1037" t="s">
        <v>28</v>
      </c>
      <c r="J148" s="1038">
        <v>42191</v>
      </c>
      <c r="K148" s="1038">
        <v>43830</v>
      </c>
      <c r="L148" s="1043"/>
      <c r="M148" s="1064">
        <v>43214</v>
      </c>
      <c r="N148" s="1042" t="s">
        <v>186</v>
      </c>
      <c r="O148" s="1043" t="s">
        <v>32</v>
      </c>
      <c r="P148" s="1036">
        <v>43451</v>
      </c>
      <c r="Q148" s="1042" t="s">
        <v>1251</v>
      </c>
      <c r="R148" s="1043" t="s">
        <v>32</v>
      </c>
      <c r="S148" s="1036">
        <v>43585</v>
      </c>
      <c r="T148" s="1042" t="s">
        <v>2245</v>
      </c>
      <c r="U148" s="1043" t="s">
        <v>30</v>
      </c>
      <c r="V148" s="1040">
        <v>43658</v>
      </c>
      <c r="W148" s="1042" t="s">
        <v>1238</v>
      </c>
      <c r="X148" s="1095" t="s">
        <v>30</v>
      </c>
      <c r="Y148" s="1040">
        <v>43697</v>
      </c>
      <c r="Z148" s="1042" t="s">
        <v>1238</v>
      </c>
      <c r="AA148" s="1095" t="s">
        <v>30</v>
      </c>
    </row>
    <row r="149" spans="1:98" s="749" customFormat="1" ht="96" customHeight="1">
      <c r="A149" s="1363">
        <v>140</v>
      </c>
      <c r="B149" s="741">
        <v>2015</v>
      </c>
      <c r="C149" s="741" t="s">
        <v>1410</v>
      </c>
      <c r="D149" s="741" t="s">
        <v>21</v>
      </c>
      <c r="E149" s="1037" t="s">
        <v>1411</v>
      </c>
      <c r="F149" s="1360" t="s">
        <v>795</v>
      </c>
      <c r="G149" s="1064">
        <v>42207</v>
      </c>
      <c r="H149" s="1037" t="s">
        <v>804</v>
      </c>
      <c r="I149" s="1037" t="s">
        <v>28</v>
      </c>
      <c r="J149" s="1038" t="s">
        <v>1289</v>
      </c>
      <c r="K149" s="1038" t="s">
        <v>1241</v>
      </c>
      <c r="L149" s="1043"/>
      <c r="M149" s="1064"/>
      <c r="N149" s="1042" t="s">
        <v>1194</v>
      </c>
      <c r="O149" s="1043" t="s">
        <v>32</v>
      </c>
      <c r="P149" s="1036">
        <v>43446</v>
      </c>
      <c r="Q149" s="1042" t="s">
        <v>1412</v>
      </c>
      <c r="R149" s="1043" t="s">
        <v>30</v>
      </c>
      <c r="S149" s="1036">
        <v>43585</v>
      </c>
      <c r="T149" s="1042" t="s">
        <v>1238</v>
      </c>
      <c r="U149" s="1043" t="s">
        <v>30</v>
      </c>
      <c r="V149" s="1040">
        <v>43658</v>
      </c>
      <c r="W149" s="1042" t="s">
        <v>1238</v>
      </c>
      <c r="X149" s="1095" t="s">
        <v>30</v>
      </c>
      <c r="Y149" s="1040">
        <v>43697</v>
      </c>
      <c r="Z149" s="1042" t="s">
        <v>1238</v>
      </c>
      <c r="AA149" s="1095" t="s">
        <v>30</v>
      </c>
      <c r="AB149" s="748"/>
      <c r="AC149" s="748"/>
      <c r="AD149" s="748"/>
      <c r="AE149" s="748"/>
      <c r="AF149" s="748"/>
      <c r="AG149" s="748"/>
      <c r="AH149" s="748"/>
      <c r="AI149" s="748"/>
      <c r="AJ149" s="748"/>
      <c r="AK149" s="748"/>
      <c r="AL149" s="748"/>
      <c r="AM149" s="748"/>
      <c r="AN149" s="748"/>
      <c r="AO149" s="748"/>
      <c r="AP149" s="748"/>
      <c r="AQ149" s="748"/>
      <c r="AR149" s="748"/>
      <c r="AS149" s="748"/>
      <c r="AT149" s="748"/>
      <c r="AU149" s="748"/>
      <c r="AV149" s="748"/>
      <c r="AW149" s="748"/>
      <c r="AX149" s="748"/>
      <c r="AY149" s="748"/>
      <c r="AZ149" s="748"/>
      <c r="BA149" s="748"/>
      <c r="BB149" s="748"/>
      <c r="BC149" s="748"/>
      <c r="BD149" s="748"/>
      <c r="BE149" s="748"/>
      <c r="BF149" s="748"/>
      <c r="BG149" s="748"/>
      <c r="BH149" s="748"/>
      <c r="BI149" s="748"/>
      <c r="BJ149" s="748"/>
      <c r="BK149" s="748"/>
      <c r="BL149" s="748"/>
      <c r="BM149" s="748"/>
      <c r="BN149" s="748"/>
      <c r="BO149" s="748"/>
      <c r="BP149" s="748"/>
      <c r="BQ149" s="748"/>
      <c r="BR149" s="748"/>
      <c r="BS149" s="748"/>
      <c r="BT149" s="748"/>
      <c r="BU149" s="748"/>
      <c r="BV149" s="748"/>
      <c r="BW149" s="748"/>
      <c r="BX149" s="748"/>
      <c r="BY149" s="748"/>
      <c r="BZ149" s="748"/>
      <c r="CA149" s="748"/>
      <c r="CB149" s="748"/>
      <c r="CC149" s="748"/>
      <c r="CD149" s="748"/>
      <c r="CE149" s="748"/>
      <c r="CF149" s="748"/>
      <c r="CG149" s="748"/>
      <c r="CH149" s="748"/>
      <c r="CI149" s="748"/>
      <c r="CJ149" s="748"/>
      <c r="CK149" s="748"/>
      <c r="CL149" s="748"/>
      <c r="CM149" s="748"/>
      <c r="CN149" s="748"/>
      <c r="CO149" s="748"/>
      <c r="CP149" s="748"/>
      <c r="CQ149" s="748"/>
      <c r="CR149" s="748"/>
      <c r="CS149" s="748"/>
      <c r="CT149" s="748"/>
    </row>
    <row r="150" spans="1:98" s="749" customFormat="1" ht="68.25" customHeight="1">
      <c r="A150" s="1363"/>
      <c r="B150" s="741">
        <v>2015</v>
      </c>
      <c r="C150" s="942" t="s">
        <v>1410</v>
      </c>
      <c r="D150" s="942" t="s">
        <v>21</v>
      </c>
      <c r="E150" s="1050" t="s">
        <v>1411</v>
      </c>
      <c r="F150" s="1361"/>
      <c r="G150" s="1068">
        <v>42207</v>
      </c>
      <c r="H150" s="1050" t="s">
        <v>1433</v>
      </c>
      <c r="I150" s="1050" t="s">
        <v>28</v>
      </c>
      <c r="J150" s="1038" t="s">
        <v>1320</v>
      </c>
      <c r="K150" s="1038" t="s">
        <v>1241</v>
      </c>
      <c r="L150" s="1066"/>
      <c r="M150" s="1068">
        <v>42513</v>
      </c>
      <c r="N150" s="1051" t="s">
        <v>1422</v>
      </c>
      <c r="O150" s="1066" t="s">
        <v>30</v>
      </c>
      <c r="P150" s="1036">
        <v>43453</v>
      </c>
      <c r="Q150" s="1051" t="s">
        <v>1238</v>
      </c>
      <c r="R150" s="1066" t="s">
        <v>30</v>
      </c>
      <c r="S150" s="1036">
        <v>43585</v>
      </c>
      <c r="T150" s="1042" t="s">
        <v>1238</v>
      </c>
      <c r="U150" s="1043" t="s">
        <v>30</v>
      </c>
      <c r="V150" s="1040">
        <v>43658</v>
      </c>
      <c r="W150" s="1042" t="s">
        <v>1238</v>
      </c>
      <c r="X150" s="1095" t="s">
        <v>30</v>
      </c>
      <c r="Y150" s="1040">
        <v>43697</v>
      </c>
      <c r="Z150" s="1042" t="s">
        <v>1238</v>
      </c>
      <c r="AA150" s="1095" t="s">
        <v>30</v>
      </c>
      <c r="AB150" s="748"/>
      <c r="AC150" s="748"/>
      <c r="AD150" s="748"/>
      <c r="AE150" s="748"/>
      <c r="AF150" s="748"/>
      <c r="AG150" s="748"/>
      <c r="AH150" s="748"/>
      <c r="AI150" s="748"/>
      <c r="AJ150" s="748"/>
      <c r="AK150" s="748"/>
      <c r="AL150" s="748"/>
      <c r="AM150" s="748"/>
      <c r="AN150" s="748"/>
      <c r="AO150" s="748"/>
      <c r="AP150" s="748"/>
      <c r="AQ150" s="748"/>
      <c r="AR150" s="748"/>
      <c r="AS150" s="748"/>
      <c r="AT150" s="748"/>
      <c r="AU150" s="748"/>
      <c r="AV150" s="748"/>
      <c r="AW150" s="748"/>
      <c r="AX150" s="748"/>
      <c r="AY150" s="748"/>
      <c r="AZ150" s="748"/>
      <c r="BA150" s="748"/>
      <c r="BB150" s="748"/>
      <c r="BC150" s="748"/>
      <c r="BD150" s="748"/>
      <c r="BE150" s="748"/>
      <c r="BF150" s="748"/>
      <c r="BG150" s="748"/>
      <c r="BH150" s="748"/>
      <c r="BI150" s="748"/>
      <c r="BJ150" s="748"/>
      <c r="BK150" s="748"/>
      <c r="BL150" s="748"/>
      <c r="BM150" s="748"/>
      <c r="BN150" s="748"/>
      <c r="BO150" s="748"/>
      <c r="BP150" s="748"/>
      <c r="BQ150" s="748"/>
      <c r="BR150" s="748"/>
      <c r="BS150" s="748"/>
      <c r="BT150" s="748"/>
      <c r="BU150" s="748"/>
      <c r="BV150" s="748"/>
      <c r="BW150" s="748"/>
      <c r="BX150" s="748"/>
      <c r="BY150" s="748"/>
      <c r="BZ150" s="748"/>
      <c r="CA150" s="748"/>
      <c r="CB150" s="748"/>
      <c r="CC150" s="748"/>
      <c r="CD150" s="748"/>
      <c r="CE150" s="748"/>
      <c r="CF150" s="748"/>
      <c r="CG150" s="748"/>
      <c r="CH150" s="748"/>
      <c r="CI150" s="748"/>
      <c r="CJ150" s="748"/>
      <c r="CK150" s="748"/>
      <c r="CL150" s="748"/>
      <c r="CM150" s="748"/>
      <c r="CN150" s="748"/>
      <c r="CO150" s="748"/>
      <c r="CP150" s="748"/>
      <c r="CQ150" s="748"/>
      <c r="CR150" s="748"/>
      <c r="CS150" s="748"/>
      <c r="CT150" s="748"/>
    </row>
    <row r="151" spans="1:98" s="749" customFormat="1" ht="68.25" customHeight="1">
      <c r="A151" s="1363"/>
      <c r="B151" s="741">
        <v>2015</v>
      </c>
      <c r="C151" s="942" t="s">
        <v>1410</v>
      </c>
      <c r="D151" s="942" t="s">
        <v>21</v>
      </c>
      <c r="E151" s="1050" t="s">
        <v>1411</v>
      </c>
      <c r="F151" s="1361"/>
      <c r="G151" s="1068">
        <v>42207</v>
      </c>
      <c r="H151" s="1050" t="s">
        <v>1434</v>
      </c>
      <c r="I151" s="1050" t="s">
        <v>28</v>
      </c>
      <c r="J151" s="1038" t="s">
        <v>1320</v>
      </c>
      <c r="K151" s="1038" t="s">
        <v>1241</v>
      </c>
      <c r="L151" s="1066"/>
      <c r="M151" s="1068">
        <v>42513</v>
      </c>
      <c r="N151" s="1051" t="s">
        <v>1422</v>
      </c>
      <c r="O151" s="1066" t="s">
        <v>30</v>
      </c>
      <c r="P151" s="1036">
        <v>43453</v>
      </c>
      <c r="Q151" s="1051" t="s">
        <v>1238</v>
      </c>
      <c r="R151" s="1066" t="s">
        <v>30</v>
      </c>
      <c r="S151" s="1036">
        <v>43585</v>
      </c>
      <c r="T151" s="1042" t="s">
        <v>1238</v>
      </c>
      <c r="U151" s="1043" t="s">
        <v>30</v>
      </c>
      <c r="V151" s="1040">
        <v>43658</v>
      </c>
      <c r="W151" s="1042" t="s">
        <v>1238</v>
      </c>
      <c r="X151" s="1095" t="s">
        <v>30</v>
      </c>
      <c r="Y151" s="1040">
        <v>43697</v>
      </c>
      <c r="Z151" s="1042" t="s">
        <v>1238</v>
      </c>
      <c r="AA151" s="1095" t="s">
        <v>30</v>
      </c>
      <c r="AB151" s="748"/>
      <c r="AC151" s="748"/>
      <c r="AD151" s="748"/>
      <c r="AE151" s="748"/>
      <c r="AF151" s="748"/>
      <c r="AG151" s="748"/>
      <c r="AH151" s="748"/>
      <c r="AI151" s="748"/>
      <c r="AJ151" s="748"/>
      <c r="AK151" s="748"/>
      <c r="AL151" s="748"/>
      <c r="AM151" s="748"/>
      <c r="AN151" s="748"/>
      <c r="AO151" s="748"/>
      <c r="AP151" s="748"/>
      <c r="AQ151" s="748"/>
      <c r="AR151" s="748"/>
      <c r="AS151" s="748"/>
      <c r="AT151" s="748"/>
      <c r="AU151" s="748"/>
      <c r="AV151" s="748"/>
      <c r="AW151" s="748"/>
      <c r="AX151" s="748"/>
      <c r="AY151" s="748"/>
      <c r="AZ151" s="748"/>
      <c r="BA151" s="748"/>
      <c r="BB151" s="748"/>
      <c r="BC151" s="748"/>
      <c r="BD151" s="748"/>
      <c r="BE151" s="748"/>
      <c r="BF151" s="748"/>
      <c r="BG151" s="748"/>
      <c r="BH151" s="748"/>
      <c r="BI151" s="748"/>
      <c r="BJ151" s="748"/>
      <c r="BK151" s="748"/>
      <c r="BL151" s="748"/>
      <c r="BM151" s="748"/>
      <c r="BN151" s="748"/>
      <c r="BO151" s="748"/>
      <c r="BP151" s="748"/>
      <c r="BQ151" s="748"/>
      <c r="BR151" s="748"/>
      <c r="BS151" s="748"/>
      <c r="BT151" s="748"/>
      <c r="BU151" s="748"/>
      <c r="BV151" s="748"/>
      <c r="BW151" s="748"/>
      <c r="BX151" s="748"/>
      <c r="BY151" s="748"/>
      <c r="BZ151" s="748"/>
      <c r="CA151" s="748"/>
      <c r="CB151" s="748"/>
      <c r="CC151" s="748"/>
      <c r="CD151" s="748"/>
      <c r="CE151" s="748"/>
      <c r="CF151" s="748"/>
      <c r="CG151" s="748"/>
      <c r="CH151" s="748"/>
      <c r="CI151" s="748"/>
      <c r="CJ151" s="748"/>
      <c r="CK151" s="748"/>
      <c r="CL151" s="748"/>
      <c r="CM151" s="748"/>
      <c r="CN151" s="748"/>
      <c r="CO151" s="748"/>
      <c r="CP151" s="748"/>
      <c r="CQ151" s="748"/>
      <c r="CR151" s="748"/>
      <c r="CS151" s="748"/>
      <c r="CT151" s="748"/>
    </row>
    <row r="152" spans="1:98" s="749" customFormat="1" ht="67.5" customHeight="1">
      <c r="A152" s="1363"/>
      <c r="B152" s="741">
        <v>2015</v>
      </c>
      <c r="C152" s="741" t="s">
        <v>1410</v>
      </c>
      <c r="D152" s="741" t="s">
        <v>21</v>
      </c>
      <c r="E152" s="1037" t="s">
        <v>1411</v>
      </c>
      <c r="F152" s="1362"/>
      <c r="G152" s="1064">
        <v>42207</v>
      </c>
      <c r="H152" s="1037" t="s">
        <v>1435</v>
      </c>
      <c r="I152" s="1037" t="s">
        <v>28</v>
      </c>
      <c r="J152" s="1038" t="s">
        <v>1320</v>
      </c>
      <c r="K152" s="1038" t="s">
        <v>1241</v>
      </c>
      <c r="L152" s="1043"/>
      <c r="M152" s="1064">
        <v>42513</v>
      </c>
      <c r="N152" s="1042" t="s">
        <v>1422</v>
      </c>
      <c r="O152" s="1043" t="s">
        <v>30</v>
      </c>
      <c r="P152" s="1036">
        <v>43453</v>
      </c>
      <c r="Q152" s="1051" t="s">
        <v>1238</v>
      </c>
      <c r="R152" s="1066" t="s">
        <v>30</v>
      </c>
      <c r="S152" s="1036">
        <v>43585</v>
      </c>
      <c r="T152" s="1042" t="s">
        <v>1238</v>
      </c>
      <c r="U152" s="1043" t="s">
        <v>30</v>
      </c>
      <c r="V152" s="1040">
        <v>43658</v>
      </c>
      <c r="W152" s="1042" t="s">
        <v>1238</v>
      </c>
      <c r="X152" s="1095" t="s">
        <v>30</v>
      </c>
      <c r="Y152" s="1040">
        <v>43697</v>
      </c>
      <c r="Z152" s="1042" t="s">
        <v>1238</v>
      </c>
      <c r="AA152" s="1095" t="s">
        <v>30</v>
      </c>
    </row>
    <row r="153" spans="1:98" s="749" customFormat="1" ht="57.75" customHeight="1">
      <c r="A153" s="740">
        <v>141</v>
      </c>
      <c r="B153" s="741">
        <v>2015</v>
      </c>
      <c r="C153" s="741" t="s">
        <v>1413</v>
      </c>
      <c r="D153" s="741" t="s">
        <v>21</v>
      </c>
      <c r="E153" s="1037" t="s">
        <v>1293</v>
      </c>
      <c r="F153" s="1042" t="s">
        <v>820</v>
      </c>
      <c r="G153" s="1064">
        <v>42040</v>
      </c>
      <c r="H153" s="1037" t="s">
        <v>1414</v>
      </c>
      <c r="I153" s="1037" t="s">
        <v>28</v>
      </c>
      <c r="J153" s="1038" t="s">
        <v>1289</v>
      </c>
      <c r="K153" s="1038" t="s">
        <v>1241</v>
      </c>
      <c r="L153" s="1043"/>
      <c r="M153" s="1064"/>
      <c r="N153" s="1042" t="s">
        <v>1194</v>
      </c>
      <c r="O153" s="1043" t="s">
        <v>32</v>
      </c>
      <c r="P153" s="1036">
        <v>43451</v>
      </c>
      <c r="Q153" s="1042" t="s">
        <v>1415</v>
      </c>
      <c r="R153" s="1043" t="s">
        <v>30</v>
      </c>
      <c r="S153" s="1036">
        <v>43585</v>
      </c>
      <c r="T153" s="1042" t="s">
        <v>1238</v>
      </c>
      <c r="U153" s="1043" t="s">
        <v>30</v>
      </c>
      <c r="V153" s="1040">
        <v>43658</v>
      </c>
      <c r="W153" s="1042" t="s">
        <v>1238</v>
      </c>
      <c r="X153" s="1095" t="s">
        <v>30</v>
      </c>
      <c r="Y153" s="1040">
        <v>43697</v>
      </c>
      <c r="Z153" s="1042" t="s">
        <v>1238</v>
      </c>
      <c r="AA153" s="1095" t="s">
        <v>30</v>
      </c>
      <c r="AB153" s="748"/>
      <c r="AC153" s="748"/>
      <c r="AD153" s="748"/>
      <c r="AE153" s="748"/>
      <c r="AF153" s="748"/>
      <c r="AG153" s="748"/>
      <c r="AH153" s="748"/>
      <c r="AI153" s="748"/>
      <c r="AJ153" s="748"/>
      <c r="AK153" s="748"/>
      <c r="AL153" s="748"/>
      <c r="AM153" s="748"/>
      <c r="AN153" s="748"/>
      <c r="AO153" s="748"/>
      <c r="AP153" s="748"/>
      <c r="AQ153" s="748"/>
      <c r="AR153" s="748"/>
      <c r="AS153" s="748"/>
      <c r="AT153" s="748"/>
      <c r="AU153" s="748"/>
      <c r="AV153" s="748"/>
      <c r="AW153" s="748"/>
      <c r="AX153" s="748"/>
      <c r="AY153" s="748"/>
      <c r="AZ153" s="748"/>
      <c r="BA153" s="748"/>
      <c r="BB153" s="748"/>
      <c r="BC153" s="748"/>
      <c r="BD153" s="748"/>
      <c r="BE153" s="748"/>
      <c r="BF153" s="748"/>
      <c r="BG153" s="748"/>
      <c r="BH153" s="748"/>
      <c r="BI153" s="748"/>
      <c r="BJ153" s="748"/>
      <c r="BK153" s="748"/>
      <c r="BL153" s="748"/>
      <c r="BM153" s="748"/>
      <c r="BN153" s="748"/>
      <c r="BO153" s="748"/>
      <c r="BP153" s="748"/>
      <c r="BQ153" s="748"/>
      <c r="BR153" s="748"/>
      <c r="BS153" s="748"/>
      <c r="BT153" s="748"/>
      <c r="BU153" s="748"/>
      <c r="BV153" s="748"/>
      <c r="BW153" s="748"/>
      <c r="BX153" s="748"/>
      <c r="BY153" s="748"/>
      <c r="BZ153" s="748"/>
      <c r="CA153" s="748"/>
      <c r="CB153" s="748"/>
      <c r="CC153" s="748"/>
      <c r="CD153" s="748"/>
      <c r="CE153" s="748"/>
      <c r="CF153" s="748"/>
      <c r="CG153" s="748"/>
      <c r="CH153" s="748"/>
      <c r="CI153" s="748"/>
      <c r="CJ153" s="748"/>
      <c r="CK153" s="748"/>
      <c r="CL153" s="748"/>
      <c r="CM153" s="748"/>
      <c r="CN153" s="748"/>
      <c r="CO153" s="748"/>
      <c r="CP153" s="748"/>
      <c r="CQ153" s="748"/>
      <c r="CR153" s="748"/>
      <c r="CS153" s="748"/>
      <c r="CT153" s="748"/>
    </row>
    <row r="154" spans="1:98" s="749" customFormat="1" ht="92.25" customHeight="1">
      <c r="A154" s="740">
        <v>142</v>
      </c>
      <c r="B154" s="741">
        <v>2015</v>
      </c>
      <c r="C154" s="741" t="s">
        <v>1378</v>
      </c>
      <c r="D154" s="741" t="s">
        <v>21</v>
      </c>
      <c r="E154" s="1037" t="s">
        <v>1285</v>
      </c>
      <c r="F154" s="1042" t="s">
        <v>845</v>
      </c>
      <c r="G154" s="1064">
        <v>42160</v>
      </c>
      <c r="H154" s="1037" t="s">
        <v>851</v>
      </c>
      <c r="I154" s="1037" t="s">
        <v>28</v>
      </c>
      <c r="J154" s="1038" t="s">
        <v>1289</v>
      </c>
      <c r="K154" s="1038" t="s">
        <v>1241</v>
      </c>
      <c r="L154" s="1043"/>
      <c r="M154" s="1064"/>
      <c r="N154" s="1042" t="s">
        <v>1194</v>
      </c>
      <c r="O154" s="1043" t="s">
        <v>32</v>
      </c>
      <c r="P154" s="1036">
        <v>43444</v>
      </c>
      <c r="Q154" s="1042" t="s">
        <v>1416</v>
      </c>
      <c r="R154" s="1043" t="s">
        <v>30</v>
      </c>
      <c r="S154" s="1036">
        <v>43585</v>
      </c>
      <c r="T154" s="1042" t="s">
        <v>1238</v>
      </c>
      <c r="U154" s="1043" t="s">
        <v>30</v>
      </c>
      <c r="V154" s="1040">
        <v>43658</v>
      </c>
      <c r="W154" s="1042" t="s">
        <v>1238</v>
      </c>
      <c r="X154" s="1095" t="s">
        <v>30</v>
      </c>
      <c r="Y154" s="1040">
        <v>43697</v>
      </c>
      <c r="Z154" s="1042" t="s">
        <v>1238</v>
      </c>
      <c r="AA154" s="1095" t="s">
        <v>30</v>
      </c>
    </row>
    <row r="155" spans="1:98" s="749" customFormat="1" ht="69.75" customHeight="1">
      <c r="A155" s="740">
        <v>143</v>
      </c>
      <c r="B155" s="741">
        <v>2015</v>
      </c>
      <c r="C155" s="741" t="s">
        <v>1410</v>
      </c>
      <c r="D155" s="741" t="s">
        <v>21</v>
      </c>
      <c r="E155" s="1037" t="s">
        <v>1411</v>
      </c>
      <c r="F155" s="1042" t="s">
        <v>1417</v>
      </c>
      <c r="G155" s="1064">
        <v>42207</v>
      </c>
      <c r="H155" s="1037" t="s">
        <v>1418</v>
      </c>
      <c r="I155" s="1037" t="s">
        <v>28</v>
      </c>
      <c r="J155" s="1038" t="s">
        <v>1320</v>
      </c>
      <c r="K155" s="1038" t="s">
        <v>1241</v>
      </c>
      <c r="L155" s="1043"/>
      <c r="M155" s="1064">
        <v>42513</v>
      </c>
      <c r="N155" s="1042" t="s">
        <v>1419</v>
      </c>
      <c r="O155" s="1043" t="s">
        <v>30</v>
      </c>
      <c r="P155" s="1036">
        <v>43453</v>
      </c>
      <c r="Q155" s="1051" t="s">
        <v>1238</v>
      </c>
      <c r="R155" s="1066" t="s">
        <v>30</v>
      </c>
      <c r="S155" s="1036">
        <v>43585</v>
      </c>
      <c r="T155" s="1042" t="s">
        <v>1238</v>
      </c>
      <c r="U155" s="1043" t="s">
        <v>30</v>
      </c>
      <c r="V155" s="1040">
        <v>43658</v>
      </c>
      <c r="W155" s="1042" t="s">
        <v>1238</v>
      </c>
      <c r="X155" s="1095" t="s">
        <v>30</v>
      </c>
      <c r="Y155" s="1040">
        <v>43697</v>
      </c>
      <c r="Z155" s="1042" t="s">
        <v>1238</v>
      </c>
      <c r="AA155" s="1095" t="s">
        <v>30</v>
      </c>
    </row>
    <row r="156" spans="1:98" s="749" customFormat="1" ht="69.75" customHeight="1">
      <c r="A156" s="1363">
        <v>144</v>
      </c>
      <c r="B156" s="741">
        <v>2015</v>
      </c>
      <c r="C156" s="942" t="s">
        <v>1410</v>
      </c>
      <c r="D156" s="942" t="s">
        <v>21</v>
      </c>
      <c r="E156" s="1050" t="s">
        <v>1411</v>
      </c>
      <c r="F156" s="1360" t="s">
        <v>1420</v>
      </c>
      <c r="G156" s="1068">
        <v>42207</v>
      </c>
      <c r="H156" s="1050" t="s">
        <v>1421</v>
      </c>
      <c r="I156" s="1050" t="s">
        <v>28</v>
      </c>
      <c r="J156" s="1038" t="s">
        <v>1320</v>
      </c>
      <c r="K156" s="1038" t="s">
        <v>1241</v>
      </c>
      <c r="L156" s="1066"/>
      <c r="M156" s="1068">
        <v>42513</v>
      </c>
      <c r="N156" s="1051" t="s">
        <v>1422</v>
      </c>
      <c r="O156" s="1066" t="s">
        <v>30</v>
      </c>
      <c r="P156" s="1036">
        <v>43453</v>
      </c>
      <c r="Q156" s="1051" t="s">
        <v>1238</v>
      </c>
      <c r="R156" s="1066" t="s">
        <v>30</v>
      </c>
      <c r="S156" s="1036">
        <v>43585</v>
      </c>
      <c r="T156" s="1042" t="s">
        <v>1238</v>
      </c>
      <c r="U156" s="1043" t="s">
        <v>30</v>
      </c>
      <c r="V156" s="1040">
        <v>43658</v>
      </c>
      <c r="W156" s="1042" t="s">
        <v>1238</v>
      </c>
      <c r="X156" s="1095" t="s">
        <v>30</v>
      </c>
      <c r="Y156" s="1040">
        <v>43697</v>
      </c>
      <c r="Z156" s="1042" t="s">
        <v>1238</v>
      </c>
      <c r="AA156" s="1095" t="s">
        <v>30</v>
      </c>
      <c r="AB156" s="748"/>
      <c r="AC156" s="748"/>
      <c r="AD156" s="748"/>
      <c r="AE156" s="748"/>
      <c r="AF156" s="748"/>
      <c r="AG156" s="748"/>
      <c r="AH156" s="748"/>
      <c r="AI156" s="748"/>
      <c r="AJ156" s="748"/>
      <c r="AK156" s="748"/>
      <c r="AL156" s="748"/>
      <c r="AM156" s="748"/>
      <c r="AN156" s="748"/>
      <c r="AO156" s="748"/>
      <c r="AP156" s="748"/>
      <c r="AQ156" s="748"/>
      <c r="AR156" s="748"/>
      <c r="AS156" s="748"/>
      <c r="AT156" s="748"/>
      <c r="AU156" s="748"/>
      <c r="AV156" s="748"/>
      <c r="AW156" s="748"/>
      <c r="AX156" s="748"/>
      <c r="AY156" s="748"/>
      <c r="AZ156" s="748"/>
      <c r="BA156" s="748"/>
      <c r="BB156" s="748"/>
      <c r="BC156" s="748"/>
      <c r="BD156" s="748"/>
      <c r="BE156" s="748"/>
      <c r="BF156" s="748"/>
      <c r="BG156" s="748"/>
      <c r="BH156" s="748"/>
      <c r="BI156" s="748"/>
      <c r="BJ156" s="748"/>
      <c r="BK156" s="748"/>
      <c r="BL156" s="748"/>
      <c r="BM156" s="748"/>
      <c r="BN156" s="748"/>
      <c r="BO156" s="748"/>
      <c r="BP156" s="748"/>
      <c r="BQ156" s="748"/>
      <c r="BR156" s="748"/>
      <c r="BS156" s="748"/>
      <c r="BT156" s="748"/>
      <c r="BU156" s="748"/>
      <c r="BV156" s="748"/>
      <c r="BW156" s="748"/>
      <c r="BX156" s="748"/>
      <c r="BY156" s="748"/>
      <c r="BZ156" s="748"/>
      <c r="CA156" s="748"/>
      <c r="CB156" s="748"/>
      <c r="CC156" s="748"/>
      <c r="CD156" s="748"/>
      <c r="CE156" s="748"/>
      <c r="CF156" s="748"/>
      <c r="CG156" s="748"/>
      <c r="CH156" s="748"/>
      <c r="CI156" s="748"/>
      <c r="CJ156" s="748"/>
      <c r="CK156" s="748"/>
      <c r="CL156" s="748"/>
      <c r="CM156" s="748"/>
      <c r="CN156" s="748"/>
      <c r="CO156" s="748"/>
      <c r="CP156" s="748"/>
      <c r="CQ156" s="748"/>
      <c r="CR156" s="748"/>
      <c r="CS156" s="748"/>
      <c r="CT156" s="748"/>
    </row>
    <row r="157" spans="1:98" s="749" customFormat="1" ht="69.75" customHeight="1">
      <c r="A157" s="1363"/>
      <c r="B157" s="741">
        <v>2015</v>
      </c>
      <c r="C157" s="942" t="s">
        <v>1410</v>
      </c>
      <c r="D157" s="942" t="s">
        <v>21</v>
      </c>
      <c r="E157" s="1050" t="s">
        <v>1411</v>
      </c>
      <c r="F157" s="1361"/>
      <c r="G157" s="1068">
        <v>42207</v>
      </c>
      <c r="H157" s="1050" t="s">
        <v>1423</v>
      </c>
      <c r="I157" s="1050" t="s">
        <v>28</v>
      </c>
      <c r="J157" s="1038" t="s">
        <v>1320</v>
      </c>
      <c r="K157" s="1038" t="s">
        <v>1241</v>
      </c>
      <c r="L157" s="1066"/>
      <c r="M157" s="1068">
        <v>42513</v>
      </c>
      <c r="N157" s="1051" t="s">
        <v>1422</v>
      </c>
      <c r="O157" s="1066" t="s">
        <v>30</v>
      </c>
      <c r="P157" s="1036">
        <v>43453</v>
      </c>
      <c r="Q157" s="1051" t="s">
        <v>1238</v>
      </c>
      <c r="R157" s="1066" t="s">
        <v>30</v>
      </c>
      <c r="S157" s="1036">
        <v>43585</v>
      </c>
      <c r="T157" s="1042" t="s">
        <v>1238</v>
      </c>
      <c r="U157" s="1043" t="s">
        <v>30</v>
      </c>
      <c r="V157" s="1040">
        <v>43658</v>
      </c>
      <c r="W157" s="1042" t="s">
        <v>1238</v>
      </c>
      <c r="X157" s="1095" t="s">
        <v>30</v>
      </c>
      <c r="Y157" s="1040">
        <v>43697</v>
      </c>
      <c r="Z157" s="1042" t="s">
        <v>1238</v>
      </c>
      <c r="AA157" s="1095" t="s">
        <v>30</v>
      </c>
      <c r="AB157" s="748"/>
      <c r="AC157" s="748"/>
      <c r="AD157" s="748"/>
      <c r="AE157" s="748"/>
      <c r="AF157" s="748"/>
      <c r="AG157" s="748"/>
      <c r="AH157" s="748"/>
      <c r="AI157" s="748"/>
      <c r="AJ157" s="748"/>
      <c r="AK157" s="748"/>
      <c r="AL157" s="748"/>
      <c r="AM157" s="748"/>
      <c r="AN157" s="748"/>
      <c r="AO157" s="748"/>
      <c r="AP157" s="748"/>
      <c r="AQ157" s="748"/>
      <c r="AR157" s="748"/>
      <c r="AS157" s="748"/>
      <c r="AT157" s="748"/>
      <c r="AU157" s="748"/>
      <c r="AV157" s="748"/>
      <c r="AW157" s="748"/>
      <c r="AX157" s="748"/>
      <c r="AY157" s="748"/>
      <c r="AZ157" s="748"/>
      <c r="BA157" s="748"/>
      <c r="BB157" s="748"/>
      <c r="BC157" s="748"/>
      <c r="BD157" s="748"/>
      <c r="BE157" s="748"/>
      <c r="BF157" s="748"/>
      <c r="BG157" s="748"/>
      <c r="BH157" s="748"/>
      <c r="BI157" s="748"/>
      <c r="BJ157" s="748"/>
      <c r="BK157" s="748"/>
      <c r="BL157" s="748"/>
      <c r="BM157" s="748"/>
      <c r="BN157" s="748"/>
      <c r="BO157" s="748"/>
      <c r="BP157" s="748"/>
      <c r="BQ157" s="748"/>
      <c r="BR157" s="748"/>
      <c r="BS157" s="748"/>
      <c r="BT157" s="748"/>
      <c r="BU157" s="748"/>
      <c r="BV157" s="748"/>
      <c r="BW157" s="748"/>
      <c r="BX157" s="748"/>
      <c r="BY157" s="748"/>
      <c r="BZ157" s="748"/>
      <c r="CA157" s="748"/>
      <c r="CB157" s="748"/>
      <c r="CC157" s="748"/>
      <c r="CD157" s="748"/>
      <c r="CE157" s="748"/>
      <c r="CF157" s="748"/>
      <c r="CG157" s="748"/>
      <c r="CH157" s="748"/>
      <c r="CI157" s="748"/>
      <c r="CJ157" s="748"/>
      <c r="CK157" s="748"/>
      <c r="CL157" s="748"/>
      <c r="CM157" s="748"/>
      <c r="CN157" s="748"/>
      <c r="CO157" s="748"/>
      <c r="CP157" s="748"/>
      <c r="CQ157" s="748"/>
      <c r="CR157" s="748"/>
      <c r="CS157" s="748"/>
      <c r="CT157" s="748"/>
    </row>
    <row r="158" spans="1:98" s="749" customFormat="1" ht="80.25" customHeight="1">
      <c r="A158" s="1363"/>
      <c r="B158" s="741">
        <v>2015</v>
      </c>
      <c r="C158" s="741" t="s">
        <v>1410</v>
      </c>
      <c r="D158" s="741" t="s">
        <v>21</v>
      </c>
      <c r="E158" s="1037" t="s">
        <v>1411</v>
      </c>
      <c r="F158" s="1362"/>
      <c r="G158" s="1064">
        <v>42207</v>
      </c>
      <c r="H158" s="1037" t="s">
        <v>1424</v>
      </c>
      <c r="I158" s="1037" t="s">
        <v>28</v>
      </c>
      <c r="J158" s="1038" t="s">
        <v>1320</v>
      </c>
      <c r="K158" s="1038" t="s">
        <v>1241</v>
      </c>
      <c r="L158" s="1043"/>
      <c r="M158" s="1064">
        <v>42513</v>
      </c>
      <c r="N158" s="1042" t="s">
        <v>1422</v>
      </c>
      <c r="O158" s="1043" t="s">
        <v>30</v>
      </c>
      <c r="P158" s="1036">
        <v>43453</v>
      </c>
      <c r="Q158" s="1051" t="s">
        <v>1238</v>
      </c>
      <c r="R158" s="1066" t="s">
        <v>30</v>
      </c>
      <c r="S158" s="1036">
        <v>43585</v>
      </c>
      <c r="T158" s="1042" t="s">
        <v>1238</v>
      </c>
      <c r="U158" s="1043" t="s">
        <v>30</v>
      </c>
      <c r="V158" s="1040">
        <v>43658</v>
      </c>
      <c r="W158" s="1042" t="s">
        <v>1238</v>
      </c>
      <c r="X158" s="1095" t="s">
        <v>30</v>
      </c>
      <c r="Y158" s="1040">
        <v>43697</v>
      </c>
      <c r="Z158" s="1042" t="s">
        <v>1238</v>
      </c>
      <c r="AA158" s="1095" t="s">
        <v>30</v>
      </c>
    </row>
    <row r="159" spans="1:98" s="749" customFormat="1" ht="80.25" customHeight="1">
      <c r="A159" s="1363">
        <v>145</v>
      </c>
      <c r="B159" s="741">
        <v>2015</v>
      </c>
      <c r="C159" s="942" t="s">
        <v>1410</v>
      </c>
      <c r="D159" s="942" t="s">
        <v>21</v>
      </c>
      <c r="E159" s="1050" t="s">
        <v>1411</v>
      </c>
      <c r="F159" s="1360" t="s">
        <v>1425</v>
      </c>
      <c r="G159" s="1068">
        <v>42207</v>
      </c>
      <c r="H159" s="1050" t="s">
        <v>1426</v>
      </c>
      <c r="I159" s="1050" t="s">
        <v>28</v>
      </c>
      <c r="J159" s="1038" t="s">
        <v>1320</v>
      </c>
      <c r="K159" s="1038" t="s">
        <v>1241</v>
      </c>
      <c r="L159" s="1066"/>
      <c r="M159" s="1068">
        <v>42513</v>
      </c>
      <c r="N159" s="1051" t="s">
        <v>1422</v>
      </c>
      <c r="O159" s="1066" t="s">
        <v>30</v>
      </c>
      <c r="P159" s="1036">
        <v>43453</v>
      </c>
      <c r="Q159" s="1051" t="s">
        <v>1238</v>
      </c>
      <c r="R159" s="1066" t="s">
        <v>30</v>
      </c>
      <c r="S159" s="1036">
        <v>43585</v>
      </c>
      <c r="T159" s="1042" t="s">
        <v>1238</v>
      </c>
      <c r="U159" s="1043" t="s">
        <v>30</v>
      </c>
      <c r="V159" s="1040">
        <v>43658</v>
      </c>
      <c r="W159" s="1042" t="s">
        <v>1238</v>
      </c>
      <c r="X159" s="1095" t="s">
        <v>30</v>
      </c>
      <c r="Y159" s="1040">
        <v>43697</v>
      </c>
      <c r="Z159" s="1042" t="s">
        <v>1238</v>
      </c>
      <c r="AA159" s="1095" t="s">
        <v>30</v>
      </c>
      <c r="AB159" s="748"/>
      <c r="AC159" s="748"/>
      <c r="AD159" s="748"/>
      <c r="AE159" s="748"/>
      <c r="AF159" s="748"/>
      <c r="AG159" s="748"/>
      <c r="AH159" s="748"/>
      <c r="AI159" s="748"/>
      <c r="AJ159" s="748"/>
      <c r="AK159" s="748"/>
      <c r="AL159" s="748"/>
      <c r="AM159" s="748"/>
      <c r="AN159" s="748"/>
      <c r="AO159" s="748"/>
      <c r="AP159" s="748"/>
      <c r="AQ159" s="748"/>
      <c r="AR159" s="748"/>
      <c r="AS159" s="748"/>
      <c r="AT159" s="748"/>
      <c r="AU159" s="748"/>
      <c r="AV159" s="748"/>
      <c r="AW159" s="748"/>
      <c r="AX159" s="748"/>
      <c r="AY159" s="748"/>
      <c r="AZ159" s="748"/>
      <c r="BA159" s="748"/>
      <c r="BB159" s="748"/>
      <c r="BC159" s="748"/>
      <c r="BD159" s="748"/>
      <c r="BE159" s="748"/>
      <c r="BF159" s="748"/>
      <c r="BG159" s="748"/>
      <c r="BH159" s="748"/>
      <c r="BI159" s="748"/>
      <c r="BJ159" s="748"/>
      <c r="BK159" s="748"/>
      <c r="BL159" s="748"/>
      <c r="BM159" s="748"/>
      <c r="BN159" s="748"/>
      <c r="BO159" s="748"/>
      <c r="BP159" s="748"/>
      <c r="BQ159" s="748"/>
      <c r="BR159" s="748"/>
      <c r="BS159" s="748"/>
      <c r="BT159" s="748"/>
      <c r="BU159" s="748"/>
      <c r="BV159" s="748"/>
      <c r="BW159" s="748"/>
      <c r="BX159" s="748"/>
      <c r="BY159" s="748"/>
      <c r="BZ159" s="748"/>
      <c r="CA159" s="748"/>
      <c r="CB159" s="748"/>
      <c r="CC159" s="748"/>
      <c r="CD159" s="748"/>
      <c r="CE159" s="748"/>
      <c r="CF159" s="748"/>
      <c r="CG159" s="748"/>
      <c r="CH159" s="748"/>
      <c r="CI159" s="748"/>
      <c r="CJ159" s="748"/>
      <c r="CK159" s="748"/>
      <c r="CL159" s="748"/>
      <c r="CM159" s="748"/>
      <c r="CN159" s="748"/>
      <c r="CO159" s="748"/>
      <c r="CP159" s="748"/>
      <c r="CQ159" s="748"/>
      <c r="CR159" s="748"/>
      <c r="CS159" s="748"/>
      <c r="CT159" s="748"/>
    </row>
    <row r="160" spans="1:98" s="749" customFormat="1" ht="80.25" customHeight="1">
      <c r="A160" s="1363"/>
      <c r="B160" s="741">
        <v>2015</v>
      </c>
      <c r="C160" s="942" t="s">
        <v>1410</v>
      </c>
      <c r="D160" s="942" t="s">
        <v>21</v>
      </c>
      <c r="E160" s="1050" t="s">
        <v>1411</v>
      </c>
      <c r="F160" s="1361"/>
      <c r="G160" s="1068">
        <v>42207</v>
      </c>
      <c r="H160" s="1050" t="s">
        <v>1427</v>
      </c>
      <c r="I160" s="1050" t="s">
        <v>28</v>
      </c>
      <c r="J160" s="1038" t="s">
        <v>1320</v>
      </c>
      <c r="K160" s="1038" t="s">
        <v>1241</v>
      </c>
      <c r="L160" s="1066"/>
      <c r="M160" s="1068">
        <v>42513</v>
      </c>
      <c r="N160" s="1051" t="s">
        <v>1422</v>
      </c>
      <c r="O160" s="1066" t="s">
        <v>30</v>
      </c>
      <c r="P160" s="1036">
        <v>43453</v>
      </c>
      <c r="Q160" s="1051" t="s">
        <v>1238</v>
      </c>
      <c r="R160" s="1066" t="s">
        <v>30</v>
      </c>
      <c r="S160" s="1036">
        <v>43585</v>
      </c>
      <c r="T160" s="1042" t="s">
        <v>1238</v>
      </c>
      <c r="U160" s="1043" t="s">
        <v>30</v>
      </c>
      <c r="V160" s="1040">
        <v>43658</v>
      </c>
      <c r="W160" s="1042" t="s">
        <v>1238</v>
      </c>
      <c r="X160" s="1095" t="s">
        <v>30</v>
      </c>
      <c r="Y160" s="1040">
        <v>43697</v>
      </c>
      <c r="Z160" s="1042" t="s">
        <v>1238</v>
      </c>
      <c r="AA160" s="1095" t="s">
        <v>30</v>
      </c>
      <c r="AB160" s="748"/>
      <c r="AC160" s="748"/>
      <c r="AD160" s="748"/>
      <c r="AE160" s="748"/>
      <c r="AF160" s="748"/>
      <c r="AG160" s="748"/>
      <c r="AH160" s="748"/>
      <c r="AI160" s="748"/>
      <c r="AJ160" s="748"/>
      <c r="AK160" s="748"/>
      <c r="AL160" s="748"/>
      <c r="AM160" s="748"/>
      <c r="AN160" s="748"/>
      <c r="AO160" s="748"/>
      <c r="AP160" s="748"/>
      <c r="AQ160" s="748"/>
      <c r="AR160" s="748"/>
      <c r="AS160" s="748"/>
      <c r="AT160" s="748"/>
      <c r="AU160" s="748"/>
      <c r="AV160" s="748"/>
      <c r="AW160" s="748"/>
      <c r="AX160" s="748"/>
      <c r="AY160" s="748"/>
      <c r="AZ160" s="748"/>
      <c r="BA160" s="748"/>
      <c r="BB160" s="748"/>
      <c r="BC160" s="748"/>
      <c r="BD160" s="748"/>
      <c r="BE160" s="748"/>
      <c r="BF160" s="748"/>
      <c r="BG160" s="748"/>
      <c r="BH160" s="748"/>
      <c r="BI160" s="748"/>
      <c r="BJ160" s="748"/>
      <c r="BK160" s="748"/>
      <c r="BL160" s="748"/>
      <c r="BM160" s="748"/>
      <c r="BN160" s="748"/>
      <c r="BO160" s="748"/>
      <c r="BP160" s="748"/>
      <c r="BQ160" s="748"/>
      <c r="BR160" s="748"/>
      <c r="BS160" s="748"/>
      <c r="BT160" s="748"/>
      <c r="BU160" s="748"/>
      <c r="BV160" s="748"/>
      <c r="BW160" s="748"/>
      <c r="BX160" s="748"/>
      <c r="BY160" s="748"/>
      <c r="BZ160" s="748"/>
      <c r="CA160" s="748"/>
      <c r="CB160" s="748"/>
      <c r="CC160" s="748"/>
      <c r="CD160" s="748"/>
      <c r="CE160" s="748"/>
      <c r="CF160" s="748"/>
      <c r="CG160" s="748"/>
      <c r="CH160" s="748"/>
      <c r="CI160" s="748"/>
      <c r="CJ160" s="748"/>
      <c r="CK160" s="748"/>
      <c r="CL160" s="748"/>
      <c r="CM160" s="748"/>
      <c r="CN160" s="748"/>
      <c r="CO160" s="748"/>
      <c r="CP160" s="748"/>
      <c r="CQ160" s="748"/>
      <c r="CR160" s="748"/>
      <c r="CS160" s="748"/>
      <c r="CT160" s="748"/>
    </row>
    <row r="161" spans="1:98" s="749" customFormat="1" ht="80.25" customHeight="1">
      <c r="A161" s="1363"/>
      <c r="B161" s="741">
        <v>2015</v>
      </c>
      <c r="C161" s="741" t="s">
        <v>1410</v>
      </c>
      <c r="D161" s="741" t="s">
        <v>21</v>
      </c>
      <c r="E161" s="1037" t="s">
        <v>1411</v>
      </c>
      <c r="F161" s="1362"/>
      <c r="G161" s="1064">
        <v>42207</v>
      </c>
      <c r="H161" s="1037" t="s">
        <v>1428</v>
      </c>
      <c r="I161" s="1037" t="s">
        <v>28</v>
      </c>
      <c r="J161" s="1038" t="s">
        <v>1320</v>
      </c>
      <c r="K161" s="1038" t="s">
        <v>1241</v>
      </c>
      <c r="L161" s="1043"/>
      <c r="M161" s="1064">
        <v>42513</v>
      </c>
      <c r="N161" s="1042" t="s">
        <v>1422</v>
      </c>
      <c r="O161" s="1043" t="s">
        <v>30</v>
      </c>
      <c r="P161" s="1036">
        <v>43453</v>
      </c>
      <c r="Q161" s="1051" t="s">
        <v>1238</v>
      </c>
      <c r="R161" s="1066" t="s">
        <v>30</v>
      </c>
      <c r="S161" s="1036">
        <v>43585</v>
      </c>
      <c r="T161" s="1042" t="s">
        <v>1238</v>
      </c>
      <c r="U161" s="1043" t="s">
        <v>30</v>
      </c>
      <c r="V161" s="1040">
        <v>43658</v>
      </c>
      <c r="W161" s="1042" t="s">
        <v>1238</v>
      </c>
      <c r="X161" s="1095" t="s">
        <v>30</v>
      </c>
      <c r="Y161" s="1040">
        <v>43697</v>
      </c>
      <c r="Z161" s="1042" t="s">
        <v>1238</v>
      </c>
      <c r="AA161" s="1095" t="s">
        <v>30</v>
      </c>
    </row>
    <row r="162" spans="1:98" s="749" customFormat="1" ht="80.25" customHeight="1">
      <c r="A162" s="1363">
        <v>146</v>
      </c>
      <c r="B162" s="741">
        <v>2015</v>
      </c>
      <c r="C162" s="942" t="s">
        <v>1410</v>
      </c>
      <c r="D162" s="942" t="s">
        <v>21</v>
      </c>
      <c r="E162" s="1050" t="s">
        <v>1411</v>
      </c>
      <c r="F162" s="1360" t="s">
        <v>1429</v>
      </c>
      <c r="G162" s="1068">
        <v>42207</v>
      </c>
      <c r="H162" s="1050" t="s">
        <v>1430</v>
      </c>
      <c r="I162" s="1050" t="s">
        <v>28</v>
      </c>
      <c r="J162" s="1038" t="s">
        <v>1320</v>
      </c>
      <c r="K162" s="1038" t="s">
        <v>1241</v>
      </c>
      <c r="L162" s="1066"/>
      <c r="M162" s="1068">
        <v>42513</v>
      </c>
      <c r="N162" s="1051" t="s">
        <v>1422</v>
      </c>
      <c r="O162" s="1066" t="s">
        <v>30</v>
      </c>
      <c r="P162" s="1036">
        <v>43453</v>
      </c>
      <c r="Q162" s="1051" t="s">
        <v>1238</v>
      </c>
      <c r="R162" s="1066" t="s">
        <v>30</v>
      </c>
      <c r="S162" s="1036">
        <v>43585</v>
      </c>
      <c r="T162" s="1042" t="s">
        <v>1238</v>
      </c>
      <c r="U162" s="1043" t="s">
        <v>30</v>
      </c>
      <c r="V162" s="1040">
        <v>43658</v>
      </c>
      <c r="W162" s="1042" t="s">
        <v>1238</v>
      </c>
      <c r="X162" s="1095" t="s">
        <v>30</v>
      </c>
      <c r="Y162" s="1040">
        <v>43697</v>
      </c>
      <c r="Z162" s="1042" t="s">
        <v>1238</v>
      </c>
      <c r="AA162" s="1095" t="s">
        <v>30</v>
      </c>
      <c r="AB162" s="748"/>
      <c r="AC162" s="748"/>
      <c r="AD162" s="748"/>
      <c r="AE162" s="748"/>
      <c r="AF162" s="748"/>
      <c r="AG162" s="748"/>
      <c r="AH162" s="748"/>
      <c r="AI162" s="748"/>
      <c r="AJ162" s="748"/>
      <c r="AK162" s="748"/>
      <c r="AL162" s="748"/>
      <c r="AM162" s="748"/>
      <c r="AN162" s="748"/>
      <c r="AO162" s="748"/>
      <c r="AP162" s="748"/>
      <c r="AQ162" s="748"/>
      <c r="AR162" s="748"/>
      <c r="AS162" s="748"/>
      <c r="AT162" s="748"/>
      <c r="AU162" s="748"/>
      <c r="AV162" s="748"/>
      <c r="AW162" s="748"/>
      <c r="AX162" s="748"/>
      <c r="AY162" s="748"/>
      <c r="AZ162" s="748"/>
      <c r="BA162" s="748"/>
      <c r="BB162" s="748"/>
      <c r="BC162" s="748"/>
      <c r="BD162" s="748"/>
      <c r="BE162" s="748"/>
      <c r="BF162" s="748"/>
      <c r="BG162" s="748"/>
      <c r="BH162" s="748"/>
      <c r="BI162" s="748"/>
      <c r="BJ162" s="748"/>
      <c r="BK162" s="748"/>
      <c r="BL162" s="748"/>
      <c r="BM162" s="748"/>
      <c r="BN162" s="748"/>
      <c r="BO162" s="748"/>
      <c r="BP162" s="748"/>
      <c r="BQ162" s="748"/>
      <c r="BR162" s="748"/>
      <c r="BS162" s="748"/>
      <c r="BT162" s="748"/>
      <c r="BU162" s="748"/>
      <c r="BV162" s="748"/>
      <c r="BW162" s="748"/>
      <c r="BX162" s="748"/>
      <c r="BY162" s="748"/>
      <c r="BZ162" s="748"/>
      <c r="CA162" s="748"/>
      <c r="CB162" s="748"/>
      <c r="CC162" s="748"/>
      <c r="CD162" s="748"/>
      <c r="CE162" s="748"/>
      <c r="CF162" s="748"/>
      <c r="CG162" s="748"/>
      <c r="CH162" s="748"/>
      <c r="CI162" s="748"/>
      <c r="CJ162" s="748"/>
      <c r="CK162" s="748"/>
      <c r="CL162" s="748"/>
      <c r="CM162" s="748"/>
      <c r="CN162" s="748"/>
      <c r="CO162" s="748"/>
      <c r="CP162" s="748"/>
      <c r="CQ162" s="748"/>
      <c r="CR162" s="748"/>
      <c r="CS162" s="748"/>
      <c r="CT162" s="748"/>
    </row>
    <row r="163" spans="1:98" s="749" customFormat="1" ht="80.25" customHeight="1">
      <c r="A163" s="1363"/>
      <c r="B163" s="741">
        <v>2015</v>
      </c>
      <c r="C163" s="942" t="s">
        <v>1410</v>
      </c>
      <c r="D163" s="942" t="s">
        <v>21</v>
      </c>
      <c r="E163" s="1050" t="s">
        <v>1411</v>
      </c>
      <c r="F163" s="1361"/>
      <c r="G163" s="1068">
        <v>42207</v>
      </c>
      <c r="H163" s="1050" t="s">
        <v>1431</v>
      </c>
      <c r="I163" s="1050" t="s">
        <v>28</v>
      </c>
      <c r="J163" s="1038" t="s">
        <v>1320</v>
      </c>
      <c r="K163" s="1038" t="s">
        <v>1241</v>
      </c>
      <c r="L163" s="1066"/>
      <c r="M163" s="1068">
        <v>42513</v>
      </c>
      <c r="N163" s="1051" t="s">
        <v>1422</v>
      </c>
      <c r="O163" s="1066" t="s">
        <v>30</v>
      </c>
      <c r="P163" s="1036">
        <v>43453</v>
      </c>
      <c r="Q163" s="1051" t="s">
        <v>1238</v>
      </c>
      <c r="R163" s="1066" t="s">
        <v>30</v>
      </c>
      <c r="S163" s="1036">
        <v>43585</v>
      </c>
      <c r="T163" s="1042" t="s">
        <v>1238</v>
      </c>
      <c r="U163" s="1043" t="s">
        <v>30</v>
      </c>
      <c r="V163" s="1040">
        <v>43658</v>
      </c>
      <c r="W163" s="1042" t="s">
        <v>1238</v>
      </c>
      <c r="X163" s="1095" t="s">
        <v>30</v>
      </c>
      <c r="Y163" s="1040">
        <v>43697</v>
      </c>
      <c r="Z163" s="1042" t="s">
        <v>1238</v>
      </c>
      <c r="AA163" s="1095" t="s">
        <v>30</v>
      </c>
      <c r="AB163" s="748"/>
      <c r="AC163" s="748"/>
      <c r="AD163" s="748"/>
      <c r="AE163" s="748"/>
      <c r="AF163" s="748"/>
      <c r="AG163" s="748"/>
      <c r="AH163" s="748"/>
      <c r="AI163" s="748"/>
      <c r="AJ163" s="748"/>
      <c r="AK163" s="748"/>
      <c r="AL163" s="748"/>
      <c r="AM163" s="748"/>
      <c r="AN163" s="748"/>
      <c r="AO163" s="748"/>
      <c r="AP163" s="748"/>
      <c r="AQ163" s="748"/>
      <c r="AR163" s="748"/>
      <c r="AS163" s="748"/>
      <c r="AT163" s="748"/>
      <c r="AU163" s="748"/>
      <c r="AV163" s="748"/>
      <c r="AW163" s="748"/>
      <c r="AX163" s="748"/>
      <c r="AY163" s="748"/>
      <c r="AZ163" s="748"/>
      <c r="BA163" s="748"/>
      <c r="BB163" s="748"/>
      <c r="BC163" s="748"/>
      <c r="BD163" s="748"/>
      <c r="BE163" s="748"/>
      <c r="BF163" s="748"/>
      <c r="BG163" s="748"/>
      <c r="BH163" s="748"/>
      <c r="BI163" s="748"/>
      <c r="BJ163" s="748"/>
      <c r="BK163" s="748"/>
      <c r="BL163" s="748"/>
      <c r="BM163" s="748"/>
      <c r="BN163" s="748"/>
      <c r="BO163" s="748"/>
      <c r="BP163" s="748"/>
      <c r="BQ163" s="748"/>
      <c r="BR163" s="748"/>
      <c r="BS163" s="748"/>
      <c r="BT163" s="748"/>
      <c r="BU163" s="748"/>
      <c r="BV163" s="748"/>
      <c r="BW163" s="748"/>
      <c r="BX163" s="748"/>
      <c r="BY163" s="748"/>
      <c r="BZ163" s="748"/>
      <c r="CA163" s="748"/>
      <c r="CB163" s="748"/>
      <c r="CC163" s="748"/>
      <c r="CD163" s="748"/>
      <c r="CE163" s="748"/>
      <c r="CF163" s="748"/>
      <c r="CG163" s="748"/>
      <c r="CH163" s="748"/>
      <c r="CI163" s="748"/>
      <c r="CJ163" s="748"/>
      <c r="CK163" s="748"/>
      <c r="CL163" s="748"/>
      <c r="CM163" s="748"/>
      <c r="CN163" s="748"/>
      <c r="CO163" s="748"/>
      <c r="CP163" s="748"/>
      <c r="CQ163" s="748"/>
      <c r="CR163" s="748"/>
      <c r="CS163" s="748"/>
      <c r="CT163" s="748"/>
    </row>
    <row r="164" spans="1:98" s="749" customFormat="1" ht="68.25" customHeight="1">
      <c r="A164" s="1363"/>
      <c r="B164" s="741">
        <v>2015</v>
      </c>
      <c r="C164" s="741" t="s">
        <v>1410</v>
      </c>
      <c r="D164" s="741" t="s">
        <v>21</v>
      </c>
      <c r="E164" s="1037" t="s">
        <v>1411</v>
      </c>
      <c r="F164" s="1362"/>
      <c r="G164" s="1064">
        <v>42207</v>
      </c>
      <c r="H164" s="1037" t="s">
        <v>1432</v>
      </c>
      <c r="I164" s="1037" t="s">
        <v>28</v>
      </c>
      <c r="J164" s="1038" t="s">
        <v>1320</v>
      </c>
      <c r="K164" s="1038" t="s">
        <v>1241</v>
      </c>
      <c r="L164" s="1043"/>
      <c r="M164" s="1064">
        <v>42513</v>
      </c>
      <c r="N164" s="1042" t="s">
        <v>1422</v>
      </c>
      <c r="O164" s="1043" t="s">
        <v>30</v>
      </c>
      <c r="P164" s="1036">
        <v>43453</v>
      </c>
      <c r="Q164" s="1051" t="s">
        <v>1238</v>
      </c>
      <c r="R164" s="1066" t="s">
        <v>30</v>
      </c>
      <c r="S164" s="1036">
        <v>43585</v>
      </c>
      <c r="T164" s="1042" t="s">
        <v>1238</v>
      </c>
      <c r="U164" s="1043" t="s">
        <v>30</v>
      </c>
      <c r="V164" s="1040">
        <v>43658</v>
      </c>
      <c r="W164" s="1042" t="s">
        <v>1238</v>
      </c>
      <c r="X164" s="1095" t="s">
        <v>30</v>
      </c>
      <c r="Y164" s="1040">
        <v>43697</v>
      </c>
      <c r="Z164" s="1042" t="s">
        <v>1238</v>
      </c>
      <c r="AA164" s="1095" t="s">
        <v>30</v>
      </c>
    </row>
    <row r="165" spans="1:98" s="749" customFormat="1" ht="67.5" customHeight="1">
      <c r="A165" s="1363">
        <v>147</v>
      </c>
      <c r="B165" s="741">
        <v>2015</v>
      </c>
      <c r="C165" s="942" t="s">
        <v>1410</v>
      </c>
      <c r="D165" s="942" t="s">
        <v>21</v>
      </c>
      <c r="E165" s="1050" t="s">
        <v>1411</v>
      </c>
      <c r="F165" s="1360" t="s">
        <v>1436</v>
      </c>
      <c r="G165" s="1068">
        <v>42207</v>
      </c>
      <c r="H165" s="1050" t="s">
        <v>1437</v>
      </c>
      <c r="I165" s="1050" t="s">
        <v>28</v>
      </c>
      <c r="J165" s="1038" t="s">
        <v>1320</v>
      </c>
      <c r="K165" s="1038" t="s">
        <v>1241</v>
      </c>
      <c r="L165" s="1066"/>
      <c r="M165" s="1068">
        <v>42513</v>
      </c>
      <c r="N165" s="1051" t="s">
        <v>1438</v>
      </c>
      <c r="O165" s="1066" t="s">
        <v>30</v>
      </c>
      <c r="P165" s="1036">
        <v>43453</v>
      </c>
      <c r="Q165" s="1051" t="s">
        <v>1238</v>
      </c>
      <c r="R165" s="1066" t="s">
        <v>30</v>
      </c>
      <c r="S165" s="1036">
        <v>43585</v>
      </c>
      <c r="T165" s="1042" t="s">
        <v>1238</v>
      </c>
      <c r="U165" s="1043" t="s">
        <v>30</v>
      </c>
      <c r="V165" s="1040">
        <v>43658</v>
      </c>
      <c r="W165" s="1042" t="s">
        <v>1238</v>
      </c>
      <c r="X165" s="1095" t="s">
        <v>30</v>
      </c>
      <c r="Y165" s="1040">
        <v>43697</v>
      </c>
      <c r="Z165" s="1042" t="s">
        <v>1238</v>
      </c>
      <c r="AA165" s="1095" t="s">
        <v>30</v>
      </c>
      <c r="AB165" s="748"/>
      <c r="AC165" s="748"/>
      <c r="AD165" s="748"/>
      <c r="AE165" s="748"/>
      <c r="AF165" s="748"/>
      <c r="AG165" s="748"/>
      <c r="AH165" s="748"/>
      <c r="AI165" s="748"/>
      <c r="AJ165" s="748"/>
      <c r="AK165" s="748"/>
      <c r="AL165" s="748"/>
      <c r="AM165" s="748"/>
      <c r="AN165" s="748"/>
      <c r="AO165" s="748"/>
      <c r="AP165" s="748"/>
      <c r="AQ165" s="748"/>
      <c r="AR165" s="748"/>
      <c r="AS165" s="748"/>
      <c r="AT165" s="748"/>
      <c r="AU165" s="748"/>
      <c r="AV165" s="748"/>
      <c r="AW165" s="748"/>
      <c r="AX165" s="748"/>
      <c r="AY165" s="748"/>
      <c r="AZ165" s="748"/>
      <c r="BA165" s="748"/>
      <c r="BB165" s="748"/>
      <c r="BC165" s="748"/>
      <c r="BD165" s="748"/>
      <c r="BE165" s="748"/>
      <c r="BF165" s="748"/>
      <c r="BG165" s="748"/>
      <c r="BH165" s="748"/>
      <c r="BI165" s="748"/>
      <c r="BJ165" s="748"/>
      <c r="BK165" s="748"/>
      <c r="BL165" s="748"/>
      <c r="BM165" s="748"/>
      <c r="BN165" s="748"/>
      <c r="BO165" s="748"/>
      <c r="BP165" s="748"/>
      <c r="BQ165" s="748"/>
      <c r="BR165" s="748"/>
      <c r="BS165" s="748"/>
      <c r="BT165" s="748"/>
      <c r="BU165" s="748"/>
      <c r="BV165" s="748"/>
      <c r="BW165" s="748"/>
      <c r="BX165" s="748"/>
      <c r="BY165" s="748"/>
      <c r="BZ165" s="748"/>
      <c r="CA165" s="748"/>
      <c r="CB165" s="748"/>
      <c r="CC165" s="748"/>
      <c r="CD165" s="748"/>
      <c r="CE165" s="748"/>
      <c r="CF165" s="748"/>
      <c r="CG165" s="748"/>
      <c r="CH165" s="748"/>
      <c r="CI165" s="748"/>
      <c r="CJ165" s="748"/>
      <c r="CK165" s="748"/>
      <c r="CL165" s="748"/>
      <c r="CM165" s="748"/>
      <c r="CN165" s="748"/>
      <c r="CO165" s="748"/>
      <c r="CP165" s="748"/>
      <c r="CQ165" s="748"/>
      <c r="CR165" s="748"/>
      <c r="CS165" s="748"/>
      <c r="CT165" s="748"/>
    </row>
    <row r="166" spans="1:98" s="749" customFormat="1" ht="67.5" customHeight="1">
      <c r="A166" s="1363"/>
      <c r="B166" s="741">
        <v>2015</v>
      </c>
      <c r="C166" s="741" t="s">
        <v>1410</v>
      </c>
      <c r="D166" s="741" t="s">
        <v>21</v>
      </c>
      <c r="E166" s="1037" t="s">
        <v>1411</v>
      </c>
      <c r="F166" s="1362"/>
      <c r="G166" s="1064">
        <v>42207</v>
      </c>
      <c r="H166" s="1037" t="s">
        <v>1439</v>
      </c>
      <c r="I166" s="1037" t="s">
        <v>28</v>
      </c>
      <c r="J166" s="1038" t="s">
        <v>1320</v>
      </c>
      <c r="K166" s="1038" t="s">
        <v>1241</v>
      </c>
      <c r="L166" s="1043"/>
      <c r="M166" s="1064">
        <v>42513</v>
      </c>
      <c r="N166" s="1042" t="s">
        <v>1438</v>
      </c>
      <c r="O166" s="1043" t="s">
        <v>30</v>
      </c>
      <c r="P166" s="1036">
        <v>43453</v>
      </c>
      <c r="Q166" s="1051" t="s">
        <v>1238</v>
      </c>
      <c r="R166" s="1066" t="s">
        <v>30</v>
      </c>
      <c r="S166" s="1036">
        <v>43585</v>
      </c>
      <c r="T166" s="1042" t="s">
        <v>1238</v>
      </c>
      <c r="U166" s="1043" t="s">
        <v>30</v>
      </c>
      <c r="V166" s="1040">
        <v>43658</v>
      </c>
      <c r="W166" s="1042" t="s">
        <v>1238</v>
      </c>
      <c r="X166" s="1095" t="s">
        <v>30</v>
      </c>
      <c r="Y166" s="1040">
        <v>43697</v>
      </c>
      <c r="Z166" s="1042" t="s">
        <v>1238</v>
      </c>
      <c r="AA166" s="1095" t="s">
        <v>30</v>
      </c>
    </row>
    <row r="167" spans="1:98" s="749" customFormat="1" ht="67.5" customHeight="1">
      <c r="A167" s="1363">
        <v>148</v>
      </c>
      <c r="B167" s="741">
        <v>2015</v>
      </c>
      <c r="C167" s="942" t="s">
        <v>1410</v>
      </c>
      <c r="D167" s="942" t="s">
        <v>21</v>
      </c>
      <c r="E167" s="1050" t="s">
        <v>1411</v>
      </c>
      <c r="F167" s="1360" t="s">
        <v>1440</v>
      </c>
      <c r="G167" s="1068">
        <v>42207</v>
      </c>
      <c r="H167" s="1050" t="s">
        <v>1441</v>
      </c>
      <c r="I167" s="1050" t="s">
        <v>28</v>
      </c>
      <c r="J167" s="1038" t="s">
        <v>1320</v>
      </c>
      <c r="K167" s="1038" t="s">
        <v>1241</v>
      </c>
      <c r="L167" s="1066"/>
      <c r="M167" s="1068">
        <v>42513</v>
      </c>
      <c r="N167" s="1051" t="s">
        <v>1442</v>
      </c>
      <c r="O167" s="1066" t="s">
        <v>30</v>
      </c>
      <c r="P167" s="1036">
        <v>43453</v>
      </c>
      <c r="Q167" s="1051" t="s">
        <v>1238</v>
      </c>
      <c r="R167" s="1066" t="s">
        <v>30</v>
      </c>
      <c r="S167" s="1036">
        <v>43585</v>
      </c>
      <c r="T167" s="1042" t="s">
        <v>1238</v>
      </c>
      <c r="U167" s="1043" t="s">
        <v>30</v>
      </c>
      <c r="V167" s="1040">
        <v>43658</v>
      </c>
      <c r="W167" s="1042" t="s">
        <v>1238</v>
      </c>
      <c r="X167" s="1095" t="s">
        <v>30</v>
      </c>
      <c r="Y167" s="1040">
        <v>43697</v>
      </c>
      <c r="Z167" s="1042" t="s">
        <v>1238</v>
      </c>
      <c r="AA167" s="1095" t="s">
        <v>30</v>
      </c>
      <c r="AB167" s="748"/>
      <c r="AC167" s="748"/>
      <c r="AD167" s="748"/>
      <c r="AE167" s="748"/>
      <c r="AF167" s="748"/>
      <c r="AG167" s="748"/>
      <c r="AH167" s="748"/>
      <c r="AI167" s="748"/>
      <c r="AJ167" s="748"/>
      <c r="AK167" s="748"/>
      <c r="AL167" s="748"/>
      <c r="AM167" s="748"/>
      <c r="AN167" s="748"/>
      <c r="AO167" s="748"/>
      <c r="AP167" s="748"/>
      <c r="AQ167" s="748"/>
      <c r="AR167" s="748"/>
      <c r="AS167" s="748"/>
      <c r="AT167" s="748"/>
      <c r="AU167" s="748"/>
      <c r="AV167" s="748"/>
      <c r="AW167" s="748"/>
      <c r="AX167" s="748"/>
      <c r="AY167" s="748"/>
      <c r="AZ167" s="748"/>
      <c r="BA167" s="748"/>
      <c r="BB167" s="748"/>
      <c r="BC167" s="748"/>
      <c r="BD167" s="748"/>
      <c r="BE167" s="748"/>
      <c r="BF167" s="748"/>
      <c r="BG167" s="748"/>
      <c r="BH167" s="748"/>
      <c r="BI167" s="748"/>
      <c r="BJ167" s="748"/>
      <c r="BK167" s="748"/>
      <c r="BL167" s="748"/>
      <c r="BM167" s="748"/>
      <c r="BN167" s="748"/>
      <c r="BO167" s="748"/>
      <c r="BP167" s="748"/>
      <c r="BQ167" s="748"/>
      <c r="BR167" s="748"/>
      <c r="BS167" s="748"/>
      <c r="BT167" s="748"/>
      <c r="BU167" s="748"/>
      <c r="BV167" s="748"/>
      <c r="BW167" s="748"/>
      <c r="BX167" s="748"/>
      <c r="BY167" s="748"/>
      <c r="BZ167" s="748"/>
      <c r="CA167" s="748"/>
      <c r="CB167" s="748"/>
      <c r="CC167" s="748"/>
      <c r="CD167" s="748"/>
      <c r="CE167" s="748"/>
      <c r="CF167" s="748"/>
      <c r="CG167" s="748"/>
      <c r="CH167" s="748"/>
      <c r="CI167" s="748"/>
      <c r="CJ167" s="748"/>
      <c r="CK167" s="748"/>
      <c r="CL167" s="748"/>
      <c r="CM167" s="748"/>
      <c r="CN167" s="748"/>
      <c r="CO167" s="748"/>
      <c r="CP167" s="748"/>
      <c r="CQ167" s="748"/>
      <c r="CR167" s="748"/>
      <c r="CS167" s="748"/>
      <c r="CT167" s="748"/>
    </row>
    <row r="168" spans="1:98" s="749" customFormat="1" ht="55.5" customHeight="1">
      <c r="A168" s="1363"/>
      <c r="B168" s="741">
        <v>2015</v>
      </c>
      <c r="C168" s="741" t="s">
        <v>1410</v>
      </c>
      <c r="D168" s="741" t="s">
        <v>21</v>
      </c>
      <c r="E168" s="1037" t="s">
        <v>1411</v>
      </c>
      <c r="F168" s="1362"/>
      <c r="G168" s="1064">
        <v>42207</v>
      </c>
      <c r="H168" s="1037" t="s">
        <v>1443</v>
      </c>
      <c r="I168" s="1037" t="s">
        <v>28</v>
      </c>
      <c r="J168" s="1038" t="s">
        <v>1320</v>
      </c>
      <c r="K168" s="1038" t="s">
        <v>1241</v>
      </c>
      <c r="L168" s="1043"/>
      <c r="M168" s="1064">
        <v>42513</v>
      </c>
      <c r="N168" s="1042" t="s">
        <v>1442</v>
      </c>
      <c r="O168" s="1043" t="s">
        <v>30</v>
      </c>
      <c r="P168" s="1036">
        <v>43453</v>
      </c>
      <c r="Q168" s="1051" t="s">
        <v>1238</v>
      </c>
      <c r="R168" s="1066" t="s">
        <v>30</v>
      </c>
      <c r="S168" s="1036">
        <v>43585</v>
      </c>
      <c r="T168" s="1042" t="s">
        <v>1238</v>
      </c>
      <c r="U168" s="1043" t="s">
        <v>30</v>
      </c>
      <c r="V168" s="1040">
        <v>43658</v>
      </c>
      <c r="W168" s="1042" t="s">
        <v>1238</v>
      </c>
      <c r="X168" s="1095" t="s">
        <v>30</v>
      </c>
      <c r="Y168" s="1040">
        <v>43697</v>
      </c>
      <c r="Z168" s="1042" t="s">
        <v>1238</v>
      </c>
      <c r="AA168" s="1095" t="s">
        <v>30</v>
      </c>
    </row>
    <row r="169" spans="1:98" s="749" customFormat="1" ht="90.75" customHeight="1">
      <c r="A169" s="740">
        <v>149</v>
      </c>
      <c r="B169" s="741">
        <v>2015</v>
      </c>
      <c r="C169" s="741" t="s">
        <v>1444</v>
      </c>
      <c r="D169" s="741" t="s">
        <v>21</v>
      </c>
      <c r="E169" s="1037" t="s">
        <v>1318</v>
      </c>
      <c r="F169" s="1042" t="s">
        <v>1445</v>
      </c>
      <c r="G169" s="1064">
        <v>42319</v>
      </c>
      <c r="H169" s="1037" t="s">
        <v>1184</v>
      </c>
      <c r="I169" s="1037" t="s">
        <v>28</v>
      </c>
      <c r="J169" s="1038" t="s">
        <v>1320</v>
      </c>
      <c r="K169" s="1038" t="s">
        <v>1241</v>
      </c>
      <c r="L169" s="1043"/>
      <c r="M169" s="1064"/>
      <c r="N169" s="1042" t="s">
        <v>1331</v>
      </c>
      <c r="O169" s="1043" t="s">
        <v>30</v>
      </c>
      <c r="P169" s="1036">
        <v>43453</v>
      </c>
      <c r="Q169" s="1051" t="s">
        <v>1238</v>
      </c>
      <c r="R169" s="1066" t="s">
        <v>30</v>
      </c>
      <c r="S169" s="1036">
        <v>43585</v>
      </c>
      <c r="T169" s="1042" t="s">
        <v>1238</v>
      </c>
      <c r="U169" s="1043" t="s">
        <v>30</v>
      </c>
      <c r="V169" s="1040">
        <v>43658</v>
      </c>
      <c r="W169" s="1042" t="s">
        <v>1238</v>
      </c>
      <c r="X169" s="1095" t="s">
        <v>30</v>
      </c>
      <c r="Y169" s="1040">
        <v>43697</v>
      </c>
      <c r="Z169" s="1042" t="s">
        <v>1238</v>
      </c>
      <c r="AA169" s="1095" t="s">
        <v>30</v>
      </c>
    </row>
    <row r="170" spans="1:98" s="749" customFormat="1" ht="48" customHeight="1">
      <c r="A170" s="740">
        <v>150</v>
      </c>
      <c r="B170" s="741">
        <v>2015</v>
      </c>
      <c r="C170" s="741" t="s">
        <v>1378</v>
      </c>
      <c r="D170" s="741" t="s">
        <v>21</v>
      </c>
      <c r="E170" s="1037" t="s">
        <v>1285</v>
      </c>
      <c r="F170" s="1042" t="s">
        <v>1446</v>
      </c>
      <c r="G170" s="1064">
        <v>42160</v>
      </c>
      <c r="H170" s="1037" t="s">
        <v>1447</v>
      </c>
      <c r="I170" s="1037" t="s">
        <v>28</v>
      </c>
      <c r="J170" s="1038" t="s">
        <v>1320</v>
      </c>
      <c r="K170" s="1038" t="s">
        <v>1241</v>
      </c>
      <c r="L170" s="1043"/>
      <c r="M170" s="1064"/>
      <c r="N170" s="1042" t="s">
        <v>1331</v>
      </c>
      <c r="O170" s="1043" t="s">
        <v>30</v>
      </c>
      <c r="P170" s="1036">
        <v>43453</v>
      </c>
      <c r="Q170" s="1051" t="s">
        <v>1238</v>
      </c>
      <c r="R170" s="1066" t="s">
        <v>30</v>
      </c>
      <c r="S170" s="1036">
        <v>43585</v>
      </c>
      <c r="T170" s="1042" t="s">
        <v>1238</v>
      </c>
      <c r="U170" s="1043" t="s">
        <v>30</v>
      </c>
      <c r="V170" s="1040">
        <v>43658</v>
      </c>
      <c r="W170" s="1042" t="s">
        <v>1238</v>
      </c>
      <c r="X170" s="1095" t="s">
        <v>30</v>
      </c>
      <c r="Y170" s="1040">
        <v>43697</v>
      </c>
      <c r="Z170" s="1042" t="s">
        <v>1238</v>
      </c>
      <c r="AA170" s="1095" t="s">
        <v>30</v>
      </c>
    </row>
    <row r="171" spans="1:98" s="749" customFormat="1" ht="72" customHeight="1">
      <c r="A171" s="1363">
        <v>151</v>
      </c>
      <c r="B171" s="741">
        <v>2015</v>
      </c>
      <c r="C171" s="942" t="s">
        <v>1378</v>
      </c>
      <c r="D171" s="942" t="s">
        <v>21</v>
      </c>
      <c r="E171" s="1050" t="s">
        <v>1285</v>
      </c>
      <c r="F171" s="1360" t="s">
        <v>1448</v>
      </c>
      <c r="G171" s="1068">
        <v>42160</v>
      </c>
      <c r="H171" s="1050" t="s">
        <v>1449</v>
      </c>
      <c r="I171" s="1050" t="s">
        <v>28</v>
      </c>
      <c r="J171" s="1038" t="s">
        <v>1320</v>
      </c>
      <c r="K171" s="1038" t="s">
        <v>1241</v>
      </c>
      <c r="L171" s="1066"/>
      <c r="M171" s="1068"/>
      <c r="N171" s="1051" t="s">
        <v>1331</v>
      </c>
      <c r="O171" s="1066" t="s">
        <v>30</v>
      </c>
      <c r="P171" s="1036">
        <v>43453</v>
      </c>
      <c r="Q171" s="1051" t="s">
        <v>1238</v>
      </c>
      <c r="R171" s="1066" t="s">
        <v>30</v>
      </c>
      <c r="S171" s="1036">
        <v>43585</v>
      </c>
      <c r="T171" s="1042" t="s">
        <v>1238</v>
      </c>
      <c r="U171" s="1043" t="s">
        <v>30</v>
      </c>
      <c r="V171" s="1040">
        <v>43658</v>
      </c>
      <c r="W171" s="1042" t="s">
        <v>1238</v>
      </c>
      <c r="X171" s="1095" t="s">
        <v>30</v>
      </c>
      <c r="Y171" s="1040">
        <v>43697</v>
      </c>
      <c r="Z171" s="1042" t="s">
        <v>1238</v>
      </c>
      <c r="AA171" s="1095" t="s">
        <v>30</v>
      </c>
      <c r="AB171" s="748"/>
      <c r="AC171" s="748"/>
      <c r="AD171" s="748"/>
      <c r="AE171" s="748"/>
      <c r="AF171" s="748"/>
      <c r="AG171" s="748"/>
      <c r="AH171" s="748"/>
      <c r="AI171" s="748"/>
      <c r="AJ171" s="748"/>
      <c r="AK171" s="748"/>
      <c r="AL171" s="748"/>
      <c r="AM171" s="748"/>
      <c r="AN171" s="748"/>
      <c r="AO171" s="748"/>
      <c r="AP171" s="748"/>
      <c r="AQ171" s="748"/>
      <c r="AR171" s="748"/>
      <c r="AS171" s="748"/>
      <c r="AT171" s="748"/>
      <c r="AU171" s="748"/>
      <c r="AV171" s="748"/>
      <c r="AW171" s="748"/>
      <c r="AX171" s="748"/>
      <c r="AY171" s="748"/>
      <c r="AZ171" s="748"/>
      <c r="BA171" s="748"/>
      <c r="BB171" s="748"/>
      <c r="BC171" s="748"/>
      <c r="BD171" s="748"/>
      <c r="BE171" s="748"/>
      <c r="BF171" s="748"/>
      <c r="BG171" s="748"/>
      <c r="BH171" s="748"/>
      <c r="BI171" s="748"/>
      <c r="BJ171" s="748"/>
      <c r="BK171" s="748"/>
      <c r="BL171" s="748"/>
      <c r="BM171" s="748"/>
      <c r="BN171" s="748"/>
      <c r="BO171" s="748"/>
      <c r="BP171" s="748"/>
      <c r="BQ171" s="748"/>
      <c r="BR171" s="748"/>
      <c r="BS171" s="748"/>
      <c r="BT171" s="748"/>
      <c r="BU171" s="748"/>
      <c r="BV171" s="748"/>
      <c r="BW171" s="748"/>
      <c r="BX171" s="748"/>
      <c r="BY171" s="748"/>
      <c r="BZ171" s="748"/>
      <c r="CA171" s="748"/>
      <c r="CB171" s="748"/>
      <c r="CC171" s="748"/>
      <c r="CD171" s="748"/>
      <c r="CE171" s="748"/>
      <c r="CF171" s="748"/>
      <c r="CG171" s="748"/>
      <c r="CH171" s="748"/>
      <c r="CI171" s="748"/>
      <c r="CJ171" s="748"/>
      <c r="CK171" s="748"/>
      <c r="CL171" s="748"/>
      <c r="CM171" s="748"/>
      <c r="CN171" s="748"/>
      <c r="CO171" s="748"/>
      <c r="CP171" s="748"/>
      <c r="CQ171" s="748"/>
      <c r="CR171" s="748"/>
      <c r="CS171" s="748"/>
      <c r="CT171" s="748"/>
    </row>
    <row r="172" spans="1:98" s="749" customFormat="1" ht="72" customHeight="1">
      <c r="A172" s="1363"/>
      <c r="B172" s="741">
        <v>2015</v>
      </c>
      <c r="C172" s="942" t="s">
        <v>1378</v>
      </c>
      <c r="D172" s="942" t="s">
        <v>21</v>
      </c>
      <c r="E172" s="1050" t="s">
        <v>1285</v>
      </c>
      <c r="F172" s="1361"/>
      <c r="G172" s="1068">
        <v>42160</v>
      </c>
      <c r="H172" s="1050" t="s">
        <v>1450</v>
      </c>
      <c r="I172" s="1050" t="s">
        <v>28</v>
      </c>
      <c r="J172" s="1038" t="s">
        <v>1320</v>
      </c>
      <c r="K172" s="1038" t="s">
        <v>1241</v>
      </c>
      <c r="L172" s="1066"/>
      <c r="M172" s="1068"/>
      <c r="N172" s="1051" t="s">
        <v>1331</v>
      </c>
      <c r="O172" s="1066" t="s">
        <v>30</v>
      </c>
      <c r="P172" s="1036">
        <v>43453</v>
      </c>
      <c r="Q172" s="1051" t="s">
        <v>1238</v>
      </c>
      <c r="R172" s="1066" t="s">
        <v>30</v>
      </c>
      <c r="S172" s="1036">
        <v>43585</v>
      </c>
      <c r="T172" s="1042" t="s">
        <v>1238</v>
      </c>
      <c r="U172" s="1043" t="s">
        <v>30</v>
      </c>
      <c r="V172" s="1040">
        <v>43658</v>
      </c>
      <c r="W172" s="1042" t="s">
        <v>1238</v>
      </c>
      <c r="X172" s="1095" t="s">
        <v>30</v>
      </c>
      <c r="Y172" s="1040">
        <v>43697</v>
      </c>
      <c r="Z172" s="1042" t="s">
        <v>1238</v>
      </c>
      <c r="AA172" s="1095" t="s">
        <v>30</v>
      </c>
      <c r="AB172" s="748"/>
      <c r="AC172" s="748"/>
      <c r="AD172" s="748"/>
      <c r="AE172" s="748"/>
      <c r="AF172" s="748"/>
      <c r="AG172" s="748"/>
      <c r="AH172" s="748"/>
      <c r="AI172" s="748"/>
      <c r="AJ172" s="748"/>
      <c r="AK172" s="748"/>
      <c r="AL172" s="748"/>
      <c r="AM172" s="748"/>
      <c r="AN172" s="748"/>
      <c r="AO172" s="748"/>
      <c r="AP172" s="748"/>
      <c r="AQ172" s="748"/>
      <c r="AR172" s="748"/>
      <c r="AS172" s="748"/>
      <c r="AT172" s="748"/>
      <c r="AU172" s="748"/>
      <c r="AV172" s="748"/>
      <c r="AW172" s="748"/>
      <c r="AX172" s="748"/>
      <c r="AY172" s="748"/>
      <c r="AZ172" s="748"/>
      <c r="BA172" s="748"/>
      <c r="BB172" s="748"/>
      <c r="BC172" s="748"/>
      <c r="BD172" s="748"/>
      <c r="BE172" s="748"/>
      <c r="BF172" s="748"/>
      <c r="BG172" s="748"/>
      <c r="BH172" s="748"/>
      <c r="BI172" s="748"/>
      <c r="BJ172" s="748"/>
      <c r="BK172" s="748"/>
      <c r="BL172" s="748"/>
      <c r="BM172" s="748"/>
      <c r="BN172" s="748"/>
      <c r="BO172" s="748"/>
      <c r="BP172" s="748"/>
      <c r="BQ172" s="748"/>
      <c r="BR172" s="748"/>
      <c r="BS172" s="748"/>
      <c r="BT172" s="748"/>
      <c r="BU172" s="748"/>
      <c r="BV172" s="748"/>
      <c r="BW172" s="748"/>
      <c r="BX172" s="748"/>
      <c r="BY172" s="748"/>
      <c r="BZ172" s="748"/>
      <c r="CA172" s="748"/>
      <c r="CB172" s="748"/>
      <c r="CC172" s="748"/>
      <c r="CD172" s="748"/>
      <c r="CE172" s="748"/>
      <c r="CF172" s="748"/>
      <c r="CG172" s="748"/>
      <c r="CH172" s="748"/>
      <c r="CI172" s="748"/>
      <c r="CJ172" s="748"/>
      <c r="CK172" s="748"/>
      <c r="CL172" s="748"/>
      <c r="CM172" s="748"/>
      <c r="CN172" s="748"/>
      <c r="CO172" s="748"/>
      <c r="CP172" s="748"/>
      <c r="CQ172" s="748"/>
      <c r="CR172" s="748"/>
      <c r="CS172" s="748"/>
      <c r="CT172" s="748"/>
    </row>
    <row r="173" spans="1:98" s="749" customFormat="1" ht="72" customHeight="1">
      <c r="A173" s="1363"/>
      <c r="B173" s="741">
        <v>2015</v>
      </c>
      <c r="C173" s="741" t="s">
        <v>1378</v>
      </c>
      <c r="D173" s="741" t="s">
        <v>21</v>
      </c>
      <c r="E173" s="1037" t="s">
        <v>1285</v>
      </c>
      <c r="F173" s="1362"/>
      <c r="G173" s="1064">
        <v>42160</v>
      </c>
      <c r="H173" s="1037" t="s">
        <v>1451</v>
      </c>
      <c r="I173" s="1037" t="s">
        <v>28</v>
      </c>
      <c r="J173" s="1038" t="s">
        <v>1320</v>
      </c>
      <c r="K173" s="1038" t="s">
        <v>1241</v>
      </c>
      <c r="L173" s="1043"/>
      <c r="M173" s="1064"/>
      <c r="N173" s="1042" t="s">
        <v>1331</v>
      </c>
      <c r="O173" s="1043" t="s">
        <v>30</v>
      </c>
      <c r="P173" s="1036">
        <v>43453</v>
      </c>
      <c r="Q173" s="1051" t="s">
        <v>1238</v>
      </c>
      <c r="R173" s="1066" t="s">
        <v>30</v>
      </c>
      <c r="S173" s="1036">
        <v>43585</v>
      </c>
      <c r="T173" s="1042" t="s">
        <v>1238</v>
      </c>
      <c r="U173" s="1043" t="s">
        <v>30</v>
      </c>
      <c r="V173" s="1040">
        <v>43658</v>
      </c>
      <c r="W173" s="1042" t="s">
        <v>1238</v>
      </c>
      <c r="X173" s="1095" t="s">
        <v>30</v>
      </c>
      <c r="Y173" s="1040">
        <v>43697</v>
      </c>
      <c r="Z173" s="1042" t="s">
        <v>1238</v>
      </c>
      <c r="AA173" s="1095" t="s">
        <v>30</v>
      </c>
    </row>
    <row r="174" spans="1:98" s="749" customFormat="1" ht="24" customHeight="1">
      <c r="A174" s="740">
        <v>152</v>
      </c>
      <c r="B174" s="741">
        <v>2015</v>
      </c>
      <c r="C174" s="741" t="s">
        <v>1378</v>
      </c>
      <c r="D174" s="741" t="s">
        <v>21</v>
      </c>
      <c r="E174" s="1037" t="s">
        <v>1285</v>
      </c>
      <c r="F174" s="1042" t="s">
        <v>1452</v>
      </c>
      <c r="G174" s="1064">
        <v>42160</v>
      </c>
      <c r="H174" s="1037" t="s">
        <v>1453</v>
      </c>
      <c r="I174" s="1037" t="s">
        <v>28</v>
      </c>
      <c r="J174" s="1038" t="s">
        <v>1320</v>
      </c>
      <c r="K174" s="1038" t="s">
        <v>1241</v>
      </c>
      <c r="L174" s="1043"/>
      <c r="M174" s="1064"/>
      <c r="N174" s="1042" t="s">
        <v>1331</v>
      </c>
      <c r="O174" s="1043" t="s">
        <v>30</v>
      </c>
      <c r="P174" s="1036">
        <v>43453</v>
      </c>
      <c r="Q174" s="1051" t="s">
        <v>1238</v>
      </c>
      <c r="R174" s="1066" t="s">
        <v>30</v>
      </c>
      <c r="S174" s="1036">
        <v>43585</v>
      </c>
      <c r="T174" s="1042" t="s">
        <v>1238</v>
      </c>
      <c r="U174" s="1043" t="s">
        <v>30</v>
      </c>
      <c r="V174" s="1040">
        <v>43658</v>
      </c>
      <c r="W174" s="1042" t="s">
        <v>1238</v>
      </c>
      <c r="X174" s="1095" t="s">
        <v>30</v>
      </c>
      <c r="Y174" s="1040">
        <v>43697</v>
      </c>
      <c r="Z174" s="1042" t="s">
        <v>1238</v>
      </c>
      <c r="AA174" s="1095" t="s">
        <v>30</v>
      </c>
    </row>
    <row r="175" spans="1:98" s="749" customFormat="1" ht="84" customHeight="1">
      <c r="A175" s="740">
        <v>153</v>
      </c>
      <c r="B175" s="741">
        <v>2015</v>
      </c>
      <c r="C175" s="741" t="s">
        <v>1378</v>
      </c>
      <c r="D175" s="741" t="s">
        <v>21</v>
      </c>
      <c r="E175" s="1037" t="s">
        <v>1285</v>
      </c>
      <c r="F175" s="1042" t="s">
        <v>1454</v>
      </c>
      <c r="G175" s="1064">
        <v>42160</v>
      </c>
      <c r="H175" s="1037" t="s">
        <v>1455</v>
      </c>
      <c r="I175" s="1037" t="s">
        <v>28</v>
      </c>
      <c r="J175" s="1038" t="s">
        <v>1320</v>
      </c>
      <c r="K175" s="1038" t="s">
        <v>1241</v>
      </c>
      <c r="L175" s="1043"/>
      <c r="M175" s="1064"/>
      <c r="N175" s="1042" t="s">
        <v>1331</v>
      </c>
      <c r="O175" s="1043" t="s">
        <v>30</v>
      </c>
      <c r="P175" s="1036">
        <v>43453</v>
      </c>
      <c r="Q175" s="1051" t="s">
        <v>1238</v>
      </c>
      <c r="R175" s="1066" t="s">
        <v>30</v>
      </c>
      <c r="S175" s="1036">
        <v>43585</v>
      </c>
      <c r="T175" s="1042" t="s">
        <v>1238</v>
      </c>
      <c r="U175" s="1043" t="s">
        <v>30</v>
      </c>
      <c r="V175" s="1040">
        <v>43658</v>
      </c>
      <c r="W175" s="1042" t="s">
        <v>1238</v>
      </c>
      <c r="X175" s="1095" t="s">
        <v>30</v>
      </c>
      <c r="Y175" s="1040">
        <v>43697</v>
      </c>
      <c r="Z175" s="1042" t="s">
        <v>1238</v>
      </c>
      <c r="AA175" s="1095" t="s">
        <v>30</v>
      </c>
    </row>
    <row r="176" spans="1:98" s="749" customFormat="1" ht="72" customHeight="1">
      <c r="A176" s="740">
        <v>154</v>
      </c>
      <c r="B176" s="741">
        <v>2015</v>
      </c>
      <c r="C176" s="741" t="s">
        <v>1378</v>
      </c>
      <c r="D176" s="741" t="s">
        <v>21</v>
      </c>
      <c r="E176" s="1037" t="s">
        <v>1285</v>
      </c>
      <c r="F176" s="1042" t="s">
        <v>1456</v>
      </c>
      <c r="G176" s="1064">
        <v>42160</v>
      </c>
      <c r="H176" s="1037" t="s">
        <v>1457</v>
      </c>
      <c r="I176" s="1037" t="s">
        <v>28</v>
      </c>
      <c r="J176" s="1038" t="s">
        <v>1320</v>
      </c>
      <c r="K176" s="1038" t="s">
        <v>1241</v>
      </c>
      <c r="L176" s="1043"/>
      <c r="M176" s="1064"/>
      <c r="N176" s="1042" t="s">
        <v>1331</v>
      </c>
      <c r="O176" s="1043" t="s">
        <v>30</v>
      </c>
      <c r="P176" s="1036">
        <v>43453</v>
      </c>
      <c r="Q176" s="1051" t="s">
        <v>1238</v>
      </c>
      <c r="R176" s="1066" t="s">
        <v>30</v>
      </c>
      <c r="S176" s="1036">
        <v>43585</v>
      </c>
      <c r="T176" s="1042" t="s">
        <v>1238</v>
      </c>
      <c r="U176" s="1043" t="s">
        <v>30</v>
      </c>
      <c r="V176" s="1040">
        <v>43658</v>
      </c>
      <c r="W176" s="1042" t="s">
        <v>1238</v>
      </c>
      <c r="X176" s="1095" t="s">
        <v>30</v>
      </c>
      <c r="Y176" s="1040">
        <v>43697</v>
      </c>
      <c r="Z176" s="1042" t="s">
        <v>1238</v>
      </c>
      <c r="AA176" s="1095" t="s">
        <v>30</v>
      </c>
    </row>
    <row r="177" spans="1:98" s="749" customFormat="1" ht="66" customHeight="1">
      <c r="A177" s="1363">
        <v>155</v>
      </c>
      <c r="B177" s="741">
        <v>2015</v>
      </c>
      <c r="C177" s="942" t="s">
        <v>1378</v>
      </c>
      <c r="D177" s="942" t="s">
        <v>21</v>
      </c>
      <c r="E177" s="1050" t="s">
        <v>1285</v>
      </c>
      <c r="F177" s="1360" t="s">
        <v>1458</v>
      </c>
      <c r="G177" s="1068">
        <v>42160</v>
      </c>
      <c r="H177" s="1050" t="s">
        <v>1459</v>
      </c>
      <c r="I177" s="1050" t="s">
        <v>28</v>
      </c>
      <c r="J177" s="1038" t="s">
        <v>1320</v>
      </c>
      <c r="K177" s="1038" t="s">
        <v>1241</v>
      </c>
      <c r="L177" s="1066"/>
      <c r="M177" s="1068"/>
      <c r="N177" s="1051" t="s">
        <v>1331</v>
      </c>
      <c r="O177" s="1066" t="s">
        <v>30</v>
      </c>
      <c r="P177" s="1036">
        <v>43453</v>
      </c>
      <c r="Q177" s="1051" t="s">
        <v>1238</v>
      </c>
      <c r="R177" s="1066" t="s">
        <v>30</v>
      </c>
      <c r="S177" s="1036">
        <v>43585</v>
      </c>
      <c r="T177" s="1042" t="s">
        <v>1238</v>
      </c>
      <c r="U177" s="1043" t="s">
        <v>30</v>
      </c>
      <c r="V177" s="1040">
        <v>43658</v>
      </c>
      <c r="W177" s="1042" t="s">
        <v>1238</v>
      </c>
      <c r="X177" s="1095" t="s">
        <v>30</v>
      </c>
      <c r="Y177" s="1040">
        <v>43697</v>
      </c>
      <c r="Z177" s="1042" t="s">
        <v>1238</v>
      </c>
      <c r="AA177" s="1095" t="s">
        <v>30</v>
      </c>
      <c r="AB177" s="748"/>
      <c r="AC177" s="748"/>
      <c r="AD177" s="748"/>
      <c r="AE177" s="748"/>
      <c r="AF177" s="748"/>
      <c r="AG177" s="748"/>
      <c r="AH177" s="748"/>
      <c r="AI177" s="748"/>
      <c r="AJ177" s="748"/>
      <c r="AK177" s="748"/>
      <c r="AL177" s="748"/>
      <c r="AM177" s="748"/>
      <c r="AN177" s="748"/>
      <c r="AO177" s="748"/>
      <c r="AP177" s="748"/>
      <c r="AQ177" s="748"/>
      <c r="AR177" s="748"/>
      <c r="AS177" s="748"/>
      <c r="AT177" s="748"/>
      <c r="AU177" s="748"/>
      <c r="AV177" s="748"/>
      <c r="AW177" s="748"/>
      <c r="AX177" s="748"/>
      <c r="AY177" s="748"/>
      <c r="AZ177" s="748"/>
      <c r="BA177" s="748"/>
      <c r="BB177" s="748"/>
      <c r="BC177" s="748"/>
      <c r="BD177" s="748"/>
      <c r="BE177" s="748"/>
      <c r="BF177" s="748"/>
      <c r="BG177" s="748"/>
      <c r="BH177" s="748"/>
      <c r="BI177" s="748"/>
      <c r="BJ177" s="748"/>
      <c r="BK177" s="748"/>
      <c r="BL177" s="748"/>
      <c r="BM177" s="748"/>
      <c r="BN177" s="748"/>
      <c r="BO177" s="748"/>
      <c r="BP177" s="748"/>
      <c r="BQ177" s="748"/>
      <c r="BR177" s="748"/>
      <c r="BS177" s="748"/>
      <c r="BT177" s="748"/>
      <c r="BU177" s="748"/>
      <c r="BV177" s="748"/>
      <c r="BW177" s="748"/>
      <c r="BX177" s="748"/>
      <c r="BY177" s="748"/>
      <c r="BZ177" s="748"/>
      <c r="CA177" s="748"/>
      <c r="CB177" s="748"/>
      <c r="CC177" s="748"/>
      <c r="CD177" s="748"/>
      <c r="CE177" s="748"/>
      <c r="CF177" s="748"/>
      <c r="CG177" s="748"/>
      <c r="CH177" s="748"/>
      <c r="CI177" s="748"/>
      <c r="CJ177" s="748"/>
      <c r="CK177" s="748"/>
      <c r="CL177" s="748"/>
      <c r="CM177" s="748"/>
      <c r="CN177" s="748"/>
      <c r="CO177" s="748"/>
      <c r="CP177" s="748"/>
      <c r="CQ177" s="748"/>
      <c r="CR177" s="748"/>
      <c r="CS177" s="748"/>
      <c r="CT177" s="748"/>
    </row>
    <row r="178" spans="1:98" s="749" customFormat="1" ht="48" customHeight="1">
      <c r="A178" s="1363"/>
      <c r="B178" s="741">
        <v>2015</v>
      </c>
      <c r="C178" s="942" t="s">
        <v>1378</v>
      </c>
      <c r="D178" s="942" t="s">
        <v>21</v>
      </c>
      <c r="E178" s="1050" t="s">
        <v>1285</v>
      </c>
      <c r="F178" s="1362"/>
      <c r="G178" s="1068">
        <v>42160</v>
      </c>
      <c r="H178" s="1050" t="s">
        <v>1460</v>
      </c>
      <c r="I178" s="1050" t="s">
        <v>28</v>
      </c>
      <c r="J178" s="1038" t="s">
        <v>1320</v>
      </c>
      <c r="K178" s="1038" t="s">
        <v>1241</v>
      </c>
      <c r="L178" s="1066"/>
      <c r="M178" s="1068"/>
      <c r="N178" s="1051" t="s">
        <v>1331</v>
      </c>
      <c r="O178" s="1066" t="s">
        <v>30</v>
      </c>
      <c r="P178" s="1036">
        <v>43453</v>
      </c>
      <c r="Q178" s="1051" t="s">
        <v>1238</v>
      </c>
      <c r="R178" s="1066" t="s">
        <v>30</v>
      </c>
      <c r="S178" s="1036">
        <v>43585</v>
      </c>
      <c r="T178" s="1042" t="s">
        <v>1238</v>
      </c>
      <c r="U178" s="1043" t="s">
        <v>30</v>
      </c>
      <c r="V178" s="1040">
        <v>43658</v>
      </c>
      <c r="W178" s="1042" t="s">
        <v>1238</v>
      </c>
      <c r="X178" s="1095" t="s">
        <v>30</v>
      </c>
      <c r="Y178" s="1040">
        <v>43697</v>
      </c>
      <c r="Z178" s="1042" t="s">
        <v>1238</v>
      </c>
      <c r="AA178" s="1095" t="s">
        <v>30</v>
      </c>
      <c r="AB178" s="748"/>
      <c r="AC178" s="748"/>
      <c r="AD178" s="748"/>
      <c r="AE178" s="748"/>
      <c r="AF178" s="748"/>
      <c r="AG178" s="748"/>
      <c r="AH178" s="748"/>
      <c r="AI178" s="748"/>
      <c r="AJ178" s="748"/>
      <c r="AK178" s="748"/>
      <c r="AL178" s="748"/>
      <c r="AM178" s="748"/>
      <c r="AN178" s="748"/>
      <c r="AO178" s="748"/>
      <c r="AP178" s="748"/>
      <c r="AQ178" s="748"/>
      <c r="AR178" s="748"/>
      <c r="AS178" s="748"/>
      <c r="AT178" s="748"/>
      <c r="AU178" s="748"/>
      <c r="AV178" s="748"/>
      <c r="AW178" s="748"/>
      <c r="AX178" s="748"/>
      <c r="AY178" s="748"/>
      <c r="AZ178" s="748"/>
      <c r="BA178" s="748"/>
      <c r="BB178" s="748"/>
      <c r="BC178" s="748"/>
      <c r="BD178" s="748"/>
      <c r="BE178" s="748"/>
      <c r="BF178" s="748"/>
      <c r="BG178" s="748"/>
      <c r="BH178" s="748"/>
      <c r="BI178" s="748"/>
      <c r="BJ178" s="748"/>
      <c r="BK178" s="748"/>
      <c r="BL178" s="748"/>
      <c r="BM178" s="748"/>
      <c r="BN178" s="748"/>
      <c r="BO178" s="748"/>
      <c r="BP178" s="748"/>
      <c r="BQ178" s="748"/>
      <c r="BR178" s="748"/>
      <c r="BS178" s="748"/>
      <c r="BT178" s="748"/>
      <c r="BU178" s="748"/>
      <c r="BV178" s="748"/>
      <c r="BW178" s="748"/>
      <c r="BX178" s="748"/>
      <c r="BY178" s="748"/>
      <c r="BZ178" s="748"/>
      <c r="CA178" s="748"/>
      <c r="CB178" s="748"/>
      <c r="CC178" s="748"/>
      <c r="CD178" s="748"/>
      <c r="CE178" s="748"/>
      <c r="CF178" s="748"/>
      <c r="CG178" s="748"/>
      <c r="CH178" s="748"/>
      <c r="CI178" s="748"/>
      <c r="CJ178" s="748"/>
      <c r="CK178" s="748"/>
      <c r="CL178" s="748"/>
      <c r="CM178" s="748"/>
      <c r="CN178" s="748"/>
      <c r="CO178" s="748"/>
      <c r="CP178" s="748"/>
      <c r="CQ178" s="748"/>
      <c r="CR178" s="748"/>
      <c r="CS178" s="748"/>
      <c r="CT178" s="748"/>
    </row>
    <row r="179" spans="1:98" s="749" customFormat="1" ht="78.75" customHeight="1">
      <c r="A179" s="1363">
        <v>156</v>
      </c>
      <c r="B179" s="741">
        <v>2015</v>
      </c>
      <c r="C179" s="942" t="s">
        <v>1378</v>
      </c>
      <c r="D179" s="942" t="s">
        <v>21</v>
      </c>
      <c r="E179" s="1050" t="s">
        <v>1285</v>
      </c>
      <c r="F179" s="1360" t="s">
        <v>1461</v>
      </c>
      <c r="G179" s="1068" t="s">
        <v>1462</v>
      </c>
      <c r="H179" s="1050" t="s">
        <v>1463</v>
      </c>
      <c r="I179" s="1050" t="s">
        <v>28</v>
      </c>
      <c r="J179" s="1038" t="s">
        <v>1320</v>
      </c>
      <c r="K179" s="1038" t="s">
        <v>1241</v>
      </c>
      <c r="L179" s="1066"/>
      <c r="M179" s="1068"/>
      <c r="N179" s="1051" t="s">
        <v>1331</v>
      </c>
      <c r="O179" s="1066" t="s">
        <v>30</v>
      </c>
      <c r="P179" s="1036">
        <v>43453</v>
      </c>
      <c r="Q179" s="1051" t="s">
        <v>1238</v>
      </c>
      <c r="R179" s="1066" t="s">
        <v>30</v>
      </c>
      <c r="S179" s="1036">
        <v>43585</v>
      </c>
      <c r="T179" s="1042" t="s">
        <v>1238</v>
      </c>
      <c r="U179" s="1043" t="s">
        <v>30</v>
      </c>
      <c r="V179" s="1040">
        <v>43658</v>
      </c>
      <c r="W179" s="1042" t="s">
        <v>1238</v>
      </c>
      <c r="X179" s="1095" t="s">
        <v>30</v>
      </c>
      <c r="Y179" s="1040">
        <v>43697</v>
      </c>
      <c r="Z179" s="1042" t="s">
        <v>1238</v>
      </c>
      <c r="AA179" s="1095" t="s">
        <v>30</v>
      </c>
      <c r="AB179" s="748"/>
      <c r="AC179" s="748"/>
      <c r="AD179" s="748"/>
      <c r="AE179" s="748"/>
      <c r="AF179" s="748"/>
      <c r="AG179" s="748"/>
      <c r="AH179" s="748"/>
      <c r="AI179" s="748"/>
      <c r="AJ179" s="748"/>
      <c r="AK179" s="748"/>
      <c r="AL179" s="748"/>
      <c r="AM179" s="748"/>
      <c r="AN179" s="748"/>
      <c r="AO179" s="748"/>
      <c r="AP179" s="748"/>
      <c r="AQ179" s="748"/>
      <c r="AR179" s="748"/>
      <c r="AS179" s="748"/>
      <c r="AT179" s="748"/>
      <c r="AU179" s="748"/>
      <c r="AV179" s="748"/>
      <c r="AW179" s="748"/>
      <c r="AX179" s="748"/>
      <c r="AY179" s="748"/>
      <c r="AZ179" s="748"/>
      <c r="BA179" s="748"/>
      <c r="BB179" s="748"/>
      <c r="BC179" s="748"/>
      <c r="BD179" s="748"/>
      <c r="BE179" s="748"/>
      <c r="BF179" s="748"/>
      <c r="BG179" s="748"/>
      <c r="BH179" s="748"/>
      <c r="BI179" s="748"/>
      <c r="BJ179" s="748"/>
      <c r="BK179" s="748"/>
      <c r="BL179" s="748"/>
      <c r="BM179" s="748"/>
      <c r="BN179" s="748"/>
      <c r="BO179" s="748"/>
      <c r="BP179" s="748"/>
      <c r="BQ179" s="748"/>
      <c r="BR179" s="748"/>
      <c r="BS179" s="748"/>
      <c r="BT179" s="748"/>
      <c r="BU179" s="748"/>
      <c r="BV179" s="748"/>
      <c r="BW179" s="748"/>
      <c r="BX179" s="748"/>
      <c r="BY179" s="748"/>
      <c r="BZ179" s="748"/>
      <c r="CA179" s="748"/>
      <c r="CB179" s="748"/>
      <c r="CC179" s="748"/>
      <c r="CD179" s="748"/>
      <c r="CE179" s="748"/>
      <c r="CF179" s="748"/>
      <c r="CG179" s="748"/>
      <c r="CH179" s="748"/>
      <c r="CI179" s="748"/>
      <c r="CJ179" s="748"/>
      <c r="CK179" s="748"/>
      <c r="CL179" s="748"/>
      <c r="CM179" s="748"/>
      <c r="CN179" s="748"/>
      <c r="CO179" s="748"/>
      <c r="CP179" s="748"/>
      <c r="CQ179" s="748"/>
      <c r="CR179" s="748"/>
      <c r="CS179" s="748"/>
      <c r="CT179" s="748"/>
    </row>
    <row r="180" spans="1:98" s="749" customFormat="1" ht="60" customHeight="1">
      <c r="A180" s="1363"/>
      <c r="B180" s="741">
        <v>2015</v>
      </c>
      <c r="C180" s="741" t="s">
        <v>1378</v>
      </c>
      <c r="D180" s="741" t="s">
        <v>21</v>
      </c>
      <c r="E180" s="1037" t="s">
        <v>1285</v>
      </c>
      <c r="F180" s="1362"/>
      <c r="G180" s="1064" t="s">
        <v>1462</v>
      </c>
      <c r="H180" s="1037" t="s">
        <v>1464</v>
      </c>
      <c r="I180" s="1037" t="s">
        <v>28</v>
      </c>
      <c r="J180" s="1038" t="s">
        <v>1320</v>
      </c>
      <c r="K180" s="1038" t="s">
        <v>1241</v>
      </c>
      <c r="L180" s="1043"/>
      <c r="M180" s="1064"/>
      <c r="N180" s="1042" t="s">
        <v>1331</v>
      </c>
      <c r="O180" s="1043" t="s">
        <v>30</v>
      </c>
      <c r="P180" s="1036">
        <v>43453</v>
      </c>
      <c r="Q180" s="1051" t="s">
        <v>1238</v>
      </c>
      <c r="R180" s="1066" t="s">
        <v>30</v>
      </c>
      <c r="S180" s="1036">
        <v>43585</v>
      </c>
      <c r="T180" s="1042" t="s">
        <v>1238</v>
      </c>
      <c r="U180" s="1043" t="s">
        <v>30</v>
      </c>
      <c r="V180" s="1040">
        <v>43658</v>
      </c>
      <c r="W180" s="1042" t="s">
        <v>1238</v>
      </c>
      <c r="X180" s="1095" t="s">
        <v>30</v>
      </c>
      <c r="Y180" s="1040">
        <v>43697</v>
      </c>
      <c r="Z180" s="1042" t="s">
        <v>1238</v>
      </c>
      <c r="AA180" s="1095" t="s">
        <v>30</v>
      </c>
    </row>
    <row r="181" spans="1:98" s="749" customFormat="1" ht="66.75" customHeight="1">
      <c r="A181" s="740">
        <v>157</v>
      </c>
      <c r="B181" s="741">
        <v>2015</v>
      </c>
      <c r="C181" s="741" t="s">
        <v>1378</v>
      </c>
      <c r="D181" s="741" t="s">
        <v>21</v>
      </c>
      <c r="E181" s="1037" t="s">
        <v>1285</v>
      </c>
      <c r="F181" s="1042" t="s">
        <v>1465</v>
      </c>
      <c r="G181" s="1064">
        <v>42160</v>
      </c>
      <c r="H181" s="1037" t="s">
        <v>1466</v>
      </c>
      <c r="I181" s="1037" t="s">
        <v>28</v>
      </c>
      <c r="J181" s="1038" t="s">
        <v>1320</v>
      </c>
      <c r="K181" s="1038" t="s">
        <v>1241</v>
      </c>
      <c r="L181" s="1043"/>
      <c r="M181" s="1064"/>
      <c r="N181" s="1042" t="s">
        <v>1331</v>
      </c>
      <c r="O181" s="1043" t="s">
        <v>30</v>
      </c>
      <c r="P181" s="1036">
        <v>43453</v>
      </c>
      <c r="Q181" s="1051" t="s">
        <v>1238</v>
      </c>
      <c r="R181" s="1066" t="s">
        <v>30</v>
      </c>
      <c r="S181" s="1036">
        <v>43585</v>
      </c>
      <c r="T181" s="1042" t="s">
        <v>1238</v>
      </c>
      <c r="U181" s="1043" t="s">
        <v>30</v>
      </c>
      <c r="V181" s="1040">
        <v>43658</v>
      </c>
      <c r="W181" s="1042" t="s">
        <v>1238</v>
      </c>
      <c r="X181" s="1095" t="s">
        <v>30</v>
      </c>
      <c r="Y181" s="1040">
        <v>43697</v>
      </c>
      <c r="Z181" s="1042" t="s">
        <v>1238</v>
      </c>
      <c r="AA181" s="1095" t="s">
        <v>30</v>
      </c>
    </row>
    <row r="182" spans="1:98" s="749" customFormat="1" ht="66.75" customHeight="1">
      <c r="A182" s="740">
        <v>158</v>
      </c>
      <c r="B182" s="741">
        <v>2015</v>
      </c>
      <c r="C182" s="741" t="s">
        <v>1378</v>
      </c>
      <c r="D182" s="741" t="s">
        <v>21</v>
      </c>
      <c r="E182" s="1037" t="s">
        <v>1285</v>
      </c>
      <c r="F182" s="1042" t="s">
        <v>1467</v>
      </c>
      <c r="G182" s="1064">
        <v>42160</v>
      </c>
      <c r="H182" s="1037" t="s">
        <v>1468</v>
      </c>
      <c r="I182" s="1037" t="s">
        <v>28</v>
      </c>
      <c r="J182" s="1038" t="s">
        <v>1320</v>
      </c>
      <c r="K182" s="1038" t="s">
        <v>1241</v>
      </c>
      <c r="L182" s="1043"/>
      <c r="M182" s="1064"/>
      <c r="N182" s="1042" t="s">
        <v>1331</v>
      </c>
      <c r="O182" s="1043" t="s">
        <v>30</v>
      </c>
      <c r="P182" s="1036">
        <v>43453</v>
      </c>
      <c r="Q182" s="1051" t="s">
        <v>1238</v>
      </c>
      <c r="R182" s="1066" t="s">
        <v>30</v>
      </c>
      <c r="S182" s="1036">
        <v>43585</v>
      </c>
      <c r="T182" s="1042" t="s">
        <v>1238</v>
      </c>
      <c r="U182" s="1043" t="s">
        <v>30</v>
      </c>
      <c r="V182" s="1040">
        <v>43658</v>
      </c>
      <c r="W182" s="1042" t="s">
        <v>1238</v>
      </c>
      <c r="X182" s="1095" t="s">
        <v>30</v>
      </c>
      <c r="Y182" s="1040">
        <v>43697</v>
      </c>
      <c r="Z182" s="1042" t="s">
        <v>1238</v>
      </c>
      <c r="AA182" s="1095" t="s">
        <v>30</v>
      </c>
    </row>
    <row r="183" spans="1:98" s="749" customFormat="1" ht="66.75" customHeight="1">
      <c r="A183" s="740">
        <v>159</v>
      </c>
      <c r="B183" s="741">
        <v>2015</v>
      </c>
      <c r="C183" s="741" t="s">
        <v>1378</v>
      </c>
      <c r="D183" s="741" t="s">
        <v>21</v>
      </c>
      <c r="E183" s="1037" t="s">
        <v>1285</v>
      </c>
      <c r="F183" s="1042" t="s">
        <v>1469</v>
      </c>
      <c r="G183" s="1064">
        <v>42160</v>
      </c>
      <c r="H183" s="1037" t="s">
        <v>1470</v>
      </c>
      <c r="I183" s="1037" t="s">
        <v>28</v>
      </c>
      <c r="J183" s="1038" t="s">
        <v>1320</v>
      </c>
      <c r="K183" s="1038" t="s">
        <v>1241</v>
      </c>
      <c r="L183" s="1043"/>
      <c r="M183" s="1064"/>
      <c r="N183" s="1042" t="s">
        <v>1331</v>
      </c>
      <c r="O183" s="1043" t="s">
        <v>30</v>
      </c>
      <c r="P183" s="1036">
        <v>43453</v>
      </c>
      <c r="Q183" s="1051" t="s">
        <v>1238</v>
      </c>
      <c r="R183" s="1066" t="s">
        <v>30</v>
      </c>
      <c r="S183" s="1036">
        <v>43585</v>
      </c>
      <c r="T183" s="1042" t="s">
        <v>1238</v>
      </c>
      <c r="U183" s="1043" t="s">
        <v>30</v>
      </c>
      <c r="V183" s="1040">
        <v>43658</v>
      </c>
      <c r="W183" s="1042" t="s">
        <v>1238</v>
      </c>
      <c r="X183" s="1095" t="s">
        <v>30</v>
      </c>
      <c r="Y183" s="1040">
        <v>43697</v>
      </c>
      <c r="Z183" s="1042" t="s">
        <v>1238</v>
      </c>
      <c r="AA183" s="1095" t="s">
        <v>30</v>
      </c>
    </row>
    <row r="184" spans="1:98" s="749" customFormat="1" ht="66.75" customHeight="1">
      <c r="A184" s="1363">
        <v>160</v>
      </c>
      <c r="B184" s="741">
        <v>2015</v>
      </c>
      <c r="C184" s="942" t="s">
        <v>1378</v>
      </c>
      <c r="D184" s="942" t="s">
        <v>21</v>
      </c>
      <c r="E184" s="1050" t="s">
        <v>1285</v>
      </c>
      <c r="F184" s="1360" t="s">
        <v>1471</v>
      </c>
      <c r="G184" s="1068">
        <v>42160</v>
      </c>
      <c r="H184" s="1050" t="s">
        <v>1472</v>
      </c>
      <c r="I184" s="1050" t="s">
        <v>28</v>
      </c>
      <c r="J184" s="1038" t="s">
        <v>1320</v>
      </c>
      <c r="K184" s="1038" t="s">
        <v>1241</v>
      </c>
      <c r="L184" s="1066"/>
      <c r="M184" s="1068"/>
      <c r="N184" s="1051" t="s">
        <v>1331</v>
      </c>
      <c r="O184" s="1066" t="s">
        <v>30</v>
      </c>
      <c r="P184" s="1036">
        <v>43453</v>
      </c>
      <c r="Q184" s="1051" t="s">
        <v>1238</v>
      </c>
      <c r="R184" s="1066" t="s">
        <v>30</v>
      </c>
      <c r="S184" s="1036">
        <v>43585</v>
      </c>
      <c r="T184" s="1042" t="s">
        <v>1238</v>
      </c>
      <c r="U184" s="1043" t="s">
        <v>30</v>
      </c>
      <c r="V184" s="1040">
        <v>43658</v>
      </c>
      <c r="W184" s="1042" t="s">
        <v>1238</v>
      </c>
      <c r="X184" s="1095" t="s">
        <v>30</v>
      </c>
      <c r="Y184" s="1040">
        <v>43697</v>
      </c>
      <c r="Z184" s="1042" t="s">
        <v>1238</v>
      </c>
      <c r="AA184" s="1095" t="s">
        <v>30</v>
      </c>
      <c r="AB184" s="748"/>
      <c r="AC184" s="748"/>
      <c r="AD184" s="748"/>
      <c r="AE184" s="748"/>
      <c r="AF184" s="748"/>
      <c r="AG184" s="748"/>
      <c r="AH184" s="748"/>
      <c r="AI184" s="748"/>
      <c r="AJ184" s="748"/>
      <c r="AK184" s="748"/>
      <c r="AL184" s="748"/>
      <c r="AM184" s="748"/>
      <c r="AN184" s="748"/>
      <c r="AO184" s="748"/>
      <c r="AP184" s="748"/>
      <c r="AQ184" s="748"/>
      <c r="AR184" s="748"/>
      <c r="AS184" s="748"/>
      <c r="AT184" s="748"/>
      <c r="AU184" s="748"/>
      <c r="AV184" s="748"/>
      <c r="AW184" s="748"/>
      <c r="AX184" s="748"/>
      <c r="AY184" s="748"/>
      <c r="AZ184" s="748"/>
      <c r="BA184" s="748"/>
      <c r="BB184" s="748"/>
      <c r="BC184" s="748"/>
      <c r="BD184" s="748"/>
      <c r="BE184" s="748"/>
      <c r="BF184" s="748"/>
      <c r="BG184" s="748"/>
      <c r="BH184" s="748"/>
      <c r="BI184" s="748"/>
      <c r="BJ184" s="748"/>
      <c r="BK184" s="748"/>
      <c r="BL184" s="748"/>
      <c r="BM184" s="748"/>
      <c r="BN184" s="748"/>
      <c r="BO184" s="748"/>
      <c r="BP184" s="748"/>
      <c r="BQ184" s="748"/>
      <c r="BR184" s="748"/>
      <c r="BS184" s="748"/>
      <c r="BT184" s="748"/>
      <c r="BU184" s="748"/>
      <c r="BV184" s="748"/>
      <c r="BW184" s="748"/>
      <c r="BX184" s="748"/>
      <c r="BY184" s="748"/>
      <c r="BZ184" s="748"/>
      <c r="CA184" s="748"/>
      <c r="CB184" s="748"/>
      <c r="CC184" s="748"/>
      <c r="CD184" s="748"/>
      <c r="CE184" s="748"/>
      <c r="CF184" s="748"/>
      <c r="CG184" s="748"/>
      <c r="CH184" s="748"/>
      <c r="CI184" s="748"/>
      <c r="CJ184" s="748"/>
      <c r="CK184" s="748"/>
      <c r="CL184" s="748"/>
      <c r="CM184" s="748"/>
      <c r="CN184" s="748"/>
      <c r="CO184" s="748"/>
      <c r="CP184" s="748"/>
      <c r="CQ184" s="748"/>
      <c r="CR184" s="748"/>
      <c r="CS184" s="748"/>
      <c r="CT184" s="748"/>
    </row>
    <row r="185" spans="1:98" s="749" customFormat="1" ht="36" customHeight="1">
      <c r="A185" s="1363"/>
      <c r="B185" s="741">
        <v>2015</v>
      </c>
      <c r="C185" s="741" t="s">
        <v>1378</v>
      </c>
      <c r="D185" s="741" t="s">
        <v>21</v>
      </c>
      <c r="E185" s="1037" t="s">
        <v>1285</v>
      </c>
      <c r="F185" s="1362"/>
      <c r="G185" s="1064">
        <v>42160</v>
      </c>
      <c r="H185" s="1037" t="s">
        <v>1473</v>
      </c>
      <c r="I185" s="1037" t="s">
        <v>28</v>
      </c>
      <c r="J185" s="1038" t="s">
        <v>1320</v>
      </c>
      <c r="K185" s="1038" t="s">
        <v>1241</v>
      </c>
      <c r="L185" s="1043"/>
      <c r="M185" s="1064"/>
      <c r="N185" s="1042" t="s">
        <v>1331</v>
      </c>
      <c r="O185" s="1043" t="s">
        <v>30</v>
      </c>
      <c r="P185" s="1036">
        <v>43453</v>
      </c>
      <c r="Q185" s="1051" t="s">
        <v>1238</v>
      </c>
      <c r="R185" s="1066" t="s">
        <v>30</v>
      </c>
      <c r="S185" s="1036">
        <v>43585</v>
      </c>
      <c r="T185" s="1042" t="s">
        <v>1238</v>
      </c>
      <c r="U185" s="1043" t="s">
        <v>30</v>
      </c>
      <c r="V185" s="1040">
        <v>43658</v>
      </c>
      <c r="W185" s="1042" t="s">
        <v>1238</v>
      </c>
      <c r="X185" s="1095" t="s">
        <v>30</v>
      </c>
      <c r="Y185" s="1040">
        <v>43697</v>
      </c>
      <c r="Z185" s="1042" t="s">
        <v>1238</v>
      </c>
      <c r="AA185" s="1095" t="s">
        <v>30</v>
      </c>
    </row>
    <row r="186" spans="1:98" s="749" customFormat="1" ht="24" customHeight="1">
      <c r="A186" s="740">
        <v>161</v>
      </c>
      <c r="B186" s="741">
        <v>2015</v>
      </c>
      <c r="C186" s="741" t="s">
        <v>1378</v>
      </c>
      <c r="D186" s="741" t="s">
        <v>21</v>
      </c>
      <c r="E186" s="1037" t="s">
        <v>1285</v>
      </c>
      <c r="F186" s="1042" t="s">
        <v>1474</v>
      </c>
      <c r="G186" s="1064">
        <v>42160</v>
      </c>
      <c r="H186" s="1037" t="s">
        <v>1475</v>
      </c>
      <c r="I186" s="1037" t="s">
        <v>28</v>
      </c>
      <c r="J186" s="1038" t="s">
        <v>1320</v>
      </c>
      <c r="K186" s="1038" t="s">
        <v>1241</v>
      </c>
      <c r="L186" s="1043"/>
      <c r="M186" s="1064"/>
      <c r="N186" s="1042" t="s">
        <v>1331</v>
      </c>
      <c r="O186" s="1043" t="s">
        <v>30</v>
      </c>
      <c r="P186" s="1036">
        <v>43453</v>
      </c>
      <c r="Q186" s="1051" t="s">
        <v>1238</v>
      </c>
      <c r="R186" s="1066" t="s">
        <v>30</v>
      </c>
      <c r="S186" s="1036">
        <v>43585</v>
      </c>
      <c r="T186" s="1042" t="s">
        <v>1238</v>
      </c>
      <c r="U186" s="1043" t="s">
        <v>30</v>
      </c>
      <c r="V186" s="1040">
        <v>43658</v>
      </c>
      <c r="W186" s="1042" t="s">
        <v>1238</v>
      </c>
      <c r="X186" s="1095" t="s">
        <v>30</v>
      </c>
      <c r="Y186" s="1040">
        <v>43697</v>
      </c>
      <c r="Z186" s="1042" t="s">
        <v>1238</v>
      </c>
      <c r="AA186" s="1095" t="s">
        <v>30</v>
      </c>
    </row>
    <row r="187" spans="1:98" s="749" customFormat="1" ht="36" customHeight="1">
      <c r="A187" s="740">
        <v>162</v>
      </c>
      <c r="B187" s="741">
        <v>2015</v>
      </c>
      <c r="C187" s="741" t="s">
        <v>1378</v>
      </c>
      <c r="D187" s="741" t="s">
        <v>21</v>
      </c>
      <c r="E187" s="1037" t="s">
        <v>1285</v>
      </c>
      <c r="F187" s="1042" t="s">
        <v>1476</v>
      </c>
      <c r="G187" s="1064">
        <v>42160</v>
      </c>
      <c r="H187" s="1037" t="s">
        <v>1477</v>
      </c>
      <c r="I187" s="1037" t="s">
        <v>28</v>
      </c>
      <c r="J187" s="1038" t="s">
        <v>1320</v>
      </c>
      <c r="K187" s="1038" t="s">
        <v>1241</v>
      </c>
      <c r="L187" s="1043"/>
      <c r="M187" s="1064"/>
      <c r="N187" s="1042" t="s">
        <v>1331</v>
      </c>
      <c r="O187" s="1043" t="s">
        <v>30</v>
      </c>
      <c r="P187" s="1036">
        <v>43453</v>
      </c>
      <c r="Q187" s="1051" t="s">
        <v>1238</v>
      </c>
      <c r="R187" s="1066" t="s">
        <v>30</v>
      </c>
      <c r="S187" s="1036">
        <v>43585</v>
      </c>
      <c r="T187" s="1042" t="s">
        <v>1238</v>
      </c>
      <c r="U187" s="1043" t="s">
        <v>30</v>
      </c>
      <c r="V187" s="1040">
        <v>43658</v>
      </c>
      <c r="W187" s="1042" t="s">
        <v>1238</v>
      </c>
      <c r="X187" s="1095" t="s">
        <v>30</v>
      </c>
      <c r="Y187" s="1040">
        <v>43697</v>
      </c>
      <c r="Z187" s="1042" t="s">
        <v>1238</v>
      </c>
      <c r="AA187" s="1095" t="s">
        <v>30</v>
      </c>
    </row>
    <row r="188" spans="1:98" s="749" customFormat="1" ht="59.25" customHeight="1">
      <c r="A188" s="740">
        <v>163</v>
      </c>
      <c r="B188" s="741">
        <v>2015</v>
      </c>
      <c r="C188" s="741" t="s">
        <v>1308</v>
      </c>
      <c r="D188" s="741" t="s">
        <v>21</v>
      </c>
      <c r="E188" s="1037" t="s">
        <v>1330</v>
      </c>
      <c r="F188" s="1042" t="s">
        <v>1478</v>
      </c>
      <c r="G188" s="1064">
        <v>42080</v>
      </c>
      <c r="H188" s="1037" t="s">
        <v>1184</v>
      </c>
      <c r="I188" s="1037" t="s">
        <v>28</v>
      </c>
      <c r="J188" s="1038" t="s">
        <v>1320</v>
      </c>
      <c r="K188" s="1038" t="s">
        <v>1241</v>
      </c>
      <c r="L188" s="1043"/>
      <c r="M188" s="1064"/>
      <c r="N188" s="1042" t="s">
        <v>1331</v>
      </c>
      <c r="O188" s="1043" t="s">
        <v>30</v>
      </c>
      <c r="P188" s="1036">
        <v>43453</v>
      </c>
      <c r="Q188" s="1051" t="s">
        <v>1238</v>
      </c>
      <c r="R188" s="1066" t="s">
        <v>30</v>
      </c>
      <c r="S188" s="1036">
        <v>43585</v>
      </c>
      <c r="T188" s="1042" t="s">
        <v>1238</v>
      </c>
      <c r="U188" s="1043" t="s">
        <v>30</v>
      </c>
      <c r="V188" s="1040">
        <v>43658</v>
      </c>
      <c r="W188" s="1042" t="s">
        <v>1238</v>
      </c>
      <c r="X188" s="1095" t="s">
        <v>30</v>
      </c>
      <c r="Y188" s="1040">
        <v>43697</v>
      </c>
      <c r="Z188" s="1042" t="s">
        <v>1238</v>
      </c>
      <c r="AA188" s="1095" t="s">
        <v>30</v>
      </c>
    </row>
    <row r="189" spans="1:98" s="749" customFormat="1" ht="59.25" customHeight="1">
      <c r="A189" s="740">
        <v>164</v>
      </c>
      <c r="B189" s="741">
        <v>2015</v>
      </c>
      <c r="C189" s="741" t="s">
        <v>1308</v>
      </c>
      <c r="D189" s="741" t="s">
        <v>21</v>
      </c>
      <c r="E189" s="1037" t="s">
        <v>1330</v>
      </c>
      <c r="F189" s="1042" t="s">
        <v>1479</v>
      </c>
      <c r="G189" s="1064">
        <v>42080</v>
      </c>
      <c r="H189" s="1037" t="s">
        <v>1184</v>
      </c>
      <c r="I189" s="1037" t="s">
        <v>28</v>
      </c>
      <c r="J189" s="1038" t="s">
        <v>1320</v>
      </c>
      <c r="K189" s="1038" t="s">
        <v>1241</v>
      </c>
      <c r="L189" s="1043"/>
      <c r="M189" s="1064"/>
      <c r="N189" s="1042" t="s">
        <v>1331</v>
      </c>
      <c r="O189" s="1043" t="s">
        <v>30</v>
      </c>
      <c r="P189" s="1036">
        <v>43453</v>
      </c>
      <c r="Q189" s="1051" t="s">
        <v>1238</v>
      </c>
      <c r="R189" s="1066" t="s">
        <v>30</v>
      </c>
      <c r="S189" s="1036">
        <v>43585</v>
      </c>
      <c r="T189" s="1042" t="s">
        <v>1238</v>
      </c>
      <c r="U189" s="1043" t="s">
        <v>30</v>
      </c>
      <c r="V189" s="1040">
        <v>43658</v>
      </c>
      <c r="W189" s="1042" t="s">
        <v>1238</v>
      </c>
      <c r="X189" s="1095" t="s">
        <v>30</v>
      </c>
      <c r="Y189" s="1040">
        <v>43697</v>
      </c>
      <c r="Z189" s="1042" t="s">
        <v>1238</v>
      </c>
      <c r="AA189" s="1095" t="s">
        <v>30</v>
      </c>
    </row>
    <row r="190" spans="1:98" s="749" customFormat="1" ht="59.25" customHeight="1">
      <c r="A190" s="740">
        <v>165</v>
      </c>
      <c r="B190" s="741">
        <v>2015</v>
      </c>
      <c r="C190" s="741" t="s">
        <v>1308</v>
      </c>
      <c r="D190" s="741" t="s">
        <v>21</v>
      </c>
      <c r="E190" s="1037" t="s">
        <v>1330</v>
      </c>
      <c r="F190" s="1042" t="s">
        <v>1480</v>
      </c>
      <c r="G190" s="1064">
        <v>42080</v>
      </c>
      <c r="H190" s="1037" t="s">
        <v>1184</v>
      </c>
      <c r="I190" s="1037" t="s">
        <v>28</v>
      </c>
      <c r="J190" s="1038" t="s">
        <v>1320</v>
      </c>
      <c r="K190" s="1038" t="s">
        <v>1241</v>
      </c>
      <c r="L190" s="1043"/>
      <c r="M190" s="1064"/>
      <c r="N190" s="1042" t="s">
        <v>1331</v>
      </c>
      <c r="O190" s="1043" t="s">
        <v>30</v>
      </c>
      <c r="P190" s="1036">
        <v>43453</v>
      </c>
      <c r="Q190" s="1051" t="s">
        <v>1238</v>
      </c>
      <c r="R190" s="1066" t="s">
        <v>30</v>
      </c>
      <c r="S190" s="1036">
        <v>43585</v>
      </c>
      <c r="T190" s="1042" t="s">
        <v>1238</v>
      </c>
      <c r="U190" s="1043" t="s">
        <v>30</v>
      </c>
      <c r="V190" s="1040">
        <v>43658</v>
      </c>
      <c r="W190" s="1042" t="s">
        <v>1238</v>
      </c>
      <c r="X190" s="1095" t="s">
        <v>30</v>
      </c>
      <c r="Y190" s="1040">
        <v>43697</v>
      </c>
      <c r="Z190" s="1042" t="s">
        <v>1238</v>
      </c>
      <c r="AA190" s="1095" t="s">
        <v>30</v>
      </c>
    </row>
    <row r="191" spans="1:98" s="749" customFormat="1" ht="59.25" customHeight="1">
      <c r="A191" s="740">
        <v>166</v>
      </c>
      <c r="B191" s="741">
        <v>2015</v>
      </c>
      <c r="C191" s="741" t="s">
        <v>1308</v>
      </c>
      <c r="D191" s="741" t="s">
        <v>21</v>
      </c>
      <c r="E191" s="1037" t="s">
        <v>1330</v>
      </c>
      <c r="F191" s="1042" t="s">
        <v>1481</v>
      </c>
      <c r="G191" s="1064">
        <v>42080</v>
      </c>
      <c r="H191" s="1037" t="s">
        <v>1184</v>
      </c>
      <c r="I191" s="1037" t="s">
        <v>28</v>
      </c>
      <c r="J191" s="1038" t="s">
        <v>1320</v>
      </c>
      <c r="K191" s="1038" t="s">
        <v>1241</v>
      </c>
      <c r="L191" s="1043"/>
      <c r="M191" s="1064"/>
      <c r="N191" s="1042" t="s">
        <v>1331</v>
      </c>
      <c r="O191" s="1043" t="s">
        <v>30</v>
      </c>
      <c r="P191" s="1036">
        <v>43453</v>
      </c>
      <c r="Q191" s="1051" t="s">
        <v>1238</v>
      </c>
      <c r="R191" s="1066" t="s">
        <v>30</v>
      </c>
      <c r="S191" s="1036">
        <v>43585</v>
      </c>
      <c r="T191" s="1042" t="s">
        <v>1238</v>
      </c>
      <c r="U191" s="1043" t="s">
        <v>30</v>
      </c>
      <c r="V191" s="1040">
        <v>43658</v>
      </c>
      <c r="W191" s="1042" t="s">
        <v>1238</v>
      </c>
      <c r="X191" s="1095" t="s">
        <v>30</v>
      </c>
      <c r="Y191" s="1040">
        <v>43697</v>
      </c>
      <c r="Z191" s="1042" t="s">
        <v>1238</v>
      </c>
      <c r="AA191" s="1095" t="s">
        <v>30</v>
      </c>
    </row>
    <row r="192" spans="1:98" s="749" customFormat="1" ht="59.25" customHeight="1">
      <c r="A192" s="740">
        <v>167</v>
      </c>
      <c r="B192" s="741">
        <v>2015</v>
      </c>
      <c r="C192" s="741" t="s">
        <v>1308</v>
      </c>
      <c r="D192" s="741" t="s">
        <v>21</v>
      </c>
      <c r="E192" s="1037" t="s">
        <v>1330</v>
      </c>
      <c r="F192" s="1042" t="s">
        <v>1482</v>
      </c>
      <c r="G192" s="1064">
        <v>42080</v>
      </c>
      <c r="H192" s="1037" t="s">
        <v>1184</v>
      </c>
      <c r="I192" s="1037" t="s">
        <v>28</v>
      </c>
      <c r="J192" s="1038" t="s">
        <v>1320</v>
      </c>
      <c r="K192" s="1038" t="s">
        <v>1241</v>
      </c>
      <c r="L192" s="1043"/>
      <c r="M192" s="1064"/>
      <c r="N192" s="1042" t="s">
        <v>1331</v>
      </c>
      <c r="O192" s="1043" t="s">
        <v>30</v>
      </c>
      <c r="P192" s="1036">
        <v>43453</v>
      </c>
      <c r="Q192" s="1051" t="s">
        <v>1238</v>
      </c>
      <c r="R192" s="1066" t="s">
        <v>30</v>
      </c>
      <c r="S192" s="1036">
        <v>43585</v>
      </c>
      <c r="T192" s="1042" t="s">
        <v>1238</v>
      </c>
      <c r="U192" s="1043" t="s">
        <v>30</v>
      </c>
      <c r="V192" s="1040">
        <v>43658</v>
      </c>
      <c r="W192" s="1042" t="s">
        <v>1238</v>
      </c>
      <c r="X192" s="1095" t="s">
        <v>30</v>
      </c>
      <c r="Y192" s="1040">
        <v>43697</v>
      </c>
      <c r="Z192" s="1042" t="s">
        <v>1238</v>
      </c>
      <c r="AA192" s="1095" t="s">
        <v>30</v>
      </c>
    </row>
    <row r="193" spans="1:27" s="749" customFormat="1" ht="59.25" customHeight="1">
      <c r="A193" s="740">
        <v>168</v>
      </c>
      <c r="B193" s="741">
        <v>2015</v>
      </c>
      <c r="C193" s="741" t="s">
        <v>1308</v>
      </c>
      <c r="D193" s="741" t="s">
        <v>21</v>
      </c>
      <c r="E193" s="1037" t="s">
        <v>1330</v>
      </c>
      <c r="F193" s="1042" t="s">
        <v>1483</v>
      </c>
      <c r="G193" s="1064">
        <v>42080</v>
      </c>
      <c r="H193" s="1037" t="s">
        <v>1184</v>
      </c>
      <c r="I193" s="1037" t="s">
        <v>28</v>
      </c>
      <c r="J193" s="1038" t="s">
        <v>1320</v>
      </c>
      <c r="K193" s="1038" t="s">
        <v>1241</v>
      </c>
      <c r="L193" s="1043"/>
      <c r="M193" s="1064"/>
      <c r="N193" s="1042" t="s">
        <v>1331</v>
      </c>
      <c r="O193" s="1043" t="s">
        <v>30</v>
      </c>
      <c r="P193" s="1036">
        <v>43453</v>
      </c>
      <c r="Q193" s="1051" t="s">
        <v>1238</v>
      </c>
      <c r="R193" s="1066" t="s">
        <v>30</v>
      </c>
      <c r="S193" s="1036">
        <v>43585</v>
      </c>
      <c r="T193" s="1042" t="s">
        <v>1238</v>
      </c>
      <c r="U193" s="1043" t="s">
        <v>30</v>
      </c>
      <c r="V193" s="1040">
        <v>43658</v>
      </c>
      <c r="W193" s="1042" t="s">
        <v>1238</v>
      </c>
      <c r="X193" s="1095" t="s">
        <v>30</v>
      </c>
      <c r="Y193" s="1040">
        <v>43697</v>
      </c>
      <c r="Z193" s="1042" t="s">
        <v>1238</v>
      </c>
      <c r="AA193" s="1095" t="s">
        <v>30</v>
      </c>
    </row>
    <row r="194" spans="1:27" s="749" customFormat="1" ht="61.5" customHeight="1">
      <c r="A194" s="740">
        <v>169</v>
      </c>
      <c r="B194" s="741">
        <v>2015</v>
      </c>
      <c r="C194" s="741" t="s">
        <v>1308</v>
      </c>
      <c r="D194" s="741" t="s">
        <v>21</v>
      </c>
      <c r="E194" s="1037" t="s">
        <v>1330</v>
      </c>
      <c r="F194" s="1042" t="s">
        <v>1484</v>
      </c>
      <c r="G194" s="1064">
        <v>42080</v>
      </c>
      <c r="H194" s="1037" t="s">
        <v>1184</v>
      </c>
      <c r="I194" s="1037" t="s">
        <v>28</v>
      </c>
      <c r="J194" s="1038" t="s">
        <v>1320</v>
      </c>
      <c r="K194" s="1038" t="s">
        <v>1241</v>
      </c>
      <c r="L194" s="1043"/>
      <c r="M194" s="1064"/>
      <c r="N194" s="1042" t="s">
        <v>1331</v>
      </c>
      <c r="O194" s="1043" t="s">
        <v>30</v>
      </c>
      <c r="P194" s="1036">
        <v>43453</v>
      </c>
      <c r="Q194" s="1051" t="s">
        <v>1238</v>
      </c>
      <c r="R194" s="1066" t="s">
        <v>30</v>
      </c>
      <c r="S194" s="1036">
        <v>43585</v>
      </c>
      <c r="T194" s="1042" t="s">
        <v>1238</v>
      </c>
      <c r="U194" s="1043" t="s">
        <v>30</v>
      </c>
      <c r="V194" s="1040">
        <v>43658</v>
      </c>
      <c r="W194" s="1042" t="s">
        <v>1238</v>
      </c>
      <c r="X194" s="1095" t="s">
        <v>30</v>
      </c>
      <c r="Y194" s="1040">
        <v>43697</v>
      </c>
      <c r="Z194" s="1042" t="s">
        <v>1238</v>
      </c>
      <c r="AA194" s="1095" t="s">
        <v>30</v>
      </c>
    </row>
    <row r="195" spans="1:27" s="749" customFormat="1" ht="61.5" customHeight="1">
      <c r="A195" s="740">
        <v>170</v>
      </c>
      <c r="B195" s="741">
        <v>2015</v>
      </c>
      <c r="C195" s="741" t="s">
        <v>1374</v>
      </c>
      <c r="D195" s="741" t="s">
        <v>21</v>
      </c>
      <c r="E195" s="1037" t="s">
        <v>1330</v>
      </c>
      <c r="F195" s="1042" t="s">
        <v>1485</v>
      </c>
      <c r="G195" s="1064">
        <v>42138</v>
      </c>
      <c r="H195" s="1037" t="s">
        <v>1184</v>
      </c>
      <c r="I195" s="1037" t="s">
        <v>28</v>
      </c>
      <c r="J195" s="1038" t="s">
        <v>1320</v>
      </c>
      <c r="K195" s="1038" t="s">
        <v>1241</v>
      </c>
      <c r="L195" s="1043"/>
      <c r="M195" s="1064"/>
      <c r="N195" s="1042" t="s">
        <v>1331</v>
      </c>
      <c r="O195" s="1043" t="s">
        <v>30</v>
      </c>
      <c r="P195" s="1036">
        <v>43453</v>
      </c>
      <c r="Q195" s="1051" t="s">
        <v>1238</v>
      </c>
      <c r="R195" s="1066" t="s">
        <v>30</v>
      </c>
      <c r="S195" s="1036">
        <v>43585</v>
      </c>
      <c r="T195" s="1042" t="s">
        <v>1238</v>
      </c>
      <c r="U195" s="1043" t="s">
        <v>30</v>
      </c>
      <c r="V195" s="1040">
        <v>43658</v>
      </c>
      <c r="W195" s="1042" t="s">
        <v>1238</v>
      </c>
      <c r="X195" s="1095" t="s">
        <v>30</v>
      </c>
      <c r="Y195" s="1040">
        <v>43697</v>
      </c>
      <c r="Z195" s="1042" t="s">
        <v>1238</v>
      </c>
      <c r="AA195" s="1095" t="s">
        <v>30</v>
      </c>
    </row>
    <row r="196" spans="1:27" s="749" customFormat="1" ht="61.5" customHeight="1">
      <c r="A196" s="740">
        <v>171</v>
      </c>
      <c r="B196" s="741">
        <v>2015</v>
      </c>
      <c r="C196" s="741" t="s">
        <v>1354</v>
      </c>
      <c r="D196" s="741" t="s">
        <v>21</v>
      </c>
      <c r="E196" s="1037" t="s">
        <v>1330</v>
      </c>
      <c r="F196" s="1042" t="s">
        <v>1486</v>
      </c>
      <c r="G196" s="1064">
        <v>42054</v>
      </c>
      <c r="H196" s="1037" t="s">
        <v>1184</v>
      </c>
      <c r="I196" s="1037" t="s">
        <v>28</v>
      </c>
      <c r="J196" s="1038" t="s">
        <v>1320</v>
      </c>
      <c r="K196" s="1038" t="s">
        <v>1241</v>
      </c>
      <c r="L196" s="1043"/>
      <c r="M196" s="1064"/>
      <c r="N196" s="1042" t="s">
        <v>1331</v>
      </c>
      <c r="O196" s="1043" t="s">
        <v>30</v>
      </c>
      <c r="P196" s="1036">
        <v>43453</v>
      </c>
      <c r="Q196" s="1051" t="s">
        <v>1238</v>
      </c>
      <c r="R196" s="1066" t="s">
        <v>30</v>
      </c>
      <c r="S196" s="1036">
        <v>43585</v>
      </c>
      <c r="T196" s="1042" t="s">
        <v>1238</v>
      </c>
      <c r="U196" s="1043" t="s">
        <v>30</v>
      </c>
      <c r="V196" s="1040">
        <v>43658</v>
      </c>
      <c r="W196" s="1042" t="s">
        <v>1238</v>
      </c>
      <c r="X196" s="1095" t="s">
        <v>30</v>
      </c>
      <c r="Y196" s="1040">
        <v>43697</v>
      </c>
      <c r="Z196" s="1042" t="s">
        <v>1238</v>
      </c>
      <c r="AA196" s="1095" t="s">
        <v>30</v>
      </c>
    </row>
    <row r="197" spans="1:27" s="749" customFormat="1" ht="83.25" customHeight="1">
      <c r="A197" s="740">
        <v>172</v>
      </c>
      <c r="B197" s="741">
        <v>2015</v>
      </c>
      <c r="C197" s="741" t="s">
        <v>1354</v>
      </c>
      <c r="D197" s="741" t="s">
        <v>21</v>
      </c>
      <c r="E197" s="1037" t="s">
        <v>1330</v>
      </c>
      <c r="F197" s="1042" t="s">
        <v>1487</v>
      </c>
      <c r="G197" s="1064">
        <v>42054</v>
      </c>
      <c r="H197" s="1037" t="s">
        <v>1184</v>
      </c>
      <c r="I197" s="1037" t="s">
        <v>28</v>
      </c>
      <c r="J197" s="1038" t="s">
        <v>1320</v>
      </c>
      <c r="K197" s="1038" t="s">
        <v>1241</v>
      </c>
      <c r="L197" s="1043"/>
      <c r="M197" s="1064"/>
      <c r="N197" s="1042" t="s">
        <v>1331</v>
      </c>
      <c r="O197" s="1043" t="s">
        <v>30</v>
      </c>
      <c r="P197" s="1036">
        <v>43453</v>
      </c>
      <c r="Q197" s="1051" t="s">
        <v>1238</v>
      </c>
      <c r="R197" s="1066" t="s">
        <v>30</v>
      </c>
      <c r="S197" s="1036">
        <v>43585</v>
      </c>
      <c r="T197" s="1042" t="s">
        <v>1238</v>
      </c>
      <c r="U197" s="1043" t="s">
        <v>30</v>
      </c>
      <c r="V197" s="1040">
        <v>43658</v>
      </c>
      <c r="W197" s="1042" t="s">
        <v>1238</v>
      </c>
      <c r="X197" s="1095" t="s">
        <v>30</v>
      </c>
      <c r="Y197" s="1040">
        <v>43697</v>
      </c>
      <c r="Z197" s="1042" t="s">
        <v>1238</v>
      </c>
      <c r="AA197" s="1095" t="s">
        <v>30</v>
      </c>
    </row>
    <row r="198" spans="1:27" s="749" customFormat="1" ht="83.25" customHeight="1">
      <c r="A198" s="740">
        <v>173</v>
      </c>
      <c r="B198" s="741">
        <v>2015</v>
      </c>
      <c r="C198" s="741" t="s">
        <v>1354</v>
      </c>
      <c r="D198" s="741" t="s">
        <v>21</v>
      </c>
      <c r="E198" s="1037" t="s">
        <v>1330</v>
      </c>
      <c r="F198" s="1042" t="s">
        <v>1488</v>
      </c>
      <c r="G198" s="1064">
        <v>42054</v>
      </c>
      <c r="H198" s="1037" t="s">
        <v>1184</v>
      </c>
      <c r="I198" s="1037" t="s">
        <v>28</v>
      </c>
      <c r="J198" s="1038" t="s">
        <v>1320</v>
      </c>
      <c r="K198" s="1038" t="s">
        <v>1241</v>
      </c>
      <c r="L198" s="1043"/>
      <c r="M198" s="1064"/>
      <c r="N198" s="1042" t="s">
        <v>1331</v>
      </c>
      <c r="O198" s="1043" t="s">
        <v>30</v>
      </c>
      <c r="P198" s="1036">
        <v>43453</v>
      </c>
      <c r="Q198" s="1051" t="s">
        <v>1238</v>
      </c>
      <c r="R198" s="1066" t="s">
        <v>30</v>
      </c>
      <c r="S198" s="1036">
        <v>43585</v>
      </c>
      <c r="T198" s="1042" t="s">
        <v>1238</v>
      </c>
      <c r="U198" s="1043" t="s">
        <v>30</v>
      </c>
      <c r="V198" s="1040">
        <v>43658</v>
      </c>
      <c r="W198" s="1042" t="s">
        <v>1238</v>
      </c>
      <c r="X198" s="1095" t="s">
        <v>30</v>
      </c>
      <c r="Y198" s="1040">
        <v>43697</v>
      </c>
      <c r="Z198" s="1042" t="s">
        <v>1238</v>
      </c>
      <c r="AA198" s="1095" t="s">
        <v>30</v>
      </c>
    </row>
    <row r="199" spans="1:27" s="749" customFormat="1" ht="83.25" customHeight="1">
      <c r="A199" s="740">
        <v>174</v>
      </c>
      <c r="B199" s="741">
        <v>2015</v>
      </c>
      <c r="C199" s="741" t="s">
        <v>1354</v>
      </c>
      <c r="D199" s="741" t="s">
        <v>21</v>
      </c>
      <c r="E199" s="1037" t="s">
        <v>1330</v>
      </c>
      <c r="F199" s="1042" t="s">
        <v>1489</v>
      </c>
      <c r="G199" s="1064">
        <v>42054</v>
      </c>
      <c r="H199" s="1037" t="s">
        <v>1184</v>
      </c>
      <c r="I199" s="1037" t="s">
        <v>28</v>
      </c>
      <c r="J199" s="1038" t="s">
        <v>1320</v>
      </c>
      <c r="K199" s="1038" t="s">
        <v>1241</v>
      </c>
      <c r="L199" s="1043"/>
      <c r="M199" s="1064"/>
      <c r="N199" s="1042" t="s">
        <v>1331</v>
      </c>
      <c r="O199" s="1043" t="s">
        <v>30</v>
      </c>
      <c r="P199" s="1036">
        <v>43453</v>
      </c>
      <c r="Q199" s="1051" t="s">
        <v>1238</v>
      </c>
      <c r="R199" s="1066" t="s">
        <v>30</v>
      </c>
      <c r="S199" s="1036">
        <v>43585</v>
      </c>
      <c r="T199" s="1042" t="s">
        <v>1238</v>
      </c>
      <c r="U199" s="1043" t="s">
        <v>30</v>
      </c>
      <c r="V199" s="1040">
        <v>43658</v>
      </c>
      <c r="W199" s="1042" t="s">
        <v>1238</v>
      </c>
      <c r="X199" s="1095" t="s">
        <v>30</v>
      </c>
      <c r="Y199" s="1040">
        <v>43697</v>
      </c>
      <c r="Z199" s="1042" t="s">
        <v>1238</v>
      </c>
      <c r="AA199" s="1095" t="s">
        <v>30</v>
      </c>
    </row>
    <row r="200" spans="1:27" s="749" customFormat="1" ht="83.25" customHeight="1">
      <c r="A200" s="740">
        <v>175</v>
      </c>
      <c r="B200" s="741">
        <v>2015</v>
      </c>
      <c r="C200" s="741" t="s">
        <v>1354</v>
      </c>
      <c r="D200" s="741" t="s">
        <v>21</v>
      </c>
      <c r="E200" s="1037" t="s">
        <v>1330</v>
      </c>
      <c r="F200" s="1042" t="s">
        <v>1490</v>
      </c>
      <c r="G200" s="1064">
        <v>42054</v>
      </c>
      <c r="H200" s="1037" t="s">
        <v>1184</v>
      </c>
      <c r="I200" s="1037" t="s">
        <v>28</v>
      </c>
      <c r="J200" s="1038" t="s">
        <v>1320</v>
      </c>
      <c r="K200" s="1038" t="s">
        <v>1241</v>
      </c>
      <c r="L200" s="1043"/>
      <c r="M200" s="1064"/>
      <c r="N200" s="1042" t="s">
        <v>1331</v>
      </c>
      <c r="O200" s="1043" t="s">
        <v>30</v>
      </c>
      <c r="P200" s="1036">
        <v>43453</v>
      </c>
      <c r="Q200" s="1051" t="s">
        <v>1238</v>
      </c>
      <c r="R200" s="1066" t="s">
        <v>30</v>
      </c>
      <c r="S200" s="1036">
        <v>43585</v>
      </c>
      <c r="T200" s="1042" t="s">
        <v>1238</v>
      </c>
      <c r="U200" s="1043" t="s">
        <v>30</v>
      </c>
      <c r="V200" s="1040">
        <v>43658</v>
      </c>
      <c r="W200" s="1042" t="s">
        <v>1238</v>
      </c>
      <c r="X200" s="1095" t="s">
        <v>30</v>
      </c>
      <c r="Y200" s="1040">
        <v>43697</v>
      </c>
      <c r="Z200" s="1042" t="s">
        <v>1238</v>
      </c>
      <c r="AA200" s="1095" t="s">
        <v>30</v>
      </c>
    </row>
    <row r="201" spans="1:27" s="749" customFormat="1" ht="83.25" customHeight="1">
      <c r="A201" s="740">
        <v>176</v>
      </c>
      <c r="B201" s="741">
        <v>2015</v>
      </c>
      <c r="C201" s="741" t="s">
        <v>1354</v>
      </c>
      <c r="D201" s="741" t="s">
        <v>21</v>
      </c>
      <c r="E201" s="1037" t="s">
        <v>1330</v>
      </c>
      <c r="F201" s="1042" t="s">
        <v>1491</v>
      </c>
      <c r="G201" s="1064">
        <v>42054</v>
      </c>
      <c r="H201" s="1037" t="s">
        <v>1184</v>
      </c>
      <c r="I201" s="1037" t="s">
        <v>28</v>
      </c>
      <c r="J201" s="1038" t="s">
        <v>1320</v>
      </c>
      <c r="K201" s="1038" t="s">
        <v>1241</v>
      </c>
      <c r="L201" s="1043"/>
      <c r="M201" s="1064"/>
      <c r="N201" s="1042" t="s">
        <v>1331</v>
      </c>
      <c r="O201" s="1043" t="s">
        <v>30</v>
      </c>
      <c r="P201" s="1036">
        <v>43453</v>
      </c>
      <c r="Q201" s="1051" t="s">
        <v>1238</v>
      </c>
      <c r="R201" s="1066" t="s">
        <v>30</v>
      </c>
      <c r="S201" s="1036">
        <v>43585</v>
      </c>
      <c r="T201" s="1042" t="s">
        <v>1238</v>
      </c>
      <c r="U201" s="1043" t="s">
        <v>30</v>
      </c>
      <c r="V201" s="1040">
        <v>43658</v>
      </c>
      <c r="W201" s="1042" t="s">
        <v>1238</v>
      </c>
      <c r="X201" s="1095" t="s">
        <v>30</v>
      </c>
      <c r="Y201" s="1040">
        <v>43697</v>
      </c>
      <c r="Z201" s="1042" t="s">
        <v>1238</v>
      </c>
      <c r="AA201" s="1095" t="s">
        <v>30</v>
      </c>
    </row>
    <row r="202" spans="1:27" s="749" customFormat="1" ht="83.25" customHeight="1">
      <c r="A202" s="740">
        <v>177</v>
      </c>
      <c r="B202" s="741">
        <v>2015</v>
      </c>
      <c r="C202" s="741" t="s">
        <v>1354</v>
      </c>
      <c r="D202" s="741" t="s">
        <v>21</v>
      </c>
      <c r="E202" s="1037" t="s">
        <v>1330</v>
      </c>
      <c r="F202" s="1042" t="s">
        <v>1492</v>
      </c>
      <c r="G202" s="1064">
        <v>42054</v>
      </c>
      <c r="H202" s="1037" t="s">
        <v>1184</v>
      </c>
      <c r="I202" s="1037" t="s">
        <v>28</v>
      </c>
      <c r="J202" s="1038" t="s">
        <v>1320</v>
      </c>
      <c r="K202" s="1038" t="s">
        <v>1241</v>
      </c>
      <c r="L202" s="1043"/>
      <c r="M202" s="1064"/>
      <c r="N202" s="1042" t="s">
        <v>1331</v>
      </c>
      <c r="O202" s="1043" t="s">
        <v>30</v>
      </c>
      <c r="P202" s="1036">
        <v>43453</v>
      </c>
      <c r="Q202" s="1051" t="s">
        <v>1238</v>
      </c>
      <c r="R202" s="1066" t="s">
        <v>30</v>
      </c>
      <c r="S202" s="1036">
        <v>43585</v>
      </c>
      <c r="T202" s="1042" t="s">
        <v>1238</v>
      </c>
      <c r="U202" s="1043" t="s">
        <v>30</v>
      </c>
      <c r="V202" s="1040">
        <v>43658</v>
      </c>
      <c r="W202" s="1042" t="s">
        <v>1238</v>
      </c>
      <c r="X202" s="1095" t="s">
        <v>30</v>
      </c>
      <c r="Y202" s="1040">
        <v>43697</v>
      </c>
      <c r="Z202" s="1042" t="s">
        <v>1238</v>
      </c>
      <c r="AA202" s="1095" t="s">
        <v>30</v>
      </c>
    </row>
    <row r="203" spans="1:27" s="749" customFormat="1" ht="83.25" customHeight="1">
      <c r="A203" s="740">
        <v>178</v>
      </c>
      <c r="B203" s="741">
        <v>2015</v>
      </c>
      <c r="C203" s="741" t="s">
        <v>1354</v>
      </c>
      <c r="D203" s="741" t="s">
        <v>21</v>
      </c>
      <c r="E203" s="1037" t="s">
        <v>1330</v>
      </c>
      <c r="F203" s="1042" t="s">
        <v>1493</v>
      </c>
      <c r="G203" s="1064">
        <v>42054</v>
      </c>
      <c r="H203" s="1037" t="s">
        <v>1184</v>
      </c>
      <c r="I203" s="1037" t="s">
        <v>28</v>
      </c>
      <c r="J203" s="1038" t="s">
        <v>1320</v>
      </c>
      <c r="K203" s="1038" t="s">
        <v>1241</v>
      </c>
      <c r="L203" s="1043"/>
      <c r="M203" s="1064"/>
      <c r="N203" s="1042" t="s">
        <v>1331</v>
      </c>
      <c r="O203" s="1043" t="s">
        <v>30</v>
      </c>
      <c r="P203" s="1036">
        <v>43453</v>
      </c>
      <c r="Q203" s="1051" t="s">
        <v>1238</v>
      </c>
      <c r="R203" s="1066" t="s">
        <v>30</v>
      </c>
      <c r="S203" s="1036">
        <v>43585</v>
      </c>
      <c r="T203" s="1042" t="s">
        <v>1238</v>
      </c>
      <c r="U203" s="1043" t="s">
        <v>30</v>
      </c>
      <c r="V203" s="1040">
        <v>43658</v>
      </c>
      <c r="W203" s="1042" t="s">
        <v>1238</v>
      </c>
      <c r="X203" s="1095" t="s">
        <v>30</v>
      </c>
      <c r="Y203" s="1040">
        <v>43697</v>
      </c>
      <c r="Z203" s="1042" t="s">
        <v>1238</v>
      </c>
      <c r="AA203" s="1095" t="s">
        <v>30</v>
      </c>
    </row>
    <row r="204" spans="1:27" s="749" customFormat="1" ht="83.25" customHeight="1">
      <c r="A204" s="740">
        <v>179</v>
      </c>
      <c r="B204" s="741">
        <v>2015</v>
      </c>
      <c r="C204" s="741" t="s">
        <v>1354</v>
      </c>
      <c r="D204" s="741" t="s">
        <v>21</v>
      </c>
      <c r="E204" s="1037" t="s">
        <v>1330</v>
      </c>
      <c r="F204" s="1042" t="s">
        <v>1494</v>
      </c>
      <c r="G204" s="1064">
        <v>42054</v>
      </c>
      <c r="H204" s="1037" t="s">
        <v>1184</v>
      </c>
      <c r="I204" s="1037" t="s">
        <v>28</v>
      </c>
      <c r="J204" s="1038" t="s">
        <v>1320</v>
      </c>
      <c r="K204" s="1038" t="s">
        <v>1241</v>
      </c>
      <c r="L204" s="1043"/>
      <c r="M204" s="1064"/>
      <c r="N204" s="1042" t="s">
        <v>1331</v>
      </c>
      <c r="O204" s="1043" t="s">
        <v>30</v>
      </c>
      <c r="P204" s="1036">
        <v>43453</v>
      </c>
      <c r="Q204" s="1051" t="s">
        <v>1238</v>
      </c>
      <c r="R204" s="1066" t="s">
        <v>30</v>
      </c>
      <c r="S204" s="1036">
        <v>43585</v>
      </c>
      <c r="T204" s="1042" t="s">
        <v>1238</v>
      </c>
      <c r="U204" s="1043" t="s">
        <v>30</v>
      </c>
      <c r="V204" s="1040">
        <v>43658</v>
      </c>
      <c r="W204" s="1042" t="s">
        <v>1238</v>
      </c>
      <c r="X204" s="1095" t="s">
        <v>30</v>
      </c>
      <c r="Y204" s="1040">
        <v>43697</v>
      </c>
      <c r="Z204" s="1042" t="s">
        <v>1238</v>
      </c>
      <c r="AA204" s="1095" t="s">
        <v>30</v>
      </c>
    </row>
    <row r="205" spans="1:27" s="749" customFormat="1" ht="83.25" customHeight="1">
      <c r="A205" s="740">
        <v>180</v>
      </c>
      <c r="B205" s="741">
        <v>2015</v>
      </c>
      <c r="C205" s="741" t="s">
        <v>1354</v>
      </c>
      <c r="D205" s="741" t="s">
        <v>21</v>
      </c>
      <c r="E205" s="1037" t="s">
        <v>1330</v>
      </c>
      <c r="F205" s="1042" t="s">
        <v>1495</v>
      </c>
      <c r="G205" s="1064">
        <v>42054</v>
      </c>
      <c r="H205" s="1037" t="s">
        <v>1184</v>
      </c>
      <c r="I205" s="1037" t="s">
        <v>28</v>
      </c>
      <c r="J205" s="1038" t="s">
        <v>1320</v>
      </c>
      <c r="K205" s="1038" t="s">
        <v>1241</v>
      </c>
      <c r="L205" s="1043"/>
      <c r="M205" s="1064"/>
      <c r="N205" s="1042" t="s">
        <v>1331</v>
      </c>
      <c r="O205" s="1043" t="s">
        <v>30</v>
      </c>
      <c r="P205" s="1036">
        <v>43453</v>
      </c>
      <c r="Q205" s="1051" t="s">
        <v>1238</v>
      </c>
      <c r="R205" s="1066" t="s">
        <v>30</v>
      </c>
      <c r="S205" s="1036">
        <v>43585</v>
      </c>
      <c r="T205" s="1042" t="s">
        <v>1238</v>
      </c>
      <c r="U205" s="1043" t="s">
        <v>30</v>
      </c>
      <c r="V205" s="1040">
        <v>43658</v>
      </c>
      <c r="W205" s="1042" t="s">
        <v>1238</v>
      </c>
      <c r="X205" s="1095" t="s">
        <v>30</v>
      </c>
      <c r="Y205" s="1040">
        <v>43697</v>
      </c>
      <c r="Z205" s="1042" t="s">
        <v>1238</v>
      </c>
      <c r="AA205" s="1095" t="s">
        <v>30</v>
      </c>
    </row>
    <row r="206" spans="1:27" s="749" customFormat="1" ht="24" customHeight="1">
      <c r="A206" s="740">
        <v>181</v>
      </c>
      <c r="B206" s="741">
        <v>2015</v>
      </c>
      <c r="C206" s="741" t="s">
        <v>1354</v>
      </c>
      <c r="D206" s="741" t="s">
        <v>21</v>
      </c>
      <c r="E206" s="1037" t="s">
        <v>1330</v>
      </c>
      <c r="F206" s="1042" t="s">
        <v>1496</v>
      </c>
      <c r="G206" s="1064">
        <v>42054</v>
      </c>
      <c r="H206" s="1037" t="s">
        <v>1184</v>
      </c>
      <c r="I206" s="1037" t="s">
        <v>28</v>
      </c>
      <c r="J206" s="1038" t="s">
        <v>1320</v>
      </c>
      <c r="K206" s="1038" t="s">
        <v>1241</v>
      </c>
      <c r="L206" s="1043"/>
      <c r="M206" s="1064"/>
      <c r="N206" s="1042" t="s">
        <v>1331</v>
      </c>
      <c r="O206" s="1043" t="s">
        <v>30</v>
      </c>
      <c r="P206" s="1036">
        <v>43453</v>
      </c>
      <c r="Q206" s="1051" t="s">
        <v>1238</v>
      </c>
      <c r="R206" s="1066" t="s">
        <v>30</v>
      </c>
      <c r="S206" s="1036">
        <v>43585</v>
      </c>
      <c r="T206" s="1042" t="s">
        <v>1238</v>
      </c>
      <c r="U206" s="1043" t="s">
        <v>30</v>
      </c>
      <c r="V206" s="1040">
        <v>43658</v>
      </c>
      <c r="W206" s="1042" t="s">
        <v>1238</v>
      </c>
      <c r="X206" s="1095" t="s">
        <v>30</v>
      </c>
      <c r="Y206" s="1040">
        <v>43697</v>
      </c>
      <c r="Z206" s="1042" t="s">
        <v>1238</v>
      </c>
      <c r="AA206" s="1095" t="s">
        <v>30</v>
      </c>
    </row>
    <row r="207" spans="1:27" s="749" customFormat="1" ht="72" customHeight="1">
      <c r="A207" s="740">
        <v>182</v>
      </c>
      <c r="B207" s="741">
        <v>2015</v>
      </c>
      <c r="C207" s="741" t="s">
        <v>1497</v>
      </c>
      <c r="D207" s="741" t="s">
        <v>21</v>
      </c>
      <c r="E207" s="1037" t="s">
        <v>1330</v>
      </c>
      <c r="F207" s="1042" t="s">
        <v>1498</v>
      </c>
      <c r="G207" s="1064">
        <v>42264</v>
      </c>
      <c r="H207" s="1037" t="s">
        <v>1184</v>
      </c>
      <c r="I207" s="1037" t="s">
        <v>28</v>
      </c>
      <c r="J207" s="1038" t="s">
        <v>1320</v>
      </c>
      <c r="K207" s="1038" t="s">
        <v>1241</v>
      </c>
      <c r="L207" s="1043"/>
      <c r="M207" s="1064"/>
      <c r="N207" s="1042" t="s">
        <v>1331</v>
      </c>
      <c r="O207" s="1043" t="s">
        <v>30</v>
      </c>
      <c r="P207" s="1036">
        <v>43453</v>
      </c>
      <c r="Q207" s="1051" t="s">
        <v>1238</v>
      </c>
      <c r="R207" s="1066" t="s">
        <v>30</v>
      </c>
      <c r="S207" s="1036">
        <v>43585</v>
      </c>
      <c r="T207" s="1042" t="s">
        <v>1238</v>
      </c>
      <c r="U207" s="1043" t="s">
        <v>30</v>
      </c>
      <c r="V207" s="1040">
        <v>43658</v>
      </c>
      <c r="W207" s="1042" t="s">
        <v>1238</v>
      </c>
      <c r="X207" s="1095" t="s">
        <v>30</v>
      </c>
      <c r="Y207" s="1040">
        <v>43697</v>
      </c>
      <c r="Z207" s="1042" t="s">
        <v>1238</v>
      </c>
      <c r="AA207" s="1095" t="s">
        <v>30</v>
      </c>
    </row>
    <row r="208" spans="1:27" s="749" customFormat="1" ht="48" customHeight="1">
      <c r="A208" s="740">
        <v>183</v>
      </c>
      <c r="B208" s="741">
        <v>2015</v>
      </c>
      <c r="C208" s="741" t="s">
        <v>1497</v>
      </c>
      <c r="D208" s="741" t="s">
        <v>21</v>
      </c>
      <c r="E208" s="1037" t="s">
        <v>1330</v>
      </c>
      <c r="F208" s="1042" t="s">
        <v>1499</v>
      </c>
      <c r="G208" s="1064">
        <v>42264</v>
      </c>
      <c r="H208" s="1037" t="s">
        <v>1184</v>
      </c>
      <c r="I208" s="1037" t="s">
        <v>28</v>
      </c>
      <c r="J208" s="1038" t="s">
        <v>1320</v>
      </c>
      <c r="K208" s="1038" t="s">
        <v>1241</v>
      </c>
      <c r="L208" s="1043"/>
      <c r="M208" s="1064"/>
      <c r="N208" s="1042" t="s">
        <v>1331</v>
      </c>
      <c r="O208" s="1043" t="s">
        <v>30</v>
      </c>
      <c r="P208" s="1036">
        <v>43453</v>
      </c>
      <c r="Q208" s="1051" t="s">
        <v>1238</v>
      </c>
      <c r="R208" s="1066" t="s">
        <v>30</v>
      </c>
      <c r="S208" s="1036">
        <v>43585</v>
      </c>
      <c r="T208" s="1042" t="s">
        <v>1238</v>
      </c>
      <c r="U208" s="1043" t="s">
        <v>30</v>
      </c>
      <c r="V208" s="1040">
        <v>43658</v>
      </c>
      <c r="W208" s="1042" t="s">
        <v>1238</v>
      </c>
      <c r="X208" s="1095" t="s">
        <v>30</v>
      </c>
      <c r="Y208" s="1040">
        <v>43697</v>
      </c>
      <c r="Z208" s="1042" t="s">
        <v>1238</v>
      </c>
      <c r="AA208" s="1095" t="s">
        <v>30</v>
      </c>
    </row>
    <row r="209" spans="1:98" s="749" customFormat="1" ht="108" customHeight="1">
      <c r="A209" s="740">
        <v>184</v>
      </c>
      <c r="B209" s="741">
        <v>2015</v>
      </c>
      <c r="C209" s="741" t="s">
        <v>1500</v>
      </c>
      <c r="D209" s="741" t="s">
        <v>21</v>
      </c>
      <c r="E209" s="1037" t="s">
        <v>1330</v>
      </c>
      <c r="F209" s="1042" t="s">
        <v>1501</v>
      </c>
      <c r="G209" s="1064">
        <v>42262</v>
      </c>
      <c r="H209" s="1037" t="s">
        <v>1184</v>
      </c>
      <c r="I209" s="1037" t="s">
        <v>28</v>
      </c>
      <c r="J209" s="1038" t="s">
        <v>1320</v>
      </c>
      <c r="K209" s="1038" t="s">
        <v>1241</v>
      </c>
      <c r="L209" s="1043"/>
      <c r="M209" s="1064"/>
      <c r="N209" s="1042" t="s">
        <v>1331</v>
      </c>
      <c r="O209" s="1043" t="s">
        <v>30</v>
      </c>
      <c r="P209" s="1036">
        <v>43453</v>
      </c>
      <c r="Q209" s="1051" t="s">
        <v>1238</v>
      </c>
      <c r="R209" s="1066" t="s">
        <v>30</v>
      </c>
      <c r="S209" s="1036">
        <v>43585</v>
      </c>
      <c r="T209" s="1042" t="s">
        <v>1238</v>
      </c>
      <c r="U209" s="1043" t="s">
        <v>30</v>
      </c>
      <c r="V209" s="1040">
        <v>43658</v>
      </c>
      <c r="W209" s="1042" t="s">
        <v>1238</v>
      </c>
      <c r="X209" s="1095" t="s">
        <v>30</v>
      </c>
      <c r="Y209" s="1040">
        <v>43697</v>
      </c>
      <c r="Z209" s="1042" t="s">
        <v>1238</v>
      </c>
      <c r="AA209" s="1095" t="s">
        <v>30</v>
      </c>
    </row>
    <row r="210" spans="1:98" s="749" customFormat="1" ht="57" customHeight="1">
      <c r="A210" s="740">
        <v>185</v>
      </c>
      <c r="B210" s="741">
        <v>2015</v>
      </c>
      <c r="C210" s="942" t="s">
        <v>1374</v>
      </c>
      <c r="D210" s="942" t="s">
        <v>21</v>
      </c>
      <c r="E210" s="1050" t="s">
        <v>1089</v>
      </c>
      <c r="F210" s="1051" t="s">
        <v>886</v>
      </c>
      <c r="G210" s="1068">
        <v>42138</v>
      </c>
      <c r="H210" s="1037" t="s">
        <v>1184</v>
      </c>
      <c r="I210" s="1050" t="s">
        <v>28</v>
      </c>
      <c r="J210" s="1069" t="s">
        <v>1289</v>
      </c>
      <c r="K210" s="1038">
        <v>43830</v>
      </c>
      <c r="L210" s="1066"/>
      <c r="M210" s="1068"/>
      <c r="N210" s="1051" t="s">
        <v>1194</v>
      </c>
      <c r="O210" s="1066" t="s">
        <v>32</v>
      </c>
      <c r="P210" s="1036">
        <v>43451</v>
      </c>
      <c r="Q210" s="1042" t="s">
        <v>1251</v>
      </c>
      <c r="R210" s="1043" t="s">
        <v>32</v>
      </c>
      <c r="S210" s="1036">
        <v>43585</v>
      </c>
      <c r="T210" s="1042" t="s">
        <v>2246</v>
      </c>
      <c r="U210" s="1043" t="s">
        <v>30</v>
      </c>
      <c r="V210" s="1040">
        <v>43658</v>
      </c>
      <c r="W210" s="1042" t="s">
        <v>1238</v>
      </c>
      <c r="X210" s="1095" t="s">
        <v>30</v>
      </c>
      <c r="Y210" s="1040">
        <v>43697</v>
      </c>
      <c r="Z210" s="1042" t="s">
        <v>1238</v>
      </c>
      <c r="AA210" s="1095" t="s">
        <v>30</v>
      </c>
    </row>
    <row r="211" spans="1:98" s="749" customFormat="1" ht="24" customHeight="1">
      <c r="A211" s="740">
        <v>186</v>
      </c>
      <c r="B211" s="741">
        <v>2015</v>
      </c>
      <c r="C211" s="942" t="s">
        <v>1502</v>
      </c>
      <c r="D211" s="942" t="s">
        <v>21</v>
      </c>
      <c r="E211" s="1050" t="s">
        <v>1285</v>
      </c>
      <c r="F211" s="1051" t="s">
        <v>1503</v>
      </c>
      <c r="G211" s="1068">
        <v>42138</v>
      </c>
      <c r="H211" s="1037" t="s">
        <v>1184</v>
      </c>
      <c r="I211" s="1050" t="s">
        <v>28</v>
      </c>
      <c r="J211" s="1038" t="s">
        <v>1320</v>
      </c>
      <c r="K211" s="1038" t="s">
        <v>1241</v>
      </c>
      <c r="L211" s="1066"/>
      <c r="M211" s="1068"/>
      <c r="N211" s="1051" t="s">
        <v>1331</v>
      </c>
      <c r="O211" s="1066" t="s">
        <v>30</v>
      </c>
      <c r="P211" s="1036">
        <v>43453</v>
      </c>
      <c r="Q211" s="1051" t="s">
        <v>1238</v>
      </c>
      <c r="R211" s="1066" t="s">
        <v>30</v>
      </c>
      <c r="S211" s="1036">
        <v>43585</v>
      </c>
      <c r="T211" s="1042" t="s">
        <v>1238</v>
      </c>
      <c r="U211" s="1043" t="s">
        <v>30</v>
      </c>
      <c r="V211" s="1040">
        <v>43658</v>
      </c>
      <c r="W211" s="1042" t="s">
        <v>1238</v>
      </c>
      <c r="X211" s="1095" t="s">
        <v>30</v>
      </c>
      <c r="Y211" s="1040">
        <v>43697</v>
      </c>
      <c r="Z211" s="1042" t="s">
        <v>1238</v>
      </c>
      <c r="AA211" s="1095" t="s">
        <v>30</v>
      </c>
    </row>
    <row r="212" spans="1:98" s="749" customFormat="1" ht="186" customHeight="1">
      <c r="A212" s="740">
        <v>187</v>
      </c>
      <c r="B212" s="741" t="s">
        <v>1993</v>
      </c>
      <c r="C212" s="942" t="s">
        <v>2032</v>
      </c>
      <c r="D212" s="942" t="s">
        <v>21</v>
      </c>
      <c r="E212" s="1050" t="s">
        <v>1089</v>
      </c>
      <c r="F212" s="1051" t="s">
        <v>2031</v>
      </c>
      <c r="G212" s="1069" t="s">
        <v>2033</v>
      </c>
      <c r="H212" s="1037" t="s">
        <v>1401</v>
      </c>
      <c r="I212" s="1050" t="s">
        <v>28</v>
      </c>
      <c r="J212" s="1038" t="s">
        <v>1320</v>
      </c>
      <c r="K212" s="1038" t="s">
        <v>1320</v>
      </c>
      <c r="L212" s="1066"/>
      <c r="M212" s="1068"/>
      <c r="N212" s="1051"/>
      <c r="O212" s="1066"/>
      <c r="P212" s="1036">
        <v>43453</v>
      </c>
      <c r="Q212" s="1042" t="s">
        <v>1251</v>
      </c>
      <c r="R212" s="1043" t="s">
        <v>32</v>
      </c>
      <c r="S212" s="1036">
        <v>43585</v>
      </c>
      <c r="T212" s="1042" t="s">
        <v>2247</v>
      </c>
      <c r="U212" s="1043" t="s">
        <v>30</v>
      </c>
      <c r="V212" s="1040">
        <v>43658</v>
      </c>
      <c r="W212" s="1042" t="s">
        <v>1238</v>
      </c>
      <c r="X212" s="1095" t="s">
        <v>30</v>
      </c>
      <c r="Y212" s="1040">
        <v>43697</v>
      </c>
      <c r="Z212" s="1042" t="s">
        <v>1238</v>
      </c>
      <c r="AA212" s="1095" t="s">
        <v>30</v>
      </c>
    </row>
    <row r="213" spans="1:98" s="749" customFormat="1" ht="204">
      <c r="A213" s="740">
        <v>188</v>
      </c>
      <c r="B213" s="741" t="s">
        <v>2035</v>
      </c>
      <c r="C213" s="942" t="s">
        <v>2036</v>
      </c>
      <c r="D213" s="942" t="s">
        <v>21</v>
      </c>
      <c r="E213" s="1050" t="s">
        <v>2037</v>
      </c>
      <c r="F213" s="1051" t="s">
        <v>2038</v>
      </c>
      <c r="G213" s="1069" t="s">
        <v>2033</v>
      </c>
      <c r="H213" s="1037" t="s">
        <v>1184</v>
      </c>
      <c r="I213" s="1050" t="s">
        <v>28</v>
      </c>
      <c r="J213" s="1038" t="s">
        <v>1320</v>
      </c>
      <c r="K213" s="1038" t="s">
        <v>1320</v>
      </c>
      <c r="L213" s="1066"/>
      <c r="M213" s="1068"/>
      <c r="N213" s="1051"/>
      <c r="O213" s="1066"/>
      <c r="P213" s="1036">
        <v>43453</v>
      </c>
      <c r="Q213" s="1042" t="s">
        <v>1251</v>
      </c>
      <c r="R213" s="1043" t="s">
        <v>32</v>
      </c>
      <c r="S213" s="1036">
        <v>43585</v>
      </c>
      <c r="T213" s="1042" t="s">
        <v>2248</v>
      </c>
      <c r="U213" s="1043" t="s">
        <v>30</v>
      </c>
      <c r="V213" s="1040">
        <v>43658</v>
      </c>
      <c r="W213" s="1042" t="s">
        <v>1238</v>
      </c>
      <c r="X213" s="1095" t="s">
        <v>30</v>
      </c>
      <c r="Y213" s="1040">
        <v>43697</v>
      </c>
      <c r="Z213" s="1042" t="s">
        <v>1238</v>
      </c>
      <c r="AA213" s="1095" t="s">
        <v>30</v>
      </c>
    </row>
    <row r="214" spans="1:98" s="749" customFormat="1" ht="65.25" customHeight="1">
      <c r="A214" s="740">
        <v>189</v>
      </c>
      <c r="B214" s="741">
        <v>2016</v>
      </c>
      <c r="C214" s="942" t="s">
        <v>1504</v>
      </c>
      <c r="D214" s="942" t="s">
        <v>21</v>
      </c>
      <c r="E214" s="1050" t="s">
        <v>1089</v>
      </c>
      <c r="F214" s="1051" t="s">
        <v>898</v>
      </c>
      <c r="G214" s="1068">
        <v>42733</v>
      </c>
      <c r="H214" s="1050" t="s">
        <v>1505</v>
      </c>
      <c r="I214" s="1050" t="s">
        <v>916</v>
      </c>
      <c r="J214" s="1069" t="s">
        <v>1289</v>
      </c>
      <c r="K214" s="1038" t="s">
        <v>1241</v>
      </c>
      <c r="L214" s="1066"/>
      <c r="M214" s="1068"/>
      <c r="N214" s="1051" t="s">
        <v>1194</v>
      </c>
      <c r="O214" s="1066" t="s">
        <v>32</v>
      </c>
      <c r="P214" s="1070">
        <v>43453</v>
      </c>
      <c r="Q214" s="1051" t="s">
        <v>1506</v>
      </c>
      <c r="R214" s="1066" t="s">
        <v>30</v>
      </c>
      <c r="S214" s="1036">
        <v>43585</v>
      </c>
      <c r="T214" s="1042" t="s">
        <v>1238</v>
      </c>
      <c r="U214" s="1043" t="s">
        <v>30</v>
      </c>
      <c r="V214" s="1040">
        <v>43658</v>
      </c>
      <c r="W214" s="1042" t="s">
        <v>1238</v>
      </c>
      <c r="X214" s="1095" t="s">
        <v>30</v>
      </c>
      <c r="Y214" s="1040">
        <v>43697</v>
      </c>
      <c r="Z214" s="1042" t="s">
        <v>1238</v>
      </c>
      <c r="AA214" s="1095" t="s">
        <v>30</v>
      </c>
    </row>
    <row r="215" spans="1:98" s="749" customFormat="1" ht="24" customHeight="1">
      <c r="A215" s="740">
        <v>190</v>
      </c>
      <c r="B215" s="741">
        <v>2016</v>
      </c>
      <c r="C215" s="741" t="s">
        <v>1507</v>
      </c>
      <c r="D215" s="741" t="s">
        <v>21</v>
      </c>
      <c r="E215" s="1037" t="s">
        <v>1084</v>
      </c>
      <c r="F215" s="1042" t="s">
        <v>35</v>
      </c>
      <c r="G215" s="1064">
        <v>42411</v>
      </c>
      <c r="H215" s="1037" t="s">
        <v>1184</v>
      </c>
      <c r="I215" s="1037" t="s">
        <v>28</v>
      </c>
      <c r="J215" s="1038" t="s">
        <v>1184</v>
      </c>
      <c r="K215" s="1038" t="s">
        <v>1241</v>
      </c>
      <c r="L215" s="1043"/>
      <c r="M215" s="1064">
        <v>43200</v>
      </c>
      <c r="N215" s="1042" t="s">
        <v>36</v>
      </c>
      <c r="O215" s="1043" t="s">
        <v>30</v>
      </c>
      <c r="P215" s="1036">
        <v>43453</v>
      </c>
      <c r="Q215" s="1051" t="s">
        <v>1238</v>
      </c>
      <c r="R215" s="1066" t="s">
        <v>30</v>
      </c>
      <c r="S215" s="1036">
        <v>43585</v>
      </c>
      <c r="T215" s="1042" t="s">
        <v>1238</v>
      </c>
      <c r="U215" s="1043" t="s">
        <v>30</v>
      </c>
      <c r="V215" s="1040">
        <v>43658</v>
      </c>
      <c r="W215" s="1042" t="s">
        <v>1238</v>
      </c>
      <c r="X215" s="1095" t="s">
        <v>30</v>
      </c>
      <c r="Y215" s="1040">
        <v>43697</v>
      </c>
      <c r="Z215" s="1042" t="s">
        <v>1238</v>
      </c>
      <c r="AA215" s="1095" t="s">
        <v>30</v>
      </c>
      <c r="AB215" s="747"/>
      <c r="AC215" s="747"/>
      <c r="AD215" s="748"/>
      <c r="AE215" s="748"/>
      <c r="AF215" s="748"/>
      <c r="AG215" s="748"/>
      <c r="AH215" s="748"/>
      <c r="AI215" s="748"/>
      <c r="AJ215" s="748"/>
      <c r="AK215" s="748"/>
      <c r="AL215" s="748"/>
      <c r="AM215" s="748"/>
      <c r="AN215" s="748"/>
      <c r="AO215" s="748"/>
      <c r="AP215" s="748"/>
      <c r="AQ215" s="748"/>
      <c r="AR215" s="748"/>
      <c r="AS215" s="748"/>
      <c r="AT215" s="748"/>
      <c r="AU215" s="748"/>
      <c r="AV215" s="748"/>
      <c r="AW215" s="748"/>
      <c r="AX215" s="748"/>
      <c r="AY215" s="748"/>
      <c r="AZ215" s="748"/>
      <c r="BA215" s="748"/>
      <c r="BB215" s="748"/>
      <c r="BC215" s="748"/>
      <c r="BD215" s="748"/>
      <c r="BE215" s="748"/>
      <c r="BF215" s="748"/>
      <c r="BG215" s="748"/>
      <c r="BH215" s="748"/>
      <c r="BI215" s="748"/>
      <c r="BJ215" s="748"/>
      <c r="BK215" s="748"/>
      <c r="BL215" s="748"/>
      <c r="BM215" s="748"/>
      <c r="BN215" s="748"/>
      <c r="BO215" s="748"/>
      <c r="BP215" s="748"/>
      <c r="BQ215" s="748"/>
      <c r="BR215" s="748"/>
      <c r="BS215" s="748"/>
      <c r="BT215" s="748"/>
      <c r="BU215" s="748"/>
      <c r="BV215" s="748"/>
      <c r="BW215" s="748"/>
      <c r="BX215" s="748"/>
      <c r="BY215" s="748"/>
      <c r="BZ215" s="748"/>
      <c r="CA215" s="748"/>
      <c r="CB215" s="748"/>
      <c r="CC215" s="748"/>
      <c r="CD215" s="748"/>
      <c r="CE215" s="748"/>
      <c r="CF215" s="748"/>
      <c r="CG215" s="748"/>
      <c r="CH215" s="748"/>
      <c r="CI215" s="748"/>
      <c r="CJ215" s="748"/>
      <c r="CK215" s="748"/>
      <c r="CL215" s="748"/>
      <c r="CM215" s="748"/>
      <c r="CN215" s="748"/>
      <c r="CO215" s="748"/>
      <c r="CP215" s="748"/>
      <c r="CQ215" s="748"/>
      <c r="CR215" s="748"/>
      <c r="CS215" s="748"/>
      <c r="CT215" s="748"/>
    </row>
    <row r="216" spans="1:98" s="749" customFormat="1" ht="66" customHeight="1">
      <c r="A216" s="1363">
        <v>191</v>
      </c>
      <c r="B216" s="741">
        <v>2016</v>
      </c>
      <c r="C216" s="741" t="s">
        <v>1189</v>
      </c>
      <c r="D216" s="741" t="s">
        <v>21</v>
      </c>
      <c r="E216" s="1037" t="s">
        <v>1285</v>
      </c>
      <c r="F216" s="1360" t="s">
        <v>1508</v>
      </c>
      <c r="G216" s="1064">
        <v>42627</v>
      </c>
      <c r="H216" s="1037" t="s">
        <v>265</v>
      </c>
      <c r="I216" s="1037" t="s">
        <v>28</v>
      </c>
      <c r="J216" s="1038">
        <v>42627</v>
      </c>
      <c r="K216" s="1038" t="s">
        <v>1241</v>
      </c>
      <c r="L216" s="1043"/>
      <c r="M216" s="1064">
        <v>43199</v>
      </c>
      <c r="N216" s="1042" t="s">
        <v>1379</v>
      </c>
      <c r="O216" s="1043" t="s">
        <v>30</v>
      </c>
      <c r="P216" s="1036">
        <v>43453</v>
      </c>
      <c r="Q216" s="1051" t="s">
        <v>1238</v>
      </c>
      <c r="R216" s="1066" t="s">
        <v>30</v>
      </c>
      <c r="S216" s="1036">
        <v>43585</v>
      </c>
      <c r="T216" s="1042" t="s">
        <v>1238</v>
      </c>
      <c r="U216" s="1043" t="s">
        <v>30</v>
      </c>
      <c r="V216" s="1040">
        <v>43658</v>
      </c>
      <c r="W216" s="1042" t="s">
        <v>1238</v>
      </c>
      <c r="X216" s="1095" t="s">
        <v>30</v>
      </c>
      <c r="Y216" s="1040">
        <v>43697</v>
      </c>
      <c r="Z216" s="1042" t="s">
        <v>1238</v>
      </c>
      <c r="AA216" s="1095" t="s">
        <v>30</v>
      </c>
    </row>
    <row r="217" spans="1:98" s="749" customFormat="1" ht="261.75" customHeight="1">
      <c r="A217" s="1363"/>
      <c r="B217" s="741">
        <v>2016</v>
      </c>
      <c r="C217" s="741" t="s">
        <v>1189</v>
      </c>
      <c r="D217" s="741" t="s">
        <v>21</v>
      </c>
      <c r="E217" s="1037" t="s">
        <v>1285</v>
      </c>
      <c r="F217" s="1362"/>
      <c r="G217" s="1064">
        <v>42628</v>
      </c>
      <c r="H217" s="1037" t="s">
        <v>1124</v>
      </c>
      <c r="I217" s="1037" t="s">
        <v>28</v>
      </c>
      <c r="J217" s="1038">
        <v>42925</v>
      </c>
      <c r="K217" s="1038" t="s">
        <v>1241</v>
      </c>
      <c r="L217" s="1043"/>
      <c r="M217" s="1064">
        <v>43200</v>
      </c>
      <c r="N217" s="1042" t="s">
        <v>1509</v>
      </c>
      <c r="O217" s="1043" t="s">
        <v>32</v>
      </c>
      <c r="P217" s="1036">
        <v>43446</v>
      </c>
      <c r="Q217" s="1042" t="s">
        <v>1510</v>
      </c>
      <c r="R217" s="1043" t="s">
        <v>30</v>
      </c>
      <c r="S217" s="1036">
        <v>43585</v>
      </c>
      <c r="T217" s="1042" t="s">
        <v>1238</v>
      </c>
      <c r="U217" s="1043" t="s">
        <v>30</v>
      </c>
      <c r="V217" s="1040">
        <v>43658</v>
      </c>
      <c r="W217" s="1042" t="s">
        <v>1238</v>
      </c>
      <c r="X217" s="1095" t="s">
        <v>30</v>
      </c>
      <c r="Y217" s="1040">
        <v>43697</v>
      </c>
      <c r="Z217" s="1042" t="s">
        <v>1238</v>
      </c>
      <c r="AA217" s="1095" t="s">
        <v>30</v>
      </c>
      <c r="AB217" s="747"/>
      <c r="AC217" s="747"/>
      <c r="AD217" s="748"/>
      <c r="AE217" s="748"/>
      <c r="AF217" s="748"/>
      <c r="AG217" s="748"/>
      <c r="AH217" s="748"/>
      <c r="AI217" s="748"/>
      <c r="AJ217" s="748"/>
      <c r="AK217" s="748"/>
      <c r="AL217" s="748"/>
      <c r="AM217" s="748"/>
      <c r="AN217" s="748"/>
      <c r="AO217" s="748"/>
      <c r="AP217" s="748"/>
      <c r="AQ217" s="748"/>
      <c r="AR217" s="748"/>
      <c r="AS217" s="748"/>
      <c r="AT217" s="748"/>
      <c r="AU217" s="748"/>
      <c r="AV217" s="748"/>
      <c r="AW217" s="748"/>
      <c r="AX217" s="748"/>
      <c r="AY217" s="748"/>
      <c r="AZ217" s="748"/>
      <c r="BA217" s="748"/>
      <c r="BB217" s="748"/>
      <c r="BC217" s="748"/>
      <c r="BD217" s="748"/>
      <c r="BE217" s="748"/>
      <c r="BF217" s="748"/>
      <c r="BG217" s="748"/>
      <c r="BH217" s="748"/>
      <c r="BI217" s="748"/>
      <c r="BJ217" s="748"/>
      <c r="BK217" s="748"/>
      <c r="BL217" s="748"/>
      <c r="BM217" s="748"/>
      <c r="BN217" s="748"/>
      <c r="BO217" s="748"/>
      <c r="BP217" s="748"/>
      <c r="BQ217" s="748"/>
      <c r="BR217" s="748"/>
      <c r="BS217" s="748"/>
      <c r="BT217" s="748"/>
      <c r="BU217" s="748"/>
      <c r="BV217" s="748"/>
      <c r="BW217" s="748"/>
      <c r="BX217" s="748"/>
      <c r="BY217" s="748"/>
      <c r="BZ217" s="748"/>
      <c r="CA217" s="748"/>
      <c r="CB217" s="748"/>
      <c r="CC217" s="748"/>
      <c r="CD217" s="748"/>
      <c r="CE217" s="748"/>
      <c r="CF217" s="748"/>
      <c r="CG217" s="748"/>
      <c r="CH217" s="748"/>
      <c r="CI217" s="748"/>
      <c r="CJ217" s="748"/>
      <c r="CK217" s="748"/>
      <c r="CL217" s="748"/>
      <c r="CM217" s="748"/>
      <c r="CN217" s="748"/>
      <c r="CO217" s="748"/>
      <c r="CP217" s="748"/>
      <c r="CQ217" s="748"/>
      <c r="CR217" s="748"/>
      <c r="CS217" s="748"/>
      <c r="CT217" s="748"/>
    </row>
    <row r="218" spans="1:98" s="749" customFormat="1" ht="236.45" customHeight="1">
      <c r="A218" s="1363">
        <v>192</v>
      </c>
      <c r="B218" s="741">
        <v>2016</v>
      </c>
      <c r="C218" s="741" t="s">
        <v>1511</v>
      </c>
      <c r="D218" s="741" t="s">
        <v>21</v>
      </c>
      <c r="E218" s="1037" t="s">
        <v>1084</v>
      </c>
      <c r="F218" s="1360" t="s">
        <v>71</v>
      </c>
      <c r="G218" s="1064">
        <v>42626</v>
      </c>
      <c r="H218" s="1037" t="s">
        <v>1512</v>
      </c>
      <c r="I218" s="1037" t="s">
        <v>28</v>
      </c>
      <c r="J218" s="1038">
        <v>43250</v>
      </c>
      <c r="K218" s="1038" t="s">
        <v>1241</v>
      </c>
      <c r="L218" s="1043"/>
      <c r="M218" s="1064">
        <v>43200</v>
      </c>
      <c r="N218" s="1042" t="s">
        <v>1513</v>
      </c>
      <c r="O218" s="1043" t="s">
        <v>30</v>
      </c>
      <c r="P218" s="1036">
        <v>43453</v>
      </c>
      <c r="Q218" s="1051" t="s">
        <v>1238</v>
      </c>
      <c r="R218" s="1066" t="s">
        <v>30</v>
      </c>
      <c r="S218" s="1036">
        <v>43585</v>
      </c>
      <c r="T218" s="1042" t="s">
        <v>1238</v>
      </c>
      <c r="U218" s="1043" t="s">
        <v>30</v>
      </c>
      <c r="V218" s="1040">
        <v>43658</v>
      </c>
      <c r="W218" s="1042" t="s">
        <v>1238</v>
      </c>
      <c r="X218" s="1095" t="s">
        <v>30</v>
      </c>
      <c r="Y218" s="1040">
        <v>43697</v>
      </c>
      <c r="Z218" s="1042" t="s">
        <v>1238</v>
      </c>
      <c r="AA218" s="1095" t="s">
        <v>30</v>
      </c>
    </row>
    <row r="219" spans="1:98" s="749" customFormat="1" ht="232.9" customHeight="1">
      <c r="A219" s="1363"/>
      <c r="B219" s="741">
        <v>2016</v>
      </c>
      <c r="C219" s="741" t="s">
        <v>1511</v>
      </c>
      <c r="D219" s="741" t="s">
        <v>21</v>
      </c>
      <c r="E219" s="1037" t="s">
        <v>1084</v>
      </c>
      <c r="F219" s="1361"/>
      <c r="G219" s="1064">
        <v>42626</v>
      </c>
      <c r="H219" s="1037" t="s">
        <v>1514</v>
      </c>
      <c r="I219" s="1037" t="s">
        <v>28</v>
      </c>
      <c r="J219" s="1038">
        <v>43250</v>
      </c>
      <c r="K219" s="1038">
        <v>43830</v>
      </c>
      <c r="L219" s="1043"/>
      <c r="M219" s="1064">
        <v>43200</v>
      </c>
      <c r="N219" s="1042" t="s">
        <v>1515</v>
      </c>
      <c r="O219" s="1043" t="s">
        <v>32</v>
      </c>
      <c r="P219" s="1036">
        <v>43451</v>
      </c>
      <c r="Q219" s="1042" t="s">
        <v>1251</v>
      </c>
      <c r="R219" s="1043" t="s">
        <v>32</v>
      </c>
      <c r="S219" s="1036">
        <v>43585</v>
      </c>
      <c r="T219" s="1042" t="s">
        <v>2249</v>
      </c>
      <c r="U219" s="1043" t="s">
        <v>30</v>
      </c>
      <c r="V219" s="1040">
        <v>43658</v>
      </c>
      <c r="W219" s="1042" t="s">
        <v>1238</v>
      </c>
      <c r="X219" s="1095" t="s">
        <v>30</v>
      </c>
      <c r="Y219" s="1040">
        <v>43697</v>
      </c>
      <c r="Z219" s="1042" t="s">
        <v>1238</v>
      </c>
      <c r="AA219" s="1095" t="s">
        <v>30</v>
      </c>
    </row>
    <row r="220" spans="1:98" s="749" customFormat="1" ht="277.89999999999998" customHeight="1">
      <c r="A220" s="1363"/>
      <c r="B220" s="741">
        <v>2016</v>
      </c>
      <c r="C220" s="741" t="s">
        <v>1511</v>
      </c>
      <c r="D220" s="741" t="s">
        <v>21</v>
      </c>
      <c r="E220" s="1037" t="s">
        <v>1084</v>
      </c>
      <c r="F220" s="1362"/>
      <c r="G220" s="1064">
        <v>42626</v>
      </c>
      <c r="H220" s="1037" t="s">
        <v>1516</v>
      </c>
      <c r="I220" s="1037" t="s">
        <v>28</v>
      </c>
      <c r="J220" s="1038">
        <v>43250</v>
      </c>
      <c r="K220" s="1038" t="s">
        <v>1241</v>
      </c>
      <c r="L220" s="1043"/>
      <c r="M220" s="1064">
        <v>43200</v>
      </c>
      <c r="N220" s="1042" t="s">
        <v>1517</v>
      </c>
      <c r="O220" s="1043" t="s">
        <v>30</v>
      </c>
      <c r="P220" s="1036">
        <v>43453</v>
      </c>
      <c r="Q220" s="1051" t="s">
        <v>1238</v>
      </c>
      <c r="R220" s="1066" t="s">
        <v>30</v>
      </c>
      <c r="S220" s="1036">
        <v>43585</v>
      </c>
      <c r="T220" s="1042" t="s">
        <v>1238</v>
      </c>
      <c r="U220" s="1043" t="s">
        <v>30</v>
      </c>
      <c r="V220" s="1040">
        <v>43658</v>
      </c>
      <c r="W220" s="1042" t="s">
        <v>1238</v>
      </c>
      <c r="X220" s="1095" t="s">
        <v>30</v>
      </c>
      <c r="Y220" s="1040">
        <v>43697</v>
      </c>
      <c r="Z220" s="1042" t="s">
        <v>1238</v>
      </c>
      <c r="AA220" s="1095" t="s">
        <v>30</v>
      </c>
    </row>
    <row r="221" spans="1:98" s="749" customFormat="1" ht="48" customHeight="1">
      <c r="A221" s="740">
        <v>193</v>
      </c>
      <c r="B221" s="741">
        <v>2016</v>
      </c>
      <c r="C221" s="741" t="s">
        <v>1511</v>
      </c>
      <c r="D221" s="741" t="s">
        <v>21</v>
      </c>
      <c r="E221" s="1037" t="s">
        <v>1084</v>
      </c>
      <c r="F221" s="1042" t="s">
        <v>75</v>
      </c>
      <c r="G221" s="1064">
        <v>42626</v>
      </c>
      <c r="H221" s="1037" t="s">
        <v>1145</v>
      </c>
      <c r="I221" s="1037" t="s">
        <v>28</v>
      </c>
      <c r="J221" s="1038">
        <v>42924</v>
      </c>
      <c r="K221" s="1038" t="s">
        <v>1241</v>
      </c>
      <c r="L221" s="1043"/>
      <c r="M221" s="1064">
        <v>43200</v>
      </c>
      <c r="N221" s="1042" t="s">
        <v>76</v>
      </c>
      <c r="O221" s="1043" t="s">
        <v>32</v>
      </c>
      <c r="P221" s="1036">
        <v>43448</v>
      </c>
      <c r="Q221" s="1042" t="s">
        <v>1518</v>
      </c>
      <c r="R221" s="1043" t="s">
        <v>30</v>
      </c>
      <c r="S221" s="1036">
        <v>43585</v>
      </c>
      <c r="T221" s="1042" t="s">
        <v>1238</v>
      </c>
      <c r="U221" s="1043" t="s">
        <v>30</v>
      </c>
      <c r="V221" s="1040">
        <v>43658</v>
      </c>
      <c r="W221" s="1042" t="s">
        <v>1238</v>
      </c>
      <c r="X221" s="1095" t="s">
        <v>30</v>
      </c>
      <c r="Y221" s="1040">
        <v>43697</v>
      </c>
      <c r="Z221" s="1042" t="s">
        <v>1238</v>
      </c>
      <c r="AA221" s="1095" t="s">
        <v>30</v>
      </c>
    </row>
    <row r="222" spans="1:98" s="749" customFormat="1" ht="141.75" customHeight="1">
      <c r="A222" s="740">
        <v>194</v>
      </c>
      <c r="B222" s="741">
        <v>2016</v>
      </c>
      <c r="C222" s="741" t="s">
        <v>1519</v>
      </c>
      <c r="D222" s="741" t="s">
        <v>21</v>
      </c>
      <c r="E222" s="1037" t="s">
        <v>1084</v>
      </c>
      <c r="F222" s="1042" t="s">
        <v>77</v>
      </c>
      <c r="G222" s="1064">
        <v>42534</v>
      </c>
      <c r="H222" s="1037" t="s">
        <v>1184</v>
      </c>
      <c r="I222" s="1037" t="s">
        <v>28</v>
      </c>
      <c r="J222" s="1038" t="s">
        <v>1184</v>
      </c>
      <c r="K222" s="1038" t="s">
        <v>1241</v>
      </c>
      <c r="L222" s="1043"/>
      <c r="M222" s="1064">
        <v>43201</v>
      </c>
      <c r="N222" s="1042" t="s">
        <v>1520</v>
      </c>
      <c r="O222" s="1043" t="s">
        <v>30</v>
      </c>
      <c r="P222" s="1036">
        <v>43453</v>
      </c>
      <c r="Q222" s="1051" t="s">
        <v>1238</v>
      </c>
      <c r="R222" s="1066" t="s">
        <v>30</v>
      </c>
      <c r="S222" s="1036">
        <v>43585</v>
      </c>
      <c r="T222" s="1042" t="s">
        <v>1238</v>
      </c>
      <c r="U222" s="1043" t="s">
        <v>30</v>
      </c>
      <c r="V222" s="1040">
        <v>43658</v>
      </c>
      <c r="W222" s="1042" t="s">
        <v>1238</v>
      </c>
      <c r="X222" s="1095" t="s">
        <v>30</v>
      </c>
      <c r="Y222" s="1040">
        <v>43697</v>
      </c>
      <c r="Z222" s="1042" t="s">
        <v>1238</v>
      </c>
      <c r="AA222" s="1095" t="s">
        <v>30</v>
      </c>
    </row>
    <row r="223" spans="1:98" s="749" customFormat="1" ht="162.75" customHeight="1">
      <c r="A223" s="740">
        <v>195</v>
      </c>
      <c r="B223" s="741">
        <v>2016</v>
      </c>
      <c r="C223" s="741" t="s">
        <v>1511</v>
      </c>
      <c r="D223" s="741" t="s">
        <v>21</v>
      </c>
      <c r="E223" s="1037" t="s">
        <v>2979</v>
      </c>
      <c r="F223" s="1074" t="s">
        <v>82</v>
      </c>
      <c r="G223" s="1064" t="s">
        <v>1521</v>
      </c>
      <c r="H223" s="1037" t="s">
        <v>1522</v>
      </c>
      <c r="I223" s="1037" t="s">
        <v>28</v>
      </c>
      <c r="J223" s="1038">
        <v>43465</v>
      </c>
      <c r="K223" s="1038">
        <v>43830</v>
      </c>
      <c r="L223" s="1043"/>
      <c r="M223" s="1064">
        <v>43201</v>
      </c>
      <c r="N223" s="1042" t="s">
        <v>81</v>
      </c>
      <c r="O223" s="1043" t="s">
        <v>32</v>
      </c>
      <c r="P223" s="1036">
        <v>43451</v>
      </c>
      <c r="Q223" s="1042" t="s">
        <v>1251</v>
      </c>
      <c r="R223" s="1043" t="s">
        <v>32</v>
      </c>
      <c r="S223" s="1036">
        <v>43585</v>
      </c>
      <c r="T223" s="1042" t="s">
        <v>2250</v>
      </c>
      <c r="U223" s="1043" t="s">
        <v>32</v>
      </c>
      <c r="V223" s="1040">
        <v>43658</v>
      </c>
      <c r="W223" s="1042" t="s">
        <v>2742</v>
      </c>
      <c r="X223" s="1043" t="s">
        <v>32</v>
      </c>
      <c r="Y223" s="1040">
        <v>43691</v>
      </c>
      <c r="Z223" s="1042" t="s">
        <v>2742</v>
      </c>
      <c r="AA223" s="1043" t="s">
        <v>32</v>
      </c>
      <c r="AB223" s="747"/>
      <c r="AC223" s="747"/>
      <c r="AD223" s="748"/>
      <c r="AE223" s="748"/>
      <c r="AF223" s="748"/>
      <c r="AG223" s="748"/>
      <c r="AH223" s="748"/>
      <c r="AI223" s="748"/>
      <c r="AJ223" s="748"/>
      <c r="AK223" s="748"/>
      <c r="AL223" s="748"/>
      <c r="AM223" s="748"/>
      <c r="AN223" s="748"/>
      <c r="AO223" s="748"/>
      <c r="AP223" s="748"/>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8"/>
      <c r="BO223" s="748"/>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8"/>
      <c r="CN223" s="748"/>
      <c r="CO223" s="748"/>
      <c r="CP223" s="748"/>
      <c r="CQ223" s="748"/>
      <c r="CR223" s="748"/>
      <c r="CS223" s="748"/>
      <c r="CT223" s="748"/>
    </row>
    <row r="224" spans="1:98" s="749" customFormat="1" ht="36" customHeight="1">
      <c r="A224" s="740">
        <v>196</v>
      </c>
      <c r="B224" s="741">
        <v>2016</v>
      </c>
      <c r="C224" s="741" t="s">
        <v>1523</v>
      </c>
      <c r="D224" s="741" t="s">
        <v>21</v>
      </c>
      <c r="E224" s="1037" t="s">
        <v>1089</v>
      </c>
      <c r="F224" s="1042" t="s">
        <v>1524</v>
      </c>
      <c r="G224" s="1064">
        <v>42713</v>
      </c>
      <c r="H224" s="1037" t="s">
        <v>204</v>
      </c>
      <c r="I224" s="1037" t="s">
        <v>28</v>
      </c>
      <c r="J224" s="1038">
        <v>42713</v>
      </c>
      <c r="K224" s="1038" t="s">
        <v>1241</v>
      </c>
      <c r="L224" s="1043"/>
      <c r="M224" s="1064">
        <v>43199</v>
      </c>
      <c r="N224" s="1042" t="s">
        <v>1525</v>
      </c>
      <c r="O224" s="1043" t="s">
        <v>30</v>
      </c>
      <c r="P224" s="1036">
        <v>43453</v>
      </c>
      <c r="Q224" s="1051" t="s">
        <v>1238</v>
      </c>
      <c r="R224" s="1066" t="s">
        <v>30</v>
      </c>
      <c r="S224" s="1036">
        <v>43585</v>
      </c>
      <c r="T224" s="1042" t="s">
        <v>1238</v>
      </c>
      <c r="U224" s="1043" t="s">
        <v>30</v>
      </c>
      <c r="V224" s="1040">
        <v>43658</v>
      </c>
      <c r="W224" s="1042" t="s">
        <v>1238</v>
      </c>
      <c r="X224" s="1095" t="s">
        <v>30</v>
      </c>
      <c r="Y224" s="1040">
        <v>43697</v>
      </c>
      <c r="Z224" s="1042" t="s">
        <v>1238</v>
      </c>
      <c r="AA224" s="1095" t="s">
        <v>30</v>
      </c>
    </row>
    <row r="225" spans="1:98" s="749" customFormat="1" ht="85.5" customHeight="1">
      <c r="A225" s="740">
        <v>197</v>
      </c>
      <c r="B225" s="741">
        <v>2016</v>
      </c>
      <c r="C225" s="741" t="s">
        <v>1504</v>
      </c>
      <c r="D225" s="741" t="s">
        <v>21</v>
      </c>
      <c r="E225" s="1037" t="s">
        <v>1089</v>
      </c>
      <c r="F225" s="1042" t="s">
        <v>206</v>
      </c>
      <c r="G225" s="1064">
        <v>42733</v>
      </c>
      <c r="H225" s="1037" t="s">
        <v>207</v>
      </c>
      <c r="I225" s="1037" t="s">
        <v>28</v>
      </c>
      <c r="J225" s="1038">
        <v>42713</v>
      </c>
      <c r="K225" s="1038" t="s">
        <v>1241</v>
      </c>
      <c r="L225" s="1043"/>
      <c r="M225" s="1064">
        <v>43199</v>
      </c>
      <c r="N225" s="1042" t="s">
        <v>208</v>
      </c>
      <c r="O225" s="1043" t="s">
        <v>30</v>
      </c>
      <c r="P225" s="1036">
        <v>43453</v>
      </c>
      <c r="Q225" s="1051" t="s">
        <v>1238</v>
      </c>
      <c r="R225" s="1066" t="s">
        <v>30</v>
      </c>
      <c r="S225" s="1036">
        <v>43585</v>
      </c>
      <c r="T225" s="1042" t="s">
        <v>1238</v>
      </c>
      <c r="U225" s="1043" t="s">
        <v>30</v>
      </c>
      <c r="V225" s="1040">
        <v>43658</v>
      </c>
      <c r="W225" s="1042" t="s">
        <v>1238</v>
      </c>
      <c r="X225" s="1095" t="s">
        <v>30</v>
      </c>
      <c r="Y225" s="1040">
        <v>43697</v>
      </c>
      <c r="Z225" s="1042" t="s">
        <v>1238</v>
      </c>
      <c r="AA225" s="1095" t="s">
        <v>30</v>
      </c>
    </row>
    <row r="226" spans="1:98" s="749" customFormat="1" ht="36" customHeight="1">
      <c r="A226" s="740">
        <v>198</v>
      </c>
      <c r="B226" s="741">
        <v>2016</v>
      </c>
      <c r="C226" s="741" t="s">
        <v>1504</v>
      </c>
      <c r="D226" s="741" t="s">
        <v>21</v>
      </c>
      <c r="E226" s="1037" t="s">
        <v>1089</v>
      </c>
      <c r="F226" s="1042" t="s">
        <v>219</v>
      </c>
      <c r="G226" s="1064">
        <v>43098</v>
      </c>
      <c r="H226" s="1037" t="s">
        <v>220</v>
      </c>
      <c r="I226" s="1037" t="s">
        <v>217</v>
      </c>
      <c r="J226" s="1038">
        <v>41807</v>
      </c>
      <c r="K226" s="1038" t="s">
        <v>1241</v>
      </c>
      <c r="L226" s="1043"/>
      <c r="M226" s="1064">
        <v>43199</v>
      </c>
      <c r="N226" s="1042" t="s">
        <v>1526</v>
      </c>
      <c r="O226" s="1043" t="s">
        <v>30</v>
      </c>
      <c r="P226" s="1036">
        <v>43453</v>
      </c>
      <c r="Q226" s="1051" t="s">
        <v>1238</v>
      </c>
      <c r="R226" s="1066" t="s">
        <v>30</v>
      </c>
      <c r="S226" s="1036">
        <v>43585</v>
      </c>
      <c r="T226" s="1042" t="s">
        <v>1238</v>
      </c>
      <c r="U226" s="1043" t="s">
        <v>30</v>
      </c>
      <c r="V226" s="1040">
        <v>43658</v>
      </c>
      <c r="W226" s="1042" t="s">
        <v>1238</v>
      </c>
      <c r="X226" s="1095" t="s">
        <v>30</v>
      </c>
      <c r="Y226" s="1040">
        <v>43697</v>
      </c>
      <c r="Z226" s="1042" t="s">
        <v>1238</v>
      </c>
      <c r="AA226" s="1095" t="s">
        <v>30</v>
      </c>
    </row>
    <row r="227" spans="1:98" s="749" customFormat="1" ht="24" customHeight="1">
      <c r="A227" s="740">
        <v>199</v>
      </c>
      <c r="B227" s="741">
        <v>2016</v>
      </c>
      <c r="C227" s="741" t="s">
        <v>1189</v>
      </c>
      <c r="D227" s="741" t="s">
        <v>21</v>
      </c>
      <c r="E227" s="1037" t="s">
        <v>1285</v>
      </c>
      <c r="F227" s="1042" t="s">
        <v>268</v>
      </c>
      <c r="G227" s="1064">
        <v>42627</v>
      </c>
      <c r="H227" s="1037" t="s">
        <v>269</v>
      </c>
      <c r="I227" s="1037" t="s">
        <v>28</v>
      </c>
      <c r="J227" s="1038">
        <v>42627</v>
      </c>
      <c r="K227" s="1038" t="s">
        <v>1241</v>
      </c>
      <c r="L227" s="1043"/>
      <c r="M227" s="1064">
        <v>43199</v>
      </c>
      <c r="N227" s="1042" t="s">
        <v>1527</v>
      </c>
      <c r="O227" s="1043" t="s">
        <v>30</v>
      </c>
      <c r="P227" s="1036">
        <v>43453</v>
      </c>
      <c r="Q227" s="1051" t="s">
        <v>1238</v>
      </c>
      <c r="R227" s="1066" t="s">
        <v>30</v>
      </c>
      <c r="S227" s="1036">
        <v>43585</v>
      </c>
      <c r="T227" s="1042" t="s">
        <v>1238</v>
      </c>
      <c r="U227" s="1043" t="s">
        <v>30</v>
      </c>
      <c r="V227" s="1040">
        <v>43658</v>
      </c>
      <c r="W227" s="1042" t="s">
        <v>1238</v>
      </c>
      <c r="X227" s="1095" t="s">
        <v>30</v>
      </c>
      <c r="Y227" s="1040">
        <v>43697</v>
      </c>
      <c r="Z227" s="1042" t="s">
        <v>1238</v>
      </c>
      <c r="AA227" s="1095" t="s">
        <v>30</v>
      </c>
    </row>
    <row r="228" spans="1:98" s="749" customFormat="1" ht="36" customHeight="1">
      <c r="A228" s="740">
        <v>200</v>
      </c>
      <c r="B228" s="741">
        <v>2016</v>
      </c>
      <c r="C228" s="741" t="s">
        <v>1189</v>
      </c>
      <c r="D228" s="741" t="s">
        <v>21</v>
      </c>
      <c r="E228" s="1037" t="s">
        <v>1285</v>
      </c>
      <c r="F228" s="1042" t="s">
        <v>604</v>
      </c>
      <c r="G228" s="1064">
        <v>42627</v>
      </c>
      <c r="H228" s="1037" t="s">
        <v>605</v>
      </c>
      <c r="I228" s="1037" t="s">
        <v>28</v>
      </c>
      <c r="J228" s="1038">
        <v>42627</v>
      </c>
      <c r="K228" s="1038" t="s">
        <v>1241</v>
      </c>
      <c r="L228" s="1043"/>
      <c r="M228" s="1064">
        <v>43199</v>
      </c>
      <c r="N228" s="1042" t="s">
        <v>606</v>
      </c>
      <c r="O228" s="1043" t="s">
        <v>32</v>
      </c>
      <c r="P228" s="1036">
        <v>43451</v>
      </c>
      <c r="Q228" s="1042" t="s">
        <v>1528</v>
      </c>
      <c r="R228" s="1043" t="s">
        <v>30</v>
      </c>
      <c r="S228" s="1036">
        <v>43585</v>
      </c>
      <c r="T228" s="1042" t="s">
        <v>1238</v>
      </c>
      <c r="U228" s="1043" t="s">
        <v>30</v>
      </c>
      <c r="V228" s="1040">
        <v>43658</v>
      </c>
      <c r="W228" s="1042" t="s">
        <v>1238</v>
      </c>
      <c r="X228" s="1095" t="s">
        <v>30</v>
      </c>
      <c r="Y228" s="1040">
        <v>43697</v>
      </c>
      <c r="Z228" s="1042" t="s">
        <v>1238</v>
      </c>
      <c r="AA228" s="1095" t="s">
        <v>30</v>
      </c>
    </row>
    <row r="229" spans="1:98" s="749" customFormat="1" ht="36" customHeight="1">
      <c r="A229" s="740">
        <v>201</v>
      </c>
      <c r="B229" s="741">
        <v>2016</v>
      </c>
      <c r="C229" s="741" t="s">
        <v>1507</v>
      </c>
      <c r="D229" s="741" t="s">
        <v>21</v>
      </c>
      <c r="E229" s="1037" t="s">
        <v>1089</v>
      </c>
      <c r="F229" s="1042" t="s">
        <v>288</v>
      </c>
      <c r="G229" s="1064">
        <v>42411</v>
      </c>
      <c r="H229" s="1037" t="s">
        <v>280</v>
      </c>
      <c r="I229" s="1037" t="s">
        <v>28</v>
      </c>
      <c r="J229" s="1038">
        <v>42692</v>
      </c>
      <c r="K229" s="1038" t="s">
        <v>1241</v>
      </c>
      <c r="L229" s="1043"/>
      <c r="M229" s="1064">
        <v>43199</v>
      </c>
      <c r="N229" s="1042" t="s">
        <v>281</v>
      </c>
      <c r="O229" s="1043" t="s">
        <v>30</v>
      </c>
      <c r="P229" s="1036">
        <v>43453</v>
      </c>
      <c r="Q229" s="1051" t="s">
        <v>1238</v>
      </c>
      <c r="R229" s="1066" t="s">
        <v>30</v>
      </c>
      <c r="S229" s="1036">
        <v>43585</v>
      </c>
      <c r="T229" s="1042" t="s">
        <v>1238</v>
      </c>
      <c r="U229" s="1043" t="s">
        <v>30</v>
      </c>
      <c r="V229" s="1040">
        <v>43658</v>
      </c>
      <c r="W229" s="1042" t="s">
        <v>1238</v>
      </c>
      <c r="X229" s="1095" t="s">
        <v>30</v>
      </c>
      <c r="Y229" s="1040">
        <v>43697</v>
      </c>
      <c r="Z229" s="1042" t="s">
        <v>1238</v>
      </c>
      <c r="AA229" s="1095" t="s">
        <v>30</v>
      </c>
    </row>
    <row r="230" spans="1:98" s="749" customFormat="1" ht="36" customHeight="1">
      <c r="A230" s="740">
        <v>202</v>
      </c>
      <c r="B230" s="741">
        <v>2016</v>
      </c>
      <c r="C230" s="741" t="s">
        <v>1507</v>
      </c>
      <c r="D230" s="741" t="s">
        <v>21</v>
      </c>
      <c r="E230" s="1037" t="s">
        <v>1089</v>
      </c>
      <c r="F230" s="1042" t="s">
        <v>289</v>
      </c>
      <c r="G230" s="1064">
        <v>42411</v>
      </c>
      <c r="H230" s="1037" t="s">
        <v>283</v>
      </c>
      <c r="I230" s="1037" t="s">
        <v>28</v>
      </c>
      <c r="J230" s="1038">
        <v>42692</v>
      </c>
      <c r="K230" s="1038" t="s">
        <v>1241</v>
      </c>
      <c r="L230" s="1043"/>
      <c r="M230" s="1064">
        <v>43199</v>
      </c>
      <c r="N230" s="1042" t="s">
        <v>1529</v>
      </c>
      <c r="O230" s="1043" t="s">
        <v>30</v>
      </c>
      <c r="P230" s="1036">
        <v>43453</v>
      </c>
      <c r="Q230" s="1051" t="s">
        <v>1238</v>
      </c>
      <c r="R230" s="1066" t="s">
        <v>30</v>
      </c>
      <c r="S230" s="1036">
        <v>43585</v>
      </c>
      <c r="T230" s="1042" t="s">
        <v>1238</v>
      </c>
      <c r="U230" s="1043" t="s">
        <v>30</v>
      </c>
      <c r="V230" s="1040">
        <v>43658</v>
      </c>
      <c r="W230" s="1042" t="s">
        <v>1238</v>
      </c>
      <c r="X230" s="1095" t="s">
        <v>30</v>
      </c>
      <c r="Y230" s="1040">
        <v>43697</v>
      </c>
      <c r="Z230" s="1042" t="s">
        <v>1238</v>
      </c>
      <c r="AA230" s="1095" t="s">
        <v>30</v>
      </c>
    </row>
    <row r="231" spans="1:98" s="749" customFormat="1" ht="36" customHeight="1">
      <c r="A231" s="740">
        <v>203</v>
      </c>
      <c r="B231" s="741">
        <v>2016</v>
      </c>
      <c r="C231" s="741" t="s">
        <v>1507</v>
      </c>
      <c r="D231" s="741" t="s">
        <v>21</v>
      </c>
      <c r="E231" s="1037" t="s">
        <v>1089</v>
      </c>
      <c r="F231" s="1042" t="s">
        <v>291</v>
      </c>
      <c r="G231" s="1064">
        <v>42411</v>
      </c>
      <c r="H231" s="1037" t="s">
        <v>286</v>
      </c>
      <c r="I231" s="1037" t="s">
        <v>28</v>
      </c>
      <c r="J231" s="1038">
        <v>42692</v>
      </c>
      <c r="K231" s="1038" t="s">
        <v>1241</v>
      </c>
      <c r="L231" s="1043"/>
      <c r="M231" s="1064">
        <v>43199</v>
      </c>
      <c r="N231" s="1042" t="s">
        <v>287</v>
      </c>
      <c r="O231" s="1043" t="s">
        <v>30</v>
      </c>
      <c r="P231" s="1036">
        <v>43453</v>
      </c>
      <c r="Q231" s="1051" t="s">
        <v>1238</v>
      </c>
      <c r="R231" s="1066" t="s">
        <v>30</v>
      </c>
      <c r="S231" s="1036">
        <v>43585</v>
      </c>
      <c r="T231" s="1042" t="s">
        <v>1238</v>
      </c>
      <c r="U231" s="1043" t="s">
        <v>30</v>
      </c>
      <c r="V231" s="1040">
        <v>43658</v>
      </c>
      <c r="W231" s="1042" t="s">
        <v>1238</v>
      </c>
      <c r="X231" s="1095" t="s">
        <v>30</v>
      </c>
      <c r="Y231" s="1040">
        <v>43697</v>
      </c>
      <c r="Z231" s="1042" t="s">
        <v>1238</v>
      </c>
      <c r="AA231" s="1095" t="s">
        <v>30</v>
      </c>
    </row>
    <row r="232" spans="1:98" s="749" customFormat="1" ht="36" customHeight="1">
      <c r="A232" s="740">
        <v>204</v>
      </c>
      <c r="B232" s="741">
        <v>2016</v>
      </c>
      <c r="C232" s="741" t="s">
        <v>1530</v>
      </c>
      <c r="D232" s="741" t="s">
        <v>21</v>
      </c>
      <c r="E232" s="1037" t="s">
        <v>1089</v>
      </c>
      <c r="F232" s="1042" t="s">
        <v>632</v>
      </c>
      <c r="G232" s="1064">
        <v>42566</v>
      </c>
      <c r="H232" s="1037" t="s">
        <v>1531</v>
      </c>
      <c r="I232" s="1037" t="s">
        <v>28</v>
      </c>
      <c r="J232" s="1038">
        <v>42536</v>
      </c>
      <c r="K232" s="1038" t="s">
        <v>1241</v>
      </c>
      <c r="L232" s="1043"/>
      <c r="M232" s="1064">
        <v>43199</v>
      </c>
      <c r="N232" s="1042" t="s">
        <v>1532</v>
      </c>
      <c r="O232" s="1043" t="s">
        <v>32</v>
      </c>
      <c r="P232" s="1036">
        <v>43448</v>
      </c>
      <c r="Q232" s="1042" t="s">
        <v>1533</v>
      </c>
      <c r="R232" s="1043" t="s">
        <v>30</v>
      </c>
      <c r="S232" s="1036">
        <v>43585</v>
      </c>
      <c r="T232" s="1042" t="s">
        <v>1238</v>
      </c>
      <c r="U232" s="1043" t="s">
        <v>30</v>
      </c>
      <c r="V232" s="1040">
        <v>43658</v>
      </c>
      <c r="W232" s="1042" t="s">
        <v>1238</v>
      </c>
      <c r="X232" s="1095" t="s">
        <v>30</v>
      </c>
      <c r="Y232" s="1040">
        <v>43697</v>
      </c>
      <c r="Z232" s="1042" t="s">
        <v>1238</v>
      </c>
      <c r="AA232" s="1095" t="s">
        <v>30</v>
      </c>
    </row>
    <row r="233" spans="1:98" s="749" customFormat="1" ht="80.25" customHeight="1">
      <c r="A233" s="740">
        <v>205</v>
      </c>
      <c r="B233" s="741">
        <v>2016</v>
      </c>
      <c r="C233" s="741" t="s">
        <v>1530</v>
      </c>
      <c r="D233" s="741" t="s">
        <v>21</v>
      </c>
      <c r="E233" s="1037" t="s">
        <v>1089</v>
      </c>
      <c r="F233" s="1042" t="s">
        <v>292</v>
      </c>
      <c r="G233" s="1064">
        <v>42566</v>
      </c>
      <c r="H233" s="1037" t="s">
        <v>1534</v>
      </c>
      <c r="I233" s="1037" t="s">
        <v>28</v>
      </c>
      <c r="J233" s="1038">
        <v>42536</v>
      </c>
      <c r="K233" s="1038" t="s">
        <v>1241</v>
      </c>
      <c r="L233" s="1043"/>
      <c r="M233" s="1064">
        <v>43199</v>
      </c>
      <c r="N233" s="1042" t="s">
        <v>1535</v>
      </c>
      <c r="O233" s="1043" t="s">
        <v>30</v>
      </c>
      <c r="P233" s="1036">
        <v>43453</v>
      </c>
      <c r="Q233" s="1051" t="s">
        <v>1238</v>
      </c>
      <c r="R233" s="1066" t="s">
        <v>30</v>
      </c>
      <c r="S233" s="1036">
        <v>43585</v>
      </c>
      <c r="T233" s="1042" t="s">
        <v>1238</v>
      </c>
      <c r="U233" s="1043" t="s">
        <v>30</v>
      </c>
      <c r="V233" s="1040">
        <v>43658</v>
      </c>
      <c r="W233" s="1042" t="s">
        <v>1238</v>
      </c>
      <c r="X233" s="1095" t="s">
        <v>30</v>
      </c>
      <c r="Y233" s="1040">
        <v>43697</v>
      </c>
      <c r="Z233" s="1042" t="s">
        <v>1238</v>
      </c>
      <c r="AA233" s="1095" t="s">
        <v>30</v>
      </c>
    </row>
    <row r="234" spans="1:98" s="749" customFormat="1" ht="72" customHeight="1">
      <c r="A234" s="740">
        <v>206</v>
      </c>
      <c r="B234" s="741">
        <v>2016</v>
      </c>
      <c r="C234" s="741" t="s">
        <v>1536</v>
      </c>
      <c r="D234" s="741" t="s">
        <v>21</v>
      </c>
      <c r="E234" s="1037" t="s">
        <v>1293</v>
      </c>
      <c r="F234" s="1042" t="s">
        <v>661</v>
      </c>
      <c r="G234" s="1064">
        <v>42692</v>
      </c>
      <c r="H234" s="1037" t="s">
        <v>1537</v>
      </c>
      <c r="I234" s="1037" t="s">
        <v>28</v>
      </c>
      <c r="J234" s="1038">
        <v>43281</v>
      </c>
      <c r="K234" s="1038" t="s">
        <v>1241</v>
      </c>
      <c r="L234" s="1043"/>
      <c r="M234" s="1064">
        <v>43199</v>
      </c>
      <c r="N234" s="1042" t="s">
        <v>660</v>
      </c>
      <c r="O234" s="1043" t="s">
        <v>32</v>
      </c>
      <c r="P234" s="1043" t="s">
        <v>1538</v>
      </c>
      <c r="Q234" s="1042" t="s">
        <v>1539</v>
      </c>
      <c r="R234" s="1043" t="s">
        <v>30</v>
      </c>
      <c r="S234" s="1036">
        <v>43585</v>
      </c>
      <c r="T234" s="1042" t="s">
        <v>1238</v>
      </c>
      <c r="U234" s="1043" t="s">
        <v>30</v>
      </c>
      <c r="V234" s="1040">
        <v>43658</v>
      </c>
      <c r="W234" s="1042" t="s">
        <v>1238</v>
      </c>
      <c r="X234" s="1095" t="s">
        <v>30</v>
      </c>
      <c r="Y234" s="1040">
        <v>43697</v>
      </c>
      <c r="Z234" s="1042" t="s">
        <v>1238</v>
      </c>
      <c r="AA234" s="1095" t="s">
        <v>30</v>
      </c>
      <c r="AB234" s="748"/>
      <c r="AC234" s="748"/>
      <c r="AD234" s="748"/>
      <c r="AE234" s="748"/>
      <c r="AF234" s="748"/>
      <c r="AG234" s="748"/>
      <c r="AH234" s="748"/>
      <c r="AI234" s="748"/>
      <c r="AJ234" s="748"/>
      <c r="AK234" s="748"/>
      <c r="AL234" s="748"/>
      <c r="AM234" s="748"/>
      <c r="AN234" s="748"/>
      <c r="AO234" s="748"/>
      <c r="AP234" s="748"/>
      <c r="AQ234" s="748"/>
      <c r="AR234" s="748"/>
      <c r="AS234" s="748"/>
      <c r="AT234" s="748"/>
      <c r="AU234" s="748"/>
      <c r="AV234" s="748"/>
      <c r="AW234" s="748"/>
      <c r="AX234" s="748"/>
      <c r="AY234" s="748"/>
      <c r="AZ234" s="748"/>
      <c r="BA234" s="748"/>
      <c r="BB234" s="748"/>
      <c r="BC234" s="748"/>
      <c r="BD234" s="748"/>
      <c r="BE234" s="748"/>
      <c r="BF234" s="748"/>
      <c r="BG234" s="748"/>
      <c r="BH234" s="748"/>
      <c r="BI234" s="748"/>
      <c r="BJ234" s="748"/>
      <c r="BK234" s="748"/>
      <c r="BL234" s="748"/>
      <c r="BM234" s="748"/>
      <c r="BN234" s="748"/>
      <c r="BO234" s="748"/>
      <c r="BP234" s="748"/>
      <c r="BQ234" s="748"/>
      <c r="BR234" s="748"/>
      <c r="BS234" s="748"/>
      <c r="BT234" s="748"/>
      <c r="BU234" s="748"/>
      <c r="BV234" s="748"/>
      <c r="BW234" s="748"/>
      <c r="BX234" s="748"/>
      <c r="BY234" s="748"/>
      <c r="BZ234" s="748"/>
      <c r="CA234" s="748"/>
      <c r="CB234" s="748"/>
      <c r="CC234" s="748"/>
      <c r="CD234" s="748"/>
      <c r="CE234" s="748"/>
      <c r="CF234" s="748"/>
      <c r="CG234" s="748"/>
      <c r="CH234" s="748"/>
      <c r="CI234" s="748"/>
      <c r="CJ234" s="748"/>
      <c r="CK234" s="748"/>
      <c r="CL234" s="748"/>
      <c r="CM234" s="748"/>
      <c r="CN234" s="748"/>
      <c r="CO234" s="748"/>
      <c r="CP234" s="748"/>
      <c r="CQ234" s="748"/>
      <c r="CR234" s="748"/>
      <c r="CS234" s="748"/>
      <c r="CT234" s="748"/>
    </row>
    <row r="235" spans="1:98" s="749" customFormat="1" ht="84.75" customHeight="1">
      <c r="A235" s="740">
        <v>207</v>
      </c>
      <c r="B235" s="741">
        <v>2016</v>
      </c>
      <c r="C235" s="741" t="s">
        <v>1536</v>
      </c>
      <c r="D235" s="741" t="s">
        <v>21</v>
      </c>
      <c r="E235" s="1037" t="s">
        <v>1293</v>
      </c>
      <c r="F235" s="1042" t="s">
        <v>345</v>
      </c>
      <c r="G235" s="1064">
        <v>42692</v>
      </c>
      <c r="H235" s="1037" t="s">
        <v>342</v>
      </c>
      <c r="I235" s="1037" t="s">
        <v>28</v>
      </c>
      <c r="J235" s="1038">
        <v>42692</v>
      </c>
      <c r="K235" s="1038" t="s">
        <v>1241</v>
      </c>
      <c r="L235" s="1043"/>
      <c r="M235" s="1064">
        <v>43199</v>
      </c>
      <c r="N235" s="1042" t="s">
        <v>343</v>
      </c>
      <c r="O235" s="1043" t="s">
        <v>30</v>
      </c>
      <c r="P235" s="1036">
        <v>43453</v>
      </c>
      <c r="Q235" s="1051" t="s">
        <v>1238</v>
      </c>
      <c r="R235" s="1066" t="s">
        <v>30</v>
      </c>
      <c r="S235" s="1036">
        <v>43585</v>
      </c>
      <c r="T235" s="1042" t="s">
        <v>1238</v>
      </c>
      <c r="U235" s="1043" t="s">
        <v>30</v>
      </c>
      <c r="V235" s="1040">
        <v>43658</v>
      </c>
      <c r="W235" s="1042" t="s">
        <v>1238</v>
      </c>
      <c r="X235" s="1095" t="s">
        <v>30</v>
      </c>
      <c r="Y235" s="1040">
        <v>43697</v>
      </c>
      <c r="Z235" s="1042" t="s">
        <v>1238</v>
      </c>
      <c r="AA235" s="1095" t="s">
        <v>30</v>
      </c>
    </row>
    <row r="236" spans="1:98" s="749" customFormat="1" ht="58.5" customHeight="1">
      <c r="A236" s="740">
        <v>208</v>
      </c>
      <c r="B236" s="741">
        <v>2016</v>
      </c>
      <c r="C236" s="741" t="s">
        <v>1536</v>
      </c>
      <c r="D236" s="741" t="s">
        <v>21</v>
      </c>
      <c r="E236" s="1037" t="s">
        <v>1293</v>
      </c>
      <c r="F236" s="1042" t="s">
        <v>346</v>
      </c>
      <c r="G236" s="1064">
        <v>42692</v>
      </c>
      <c r="H236" s="1037" t="s">
        <v>342</v>
      </c>
      <c r="I236" s="1037" t="s">
        <v>28</v>
      </c>
      <c r="J236" s="1038">
        <v>42692</v>
      </c>
      <c r="K236" s="1038" t="s">
        <v>1241</v>
      </c>
      <c r="L236" s="1043"/>
      <c r="M236" s="1064">
        <v>43199</v>
      </c>
      <c r="N236" s="1042" t="s">
        <v>343</v>
      </c>
      <c r="O236" s="1043" t="s">
        <v>30</v>
      </c>
      <c r="P236" s="1036">
        <v>43453</v>
      </c>
      <c r="Q236" s="1051" t="s">
        <v>1238</v>
      </c>
      <c r="R236" s="1066" t="s">
        <v>30</v>
      </c>
      <c r="S236" s="1036">
        <v>43585</v>
      </c>
      <c r="T236" s="1042" t="s">
        <v>1238</v>
      </c>
      <c r="U236" s="1043" t="s">
        <v>30</v>
      </c>
      <c r="V236" s="1040">
        <v>43658</v>
      </c>
      <c r="W236" s="1042" t="s">
        <v>1238</v>
      </c>
      <c r="X236" s="1095" t="s">
        <v>30</v>
      </c>
      <c r="Y236" s="1040">
        <v>43697</v>
      </c>
      <c r="Z236" s="1042" t="s">
        <v>1238</v>
      </c>
      <c r="AA236" s="1095" t="s">
        <v>30</v>
      </c>
    </row>
    <row r="237" spans="1:98" s="749" customFormat="1" ht="55.5" customHeight="1">
      <c r="A237" s="740">
        <v>209</v>
      </c>
      <c r="B237" s="741">
        <v>2016</v>
      </c>
      <c r="C237" s="741" t="s">
        <v>1540</v>
      </c>
      <c r="D237" s="741" t="s">
        <v>21</v>
      </c>
      <c r="E237" s="1037" t="s">
        <v>1293</v>
      </c>
      <c r="F237" s="1042" t="s">
        <v>678</v>
      </c>
      <c r="G237" s="1064">
        <v>42626</v>
      </c>
      <c r="H237" s="1037" t="s">
        <v>1395</v>
      </c>
      <c r="I237" s="1037" t="s">
        <v>28</v>
      </c>
      <c r="J237" s="1038">
        <v>42626</v>
      </c>
      <c r="K237" s="1038" t="s">
        <v>1241</v>
      </c>
      <c r="L237" s="1043"/>
      <c r="M237" s="1064">
        <v>43199</v>
      </c>
      <c r="N237" s="1042" t="s">
        <v>673</v>
      </c>
      <c r="O237" s="1043" t="s">
        <v>32</v>
      </c>
      <c r="P237" s="1043" t="s">
        <v>1541</v>
      </c>
      <c r="Q237" s="1042" t="s">
        <v>1542</v>
      </c>
      <c r="R237" s="1043" t="s">
        <v>30</v>
      </c>
      <c r="S237" s="1036">
        <v>43585</v>
      </c>
      <c r="T237" s="1042" t="s">
        <v>1238</v>
      </c>
      <c r="U237" s="1043" t="s">
        <v>30</v>
      </c>
      <c r="V237" s="1040">
        <v>43658</v>
      </c>
      <c r="W237" s="1042" t="s">
        <v>1238</v>
      </c>
      <c r="X237" s="1095" t="s">
        <v>30</v>
      </c>
      <c r="Y237" s="1040">
        <v>43697</v>
      </c>
      <c r="Z237" s="1042" t="s">
        <v>1238</v>
      </c>
      <c r="AA237" s="1095" t="s">
        <v>30</v>
      </c>
    </row>
    <row r="238" spans="1:98" s="749" customFormat="1" ht="62.25" customHeight="1">
      <c r="A238" s="740">
        <v>210</v>
      </c>
      <c r="B238" s="741">
        <v>2016</v>
      </c>
      <c r="C238" s="741" t="s">
        <v>1540</v>
      </c>
      <c r="D238" s="741" t="s">
        <v>21</v>
      </c>
      <c r="E238" s="1037" t="s">
        <v>1293</v>
      </c>
      <c r="F238" s="1042" t="s">
        <v>679</v>
      </c>
      <c r="G238" s="1064">
        <v>42626</v>
      </c>
      <c r="H238" s="1037" t="s">
        <v>675</v>
      </c>
      <c r="I238" s="1037" t="s">
        <v>28</v>
      </c>
      <c r="J238" s="1038">
        <v>42626</v>
      </c>
      <c r="K238" s="1038" t="s">
        <v>1241</v>
      </c>
      <c r="L238" s="1043"/>
      <c r="M238" s="1064">
        <v>43199</v>
      </c>
      <c r="N238" s="1042" t="s">
        <v>673</v>
      </c>
      <c r="O238" s="1043" t="s">
        <v>32</v>
      </c>
      <c r="P238" s="1036">
        <v>43448</v>
      </c>
      <c r="Q238" s="1042" t="s">
        <v>1398</v>
      </c>
      <c r="R238" s="1043" t="s">
        <v>30</v>
      </c>
      <c r="S238" s="1036">
        <v>43585</v>
      </c>
      <c r="T238" s="1042" t="s">
        <v>1238</v>
      </c>
      <c r="U238" s="1043" t="s">
        <v>30</v>
      </c>
      <c r="V238" s="1040">
        <v>43658</v>
      </c>
      <c r="W238" s="1042" t="s">
        <v>1238</v>
      </c>
      <c r="X238" s="1095" t="s">
        <v>30</v>
      </c>
      <c r="Y238" s="1040">
        <v>43697</v>
      </c>
      <c r="Z238" s="1042" t="s">
        <v>1238</v>
      </c>
      <c r="AA238" s="1095" t="s">
        <v>30</v>
      </c>
    </row>
    <row r="239" spans="1:98" s="749" customFormat="1" ht="63" customHeight="1">
      <c r="A239" s="740">
        <v>211</v>
      </c>
      <c r="B239" s="741">
        <v>2016</v>
      </c>
      <c r="C239" s="741" t="s">
        <v>1540</v>
      </c>
      <c r="D239" s="741" t="s">
        <v>21</v>
      </c>
      <c r="E239" s="1037" t="s">
        <v>1293</v>
      </c>
      <c r="F239" s="1042" t="s">
        <v>680</v>
      </c>
      <c r="G239" s="1064">
        <v>42626</v>
      </c>
      <c r="H239" s="1037" t="s">
        <v>677</v>
      </c>
      <c r="I239" s="1037" t="s">
        <v>28</v>
      </c>
      <c r="J239" s="1038">
        <v>42626</v>
      </c>
      <c r="K239" s="1038">
        <v>43830</v>
      </c>
      <c r="L239" s="1043"/>
      <c r="M239" s="1064">
        <v>43199</v>
      </c>
      <c r="N239" s="1042" t="s">
        <v>673</v>
      </c>
      <c r="O239" s="1043" t="s">
        <v>32</v>
      </c>
      <c r="P239" s="1036">
        <v>43451</v>
      </c>
      <c r="Q239" s="1042" t="s">
        <v>1251</v>
      </c>
      <c r="R239" s="1043" t="s">
        <v>32</v>
      </c>
      <c r="S239" s="1036">
        <v>43585</v>
      </c>
      <c r="T239" s="1042" t="s">
        <v>2251</v>
      </c>
      <c r="U239" s="1043" t="s">
        <v>30</v>
      </c>
      <c r="V239" s="1040">
        <v>43658</v>
      </c>
      <c r="W239" s="1042" t="s">
        <v>1238</v>
      </c>
      <c r="X239" s="1095" t="s">
        <v>30</v>
      </c>
      <c r="Y239" s="1040">
        <v>43697</v>
      </c>
      <c r="Z239" s="1042" t="s">
        <v>1238</v>
      </c>
      <c r="AA239" s="1037" t="s">
        <v>30</v>
      </c>
    </row>
    <row r="240" spans="1:98" s="749" customFormat="1" ht="83.25" customHeight="1">
      <c r="A240" s="740">
        <v>212</v>
      </c>
      <c r="B240" s="741">
        <v>2016</v>
      </c>
      <c r="C240" s="741" t="s">
        <v>1193</v>
      </c>
      <c r="D240" s="741" t="s">
        <v>21</v>
      </c>
      <c r="E240" s="1037" t="s">
        <v>1293</v>
      </c>
      <c r="F240" s="1042" t="s">
        <v>1543</v>
      </c>
      <c r="G240" s="1064">
        <v>42689</v>
      </c>
      <c r="H240" s="1037" t="s">
        <v>1544</v>
      </c>
      <c r="I240" s="1037" t="s">
        <v>28</v>
      </c>
      <c r="J240" s="1038">
        <v>42689</v>
      </c>
      <c r="K240" s="1038" t="s">
        <v>1241</v>
      </c>
      <c r="L240" s="1043"/>
      <c r="M240" s="1064">
        <v>43199</v>
      </c>
      <c r="N240" s="1042" t="s">
        <v>1545</v>
      </c>
      <c r="O240" s="1043" t="s">
        <v>30</v>
      </c>
      <c r="P240" s="1036">
        <v>43453</v>
      </c>
      <c r="Q240" s="1051" t="s">
        <v>1238</v>
      </c>
      <c r="R240" s="1066" t="s">
        <v>30</v>
      </c>
      <c r="S240" s="1036">
        <v>43585</v>
      </c>
      <c r="T240" s="1042" t="s">
        <v>1238</v>
      </c>
      <c r="U240" s="1043" t="s">
        <v>30</v>
      </c>
      <c r="V240" s="1040">
        <v>43658</v>
      </c>
      <c r="W240" s="1042" t="s">
        <v>1238</v>
      </c>
      <c r="X240" s="1095" t="s">
        <v>30</v>
      </c>
      <c r="Y240" s="1040">
        <v>43697</v>
      </c>
      <c r="Z240" s="1042" t="s">
        <v>1238</v>
      </c>
      <c r="AA240" s="1095" t="s">
        <v>30</v>
      </c>
    </row>
    <row r="241" spans="1:98" s="749" customFormat="1" ht="44.25" customHeight="1">
      <c r="A241" s="740">
        <v>213</v>
      </c>
      <c r="B241" s="741">
        <v>2016</v>
      </c>
      <c r="C241" s="741" t="s">
        <v>1540</v>
      </c>
      <c r="D241" s="741" t="s">
        <v>21</v>
      </c>
      <c r="E241" s="1037" t="s">
        <v>1293</v>
      </c>
      <c r="F241" s="1042" t="s">
        <v>350</v>
      </c>
      <c r="G241" s="1064">
        <v>42626</v>
      </c>
      <c r="H241" s="1037" t="s">
        <v>1544</v>
      </c>
      <c r="I241" s="1037" t="s">
        <v>28</v>
      </c>
      <c r="J241" s="1038">
        <v>42689</v>
      </c>
      <c r="K241" s="1038" t="s">
        <v>1241</v>
      </c>
      <c r="L241" s="1043"/>
      <c r="M241" s="1064">
        <v>43199</v>
      </c>
      <c r="N241" s="1042" t="s">
        <v>1545</v>
      </c>
      <c r="O241" s="1043" t="s">
        <v>30</v>
      </c>
      <c r="P241" s="1036">
        <v>43453</v>
      </c>
      <c r="Q241" s="1051" t="s">
        <v>1238</v>
      </c>
      <c r="R241" s="1066" t="s">
        <v>30</v>
      </c>
      <c r="S241" s="1036">
        <v>43585</v>
      </c>
      <c r="T241" s="1042" t="s">
        <v>1238</v>
      </c>
      <c r="U241" s="1043" t="s">
        <v>30</v>
      </c>
      <c r="V241" s="1040">
        <v>43658</v>
      </c>
      <c r="W241" s="1042" t="s">
        <v>1238</v>
      </c>
      <c r="X241" s="1095" t="s">
        <v>30</v>
      </c>
      <c r="Y241" s="1040">
        <v>43697</v>
      </c>
      <c r="Z241" s="1042" t="s">
        <v>1238</v>
      </c>
      <c r="AA241" s="1095" t="s">
        <v>30</v>
      </c>
    </row>
    <row r="242" spans="1:98" s="749" customFormat="1" ht="44.25" customHeight="1">
      <c r="A242" s="740">
        <v>214</v>
      </c>
      <c r="B242" s="741">
        <v>2016</v>
      </c>
      <c r="C242" s="741" t="s">
        <v>1546</v>
      </c>
      <c r="D242" s="741" t="s">
        <v>21</v>
      </c>
      <c r="E242" s="1037" t="s">
        <v>1293</v>
      </c>
      <c r="F242" s="1042" t="s">
        <v>351</v>
      </c>
      <c r="G242" s="1064">
        <v>42718</v>
      </c>
      <c r="H242" s="1037" t="s">
        <v>352</v>
      </c>
      <c r="I242" s="1037" t="s">
        <v>28</v>
      </c>
      <c r="J242" s="1038">
        <v>42718</v>
      </c>
      <c r="K242" s="1038" t="s">
        <v>1241</v>
      </c>
      <c r="L242" s="1043"/>
      <c r="M242" s="1064">
        <v>43199</v>
      </c>
      <c r="N242" s="1042" t="s">
        <v>1547</v>
      </c>
      <c r="O242" s="1043" t="s">
        <v>30</v>
      </c>
      <c r="P242" s="1036">
        <v>43453</v>
      </c>
      <c r="Q242" s="1051" t="s">
        <v>1238</v>
      </c>
      <c r="R242" s="1066" t="s">
        <v>30</v>
      </c>
      <c r="S242" s="1036">
        <v>43585</v>
      </c>
      <c r="T242" s="1042" t="s">
        <v>1238</v>
      </c>
      <c r="U242" s="1043" t="s">
        <v>30</v>
      </c>
      <c r="V242" s="1040">
        <v>43658</v>
      </c>
      <c r="W242" s="1042" t="s">
        <v>1238</v>
      </c>
      <c r="X242" s="1095" t="s">
        <v>30</v>
      </c>
      <c r="Y242" s="1040">
        <v>43697</v>
      </c>
      <c r="Z242" s="1042" t="s">
        <v>1238</v>
      </c>
      <c r="AA242" s="1095" t="s">
        <v>30</v>
      </c>
    </row>
    <row r="243" spans="1:98" s="749" customFormat="1" ht="60" customHeight="1">
      <c r="A243" s="740">
        <v>215</v>
      </c>
      <c r="B243" s="741">
        <v>2016</v>
      </c>
      <c r="C243" s="741" t="s">
        <v>1548</v>
      </c>
      <c r="D243" s="741" t="s">
        <v>21</v>
      </c>
      <c r="E243" s="1037" t="s">
        <v>1084</v>
      </c>
      <c r="F243" s="1042" t="s">
        <v>355</v>
      </c>
      <c r="G243" s="1064">
        <v>42534</v>
      </c>
      <c r="H243" s="1037" t="s">
        <v>356</v>
      </c>
      <c r="I243" s="1037" t="s">
        <v>28</v>
      </c>
      <c r="J243" s="1038">
        <v>42736</v>
      </c>
      <c r="K243" s="1038" t="s">
        <v>1241</v>
      </c>
      <c r="L243" s="1043"/>
      <c r="M243" s="1064">
        <v>43199</v>
      </c>
      <c r="N243" s="1042" t="s">
        <v>357</v>
      </c>
      <c r="O243" s="1043" t="s">
        <v>30</v>
      </c>
      <c r="P243" s="1036">
        <v>43453</v>
      </c>
      <c r="Q243" s="1051" t="s">
        <v>1238</v>
      </c>
      <c r="R243" s="1066" t="s">
        <v>30</v>
      </c>
      <c r="S243" s="1036">
        <v>43585</v>
      </c>
      <c r="T243" s="1042" t="s">
        <v>1238</v>
      </c>
      <c r="U243" s="1043" t="s">
        <v>30</v>
      </c>
      <c r="V243" s="1040">
        <v>43658</v>
      </c>
      <c r="W243" s="1042" t="s">
        <v>1238</v>
      </c>
      <c r="X243" s="1095" t="s">
        <v>30</v>
      </c>
      <c r="Y243" s="1040">
        <v>43697</v>
      </c>
      <c r="Z243" s="1042" t="s">
        <v>1238</v>
      </c>
      <c r="AA243" s="1041" t="s">
        <v>30</v>
      </c>
    </row>
    <row r="244" spans="1:98" s="749" customFormat="1" ht="408" customHeight="1">
      <c r="A244" s="740">
        <v>216</v>
      </c>
      <c r="B244" s="741">
        <v>2016</v>
      </c>
      <c r="C244" s="741" t="s">
        <v>1549</v>
      </c>
      <c r="D244" s="741" t="s">
        <v>21</v>
      </c>
      <c r="E244" s="1037" t="s">
        <v>1084</v>
      </c>
      <c r="F244" s="1042" t="s">
        <v>1550</v>
      </c>
      <c r="G244" s="1064">
        <v>42531</v>
      </c>
      <c r="H244" s="1037" t="s">
        <v>1184</v>
      </c>
      <c r="I244" s="1037" t="s">
        <v>28</v>
      </c>
      <c r="J244" s="1038" t="s">
        <v>1289</v>
      </c>
      <c r="K244" s="1038" t="s">
        <v>1241</v>
      </c>
      <c r="L244" s="1043"/>
      <c r="M244" s="1064"/>
      <c r="N244" s="1042" t="s">
        <v>1194</v>
      </c>
      <c r="O244" s="1043" t="s">
        <v>32</v>
      </c>
      <c r="P244" s="1036">
        <v>43448</v>
      </c>
      <c r="Q244" s="1042" t="s">
        <v>1551</v>
      </c>
      <c r="R244" s="1043" t="s">
        <v>30</v>
      </c>
      <c r="S244" s="1036">
        <v>43585</v>
      </c>
      <c r="T244" s="1042" t="s">
        <v>1238</v>
      </c>
      <c r="U244" s="1043" t="s">
        <v>30</v>
      </c>
      <c r="V244" s="1040">
        <v>43658</v>
      </c>
      <c r="W244" s="1042" t="s">
        <v>1238</v>
      </c>
      <c r="X244" s="1095" t="s">
        <v>30</v>
      </c>
      <c r="Y244" s="1040">
        <v>43697</v>
      </c>
      <c r="Z244" s="1042" t="s">
        <v>1238</v>
      </c>
      <c r="AA244" s="1095" t="s">
        <v>30</v>
      </c>
    </row>
    <row r="245" spans="1:98" s="749" customFormat="1" ht="288">
      <c r="A245" s="740">
        <v>217</v>
      </c>
      <c r="B245" s="741">
        <v>2016</v>
      </c>
      <c r="C245" s="741" t="s">
        <v>1549</v>
      </c>
      <c r="D245" s="741" t="s">
        <v>21</v>
      </c>
      <c r="E245" s="1037" t="s">
        <v>1084</v>
      </c>
      <c r="F245" s="1042" t="s">
        <v>1552</v>
      </c>
      <c r="G245" s="1064">
        <v>42531</v>
      </c>
      <c r="H245" s="1037" t="s">
        <v>1184</v>
      </c>
      <c r="I245" s="1037" t="s">
        <v>28</v>
      </c>
      <c r="J245" s="1038" t="s">
        <v>1289</v>
      </c>
      <c r="K245" s="1038">
        <v>43830</v>
      </c>
      <c r="L245" s="1043"/>
      <c r="M245" s="1064"/>
      <c r="N245" s="1042" t="s">
        <v>1194</v>
      </c>
      <c r="O245" s="1043" t="s">
        <v>32</v>
      </c>
      <c r="P245" s="1036">
        <v>43445</v>
      </c>
      <c r="Q245" s="1042" t="s">
        <v>1553</v>
      </c>
      <c r="R245" s="1043" t="s">
        <v>32</v>
      </c>
      <c r="S245" s="1036">
        <v>43585</v>
      </c>
      <c r="T245" s="1042" t="s">
        <v>2252</v>
      </c>
      <c r="U245" s="1043" t="s">
        <v>30</v>
      </c>
      <c r="V245" s="1040">
        <v>43658</v>
      </c>
      <c r="W245" s="1042" t="s">
        <v>1238</v>
      </c>
      <c r="X245" s="1095" t="s">
        <v>30</v>
      </c>
      <c r="Y245" s="1040">
        <v>43697</v>
      </c>
      <c r="Z245" s="1042" t="s">
        <v>1238</v>
      </c>
      <c r="AA245" s="1095" t="s">
        <v>30</v>
      </c>
    </row>
    <row r="246" spans="1:98" s="749" customFormat="1" ht="129.94999999999999" customHeight="1">
      <c r="A246" s="740">
        <v>218</v>
      </c>
      <c r="B246" s="741">
        <v>2016</v>
      </c>
      <c r="C246" s="741" t="s">
        <v>1549</v>
      </c>
      <c r="D246" s="741" t="s">
        <v>21</v>
      </c>
      <c r="E246" s="1037" t="s">
        <v>1084</v>
      </c>
      <c r="F246" s="1042" t="s">
        <v>1554</v>
      </c>
      <c r="G246" s="1064">
        <v>42531</v>
      </c>
      <c r="H246" s="1037" t="s">
        <v>1184</v>
      </c>
      <c r="I246" s="1037" t="s">
        <v>28</v>
      </c>
      <c r="J246" s="1038" t="s">
        <v>1289</v>
      </c>
      <c r="K246" s="1038">
        <v>43830</v>
      </c>
      <c r="L246" s="1043"/>
      <c r="M246" s="1064"/>
      <c r="N246" s="1042" t="s">
        <v>1194</v>
      </c>
      <c r="O246" s="1043" t="s">
        <v>32</v>
      </c>
      <c r="P246" s="1036">
        <v>43445</v>
      </c>
      <c r="Q246" s="1042" t="s">
        <v>1555</v>
      </c>
      <c r="R246" s="1043" t="s">
        <v>32</v>
      </c>
      <c r="S246" s="1036">
        <v>43585</v>
      </c>
      <c r="T246" s="1042" t="s">
        <v>2253</v>
      </c>
      <c r="U246" s="1043" t="s">
        <v>32</v>
      </c>
      <c r="V246" s="1040">
        <v>43658</v>
      </c>
      <c r="W246" s="1044" t="s">
        <v>2785</v>
      </c>
      <c r="X246" s="1037" t="s">
        <v>30</v>
      </c>
      <c r="Y246" s="1040">
        <v>43697</v>
      </c>
      <c r="Z246" s="1042" t="s">
        <v>1238</v>
      </c>
      <c r="AA246" s="1095" t="s">
        <v>30</v>
      </c>
    </row>
    <row r="247" spans="1:98" s="749" customFormat="1" ht="80.25" customHeight="1">
      <c r="A247" s="740">
        <v>219</v>
      </c>
      <c r="B247" s="741">
        <v>2016</v>
      </c>
      <c r="C247" s="741" t="s">
        <v>1549</v>
      </c>
      <c r="D247" s="741" t="s">
        <v>21</v>
      </c>
      <c r="E247" s="1037" t="s">
        <v>1084</v>
      </c>
      <c r="F247" s="1042" t="s">
        <v>1556</v>
      </c>
      <c r="G247" s="1064">
        <v>42531</v>
      </c>
      <c r="H247" s="1037" t="s">
        <v>1184</v>
      </c>
      <c r="I247" s="1037" t="s">
        <v>28</v>
      </c>
      <c r="J247" s="1038" t="s">
        <v>1289</v>
      </c>
      <c r="K247" s="1038" t="s">
        <v>1241</v>
      </c>
      <c r="L247" s="1043"/>
      <c r="M247" s="1064"/>
      <c r="N247" s="1042" t="s">
        <v>1194</v>
      </c>
      <c r="O247" s="1043" t="s">
        <v>32</v>
      </c>
      <c r="P247" s="1036">
        <v>43448</v>
      </c>
      <c r="Q247" s="1042" t="s">
        <v>1557</v>
      </c>
      <c r="R247" s="1043" t="s">
        <v>30</v>
      </c>
      <c r="S247" s="1036">
        <v>43585</v>
      </c>
      <c r="T247" s="1042" t="s">
        <v>1238</v>
      </c>
      <c r="U247" s="1043" t="s">
        <v>30</v>
      </c>
      <c r="V247" s="1040">
        <v>43658</v>
      </c>
      <c r="W247" s="1042" t="s">
        <v>1238</v>
      </c>
      <c r="X247" s="1095" t="s">
        <v>30</v>
      </c>
      <c r="Y247" s="1040">
        <v>43697</v>
      </c>
      <c r="Z247" s="1042" t="s">
        <v>1238</v>
      </c>
      <c r="AA247" s="1095" t="s">
        <v>30</v>
      </c>
    </row>
    <row r="248" spans="1:98" s="749" customFormat="1" ht="276" customHeight="1">
      <c r="A248" s="740">
        <v>220</v>
      </c>
      <c r="B248" s="741">
        <v>2016</v>
      </c>
      <c r="C248" s="741" t="s">
        <v>1558</v>
      </c>
      <c r="D248" s="741" t="s">
        <v>21</v>
      </c>
      <c r="E248" s="1037" t="s">
        <v>1084</v>
      </c>
      <c r="F248" s="1042" t="s">
        <v>952</v>
      </c>
      <c r="G248" s="1064">
        <v>42626</v>
      </c>
      <c r="H248" s="1037" t="s">
        <v>1559</v>
      </c>
      <c r="I248" s="1037" t="s">
        <v>28</v>
      </c>
      <c r="J248" s="1038">
        <v>43208</v>
      </c>
      <c r="K248" s="1038" t="s">
        <v>1241</v>
      </c>
      <c r="L248" s="1043"/>
      <c r="M248" s="1064"/>
      <c r="N248" s="1042" t="s">
        <v>1194</v>
      </c>
      <c r="O248" s="1043" t="s">
        <v>32</v>
      </c>
      <c r="P248" s="1036">
        <v>43453</v>
      </c>
      <c r="Q248" s="1042" t="s">
        <v>1560</v>
      </c>
      <c r="R248" s="1043" t="s">
        <v>32</v>
      </c>
      <c r="S248" s="1036">
        <v>43585</v>
      </c>
      <c r="T248" s="1042" t="s">
        <v>2254</v>
      </c>
      <c r="U248" s="1043" t="s">
        <v>30</v>
      </c>
      <c r="V248" s="1040">
        <v>43658</v>
      </c>
      <c r="W248" s="1042" t="s">
        <v>1238</v>
      </c>
      <c r="X248" s="1095" t="s">
        <v>30</v>
      </c>
      <c r="Y248" s="1040">
        <v>43697</v>
      </c>
      <c r="Z248" s="1042" t="s">
        <v>1238</v>
      </c>
      <c r="AA248" s="1037" t="s">
        <v>30</v>
      </c>
    </row>
    <row r="249" spans="1:98" s="749" customFormat="1" ht="102.75" customHeight="1">
      <c r="A249" s="740">
        <v>221</v>
      </c>
      <c r="B249" s="741">
        <v>2016</v>
      </c>
      <c r="C249" s="741" t="s">
        <v>1558</v>
      </c>
      <c r="D249" s="741" t="s">
        <v>21</v>
      </c>
      <c r="E249" s="1037" t="s">
        <v>2979</v>
      </c>
      <c r="F249" s="1074" t="s">
        <v>953</v>
      </c>
      <c r="G249" s="1064">
        <v>42626</v>
      </c>
      <c r="H249" s="1037" t="s">
        <v>1260</v>
      </c>
      <c r="I249" s="1037" t="s">
        <v>28</v>
      </c>
      <c r="J249" s="1038">
        <v>43250</v>
      </c>
      <c r="K249" s="1038">
        <v>43830</v>
      </c>
      <c r="L249" s="1043"/>
      <c r="M249" s="1064"/>
      <c r="N249" s="1042" t="s">
        <v>1194</v>
      </c>
      <c r="O249" s="1043" t="s">
        <v>32</v>
      </c>
      <c r="P249" s="1036">
        <v>43451</v>
      </c>
      <c r="Q249" s="1042" t="s">
        <v>1251</v>
      </c>
      <c r="R249" s="1043" t="s">
        <v>32</v>
      </c>
      <c r="S249" s="1036">
        <v>43585</v>
      </c>
      <c r="T249" s="1042" t="s">
        <v>2255</v>
      </c>
      <c r="U249" s="1043" t="s">
        <v>32</v>
      </c>
      <c r="V249" s="1040">
        <v>43658</v>
      </c>
      <c r="W249" s="1042" t="s">
        <v>2742</v>
      </c>
      <c r="X249" s="1043" t="s">
        <v>32</v>
      </c>
      <c r="Y249" s="1040">
        <v>43691</v>
      </c>
      <c r="Z249" s="1042" t="s">
        <v>2742</v>
      </c>
      <c r="AA249" s="1043" t="s">
        <v>32</v>
      </c>
    </row>
    <row r="250" spans="1:98" s="749" customFormat="1" ht="51.75" customHeight="1">
      <c r="A250" s="740">
        <v>222</v>
      </c>
      <c r="B250" s="741">
        <v>2016</v>
      </c>
      <c r="C250" s="741" t="s">
        <v>1561</v>
      </c>
      <c r="D250" s="741" t="s">
        <v>21</v>
      </c>
      <c r="E250" s="1037" t="s">
        <v>1285</v>
      </c>
      <c r="F250" s="1042" t="s">
        <v>1562</v>
      </c>
      <c r="G250" s="1064">
        <v>42503</v>
      </c>
      <c r="H250" s="1037" t="s">
        <v>1184</v>
      </c>
      <c r="I250" s="1037" t="s">
        <v>28</v>
      </c>
      <c r="J250" s="1038" t="s">
        <v>1320</v>
      </c>
      <c r="K250" s="1038" t="s">
        <v>1241</v>
      </c>
      <c r="L250" s="1043"/>
      <c r="M250" s="1064"/>
      <c r="N250" s="1042" t="s">
        <v>1331</v>
      </c>
      <c r="O250" s="1043" t="s">
        <v>30</v>
      </c>
      <c r="P250" s="1036">
        <v>43453</v>
      </c>
      <c r="Q250" s="1051" t="s">
        <v>1238</v>
      </c>
      <c r="R250" s="1066" t="s">
        <v>30</v>
      </c>
      <c r="S250" s="1036">
        <v>43585</v>
      </c>
      <c r="T250" s="1042" t="s">
        <v>1238</v>
      </c>
      <c r="U250" s="1043" t="s">
        <v>30</v>
      </c>
      <c r="V250" s="1040">
        <v>43658</v>
      </c>
      <c r="W250" s="1042" t="s">
        <v>1238</v>
      </c>
      <c r="X250" s="1095" t="s">
        <v>30</v>
      </c>
      <c r="Y250" s="1040">
        <v>43697</v>
      </c>
      <c r="Z250" s="1042" t="s">
        <v>1238</v>
      </c>
      <c r="AA250" s="1095" t="s">
        <v>30</v>
      </c>
      <c r="AB250" s="748"/>
      <c r="AC250" s="748"/>
      <c r="AD250" s="748"/>
      <c r="AE250" s="748"/>
      <c r="AF250" s="748"/>
      <c r="AG250" s="748"/>
      <c r="AH250" s="748"/>
      <c r="AI250" s="748"/>
      <c r="AJ250" s="748"/>
      <c r="AK250" s="748"/>
      <c r="AL250" s="748"/>
      <c r="AM250" s="748"/>
      <c r="AN250" s="748"/>
      <c r="AO250" s="748"/>
      <c r="AP250" s="748"/>
      <c r="AQ250" s="748"/>
      <c r="AR250" s="748"/>
      <c r="AS250" s="748"/>
      <c r="AT250" s="748"/>
      <c r="AU250" s="748"/>
      <c r="AV250" s="748"/>
      <c r="AW250" s="748"/>
      <c r="AX250" s="748"/>
      <c r="AY250" s="748"/>
      <c r="AZ250" s="748"/>
      <c r="BA250" s="748"/>
      <c r="BB250" s="748"/>
      <c r="BC250" s="748"/>
      <c r="BD250" s="748"/>
      <c r="BE250" s="748"/>
      <c r="BF250" s="748"/>
      <c r="BG250" s="748"/>
      <c r="BH250" s="748"/>
      <c r="BI250" s="748"/>
      <c r="BJ250" s="748"/>
      <c r="BK250" s="748"/>
      <c r="BL250" s="748"/>
      <c r="BM250" s="748"/>
      <c r="BN250" s="748"/>
      <c r="BO250" s="748"/>
      <c r="BP250" s="748"/>
      <c r="BQ250" s="748"/>
      <c r="BR250" s="748"/>
      <c r="BS250" s="748"/>
      <c r="BT250" s="748"/>
      <c r="BU250" s="748"/>
      <c r="BV250" s="748"/>
      <c r="BW250" s="748"/>
      <c r="BX250" s="748"/>
      <c r="BY250" s="748"/>
      <c r="BZ250" s="748"/>
      <c r="CA250" s="748"/>
      <c r="CB250" s="748"/>
      <c r="CC250" s="748"/>
      <c r="CD250" s="748"/>
      <c r="CE250" s="748"/>
      <c r="CF250" s="748"/>
      <c r="CG250" s="748"/>
      <c r="CH250" s="748"/>
      <c r="CI250" s="748"/>
      <c r="CJ250" s="748"/>
      <c r="CK250" s="748"/>
      <c r="CL250" s="748"/>
      <c r="CM250" s="748"/>
      <c r="CN250" s="748"/>
      <c r="CO250" s="748"/>
      <c r="CP250" s="748"/>
      <c r="CQ250" s="748"/>
      <c r="CR250" s="748"/>
      <c r="CS250" s="748"/>
      <c r="CT250" s="748"/>
    </row>
    <row r="251" spans="1:98" s="749" customFormat="1" ht="51.95" customHeight="1">
      <c r="A251" s="740">
        <v>223</v>
      </c>
      <c r="B251" s="745">
        <v>2016</v>
      </c>
      <c r="C251" s="741" t="s">
        <v>1563</v>
      </c>
      <c r="D251" s="741" t="s">
        <v>21</v>
      </c>
      <c r="E251" s="1037" t="s">
        <v>1089</v>
      </c>
      <c r="F251" s="1042" t="s">
        <v>888</v>
      </c>
      <c r="G251" s="1038">
        <v>42733</v>
      </c>
      <c r="H251" s="1037" t="s">
        <v>905</v>
      </c>
      <c r="I251" s="1037" t="s">
        <v>916</v>
      </c>
      <c r="J251" s="1038" t="s">
        <v>1289</v>
      </c>
      <c r="K251" s="1036">
        <v>43830</v>
      </c>
      <c r="L251" s="1043"/>
      <c r="M251" s="1064"/>
      <c r="N251" s="1042" t="s">
        <v>1194</v>
      </c>
      <c r="O251" s="1043" t="s">
        <v>32</v>
      </c>
      <c r="P251" s="1036">
        <v>43385</v>
      </c>
      <c r="Q251" s="1042" t="s">
        <v>1564</v>
      </c>
      <c r="R251" s="1043" t="s">
        <v>32</v>
      </c>
      <c r="S251" s="1036">
        <v>43585</v>
      </c>
      <c r="T251" s="1042" t="s">
        <v>2256</v>
      </c>
      <c r="U251" s="1043" t="s">
        <v>32</v>
      </c>
      <c r="V251" s="1040">
        <v>43658</v>
      </c>
      <c r="W251" s="1052" t="s">
        <v>2784</v>
      </c>
      <c r="X251" s="1041" t="s">
        <v>30</v>
      </c>
      <c r="Y251" s="1040">
        <v>43697</v>
      </c>
      <c r="Z251" s="1042" t="s">
        <v>1238</v>
      </c>
      <c r="AA251" s="1095" t="s">
        <v>30</v>
      </c>
      <c r="AB251" s="748"/>
      <c r="AC251" s="748"/>
      <c r="AD251" s="748"/>
      <c r="AE251" s="748"/>
      <c r="AF251" s="748"/>
      <c r="AG251" s="748"/>
      <c r="AH251" s="748"/>
      <c r="AI251" s="748"/>
      <c r="AJ251" s="748"/>
      <c r="AK251" s="748"/>
      <c r="AL251" s="748"/>
      <c r="AM251" s="748"/>
      <c r="AN251" s="748"/>
      <c r="AO251" s="748"/>
      <c r="AP251" s="748"/>
      <c r="AQ251" s="748"/>
      <c r="AR251" s="748"/>
      <c r="AS251" s="748"/>
      <c r="AT251" s="748"/>
      <c r="AU251" s="748"/>
      <c r="AV251" s="748"/>
      <c r="AW251" s="748"/>
      <c r="AX251" s="748"/>
      <c r="AY251" s="748"/>
      <c r="AZ251" s="748"/>
      <c r="BA251" s="748"/>
      <c r="BB251" s="748"/>
      <c r="BC251" s="748"/>
      <c r="BD251" s="748"/>
      <c r="BE251" s="748"/>
      <c r="BF251" s="748"/>
      <c r="BG251" s="748"/>
      <c r="BH251" s="748"/>
      <c r="BI251" s="748"/>
      <c r="BJ251" s="748"/>
      <c r="BK251" s="748"/>
      <c r="BL251" s="748"/>
      <c r="BM251" s="748"/>
      <c r="BN251" s="748"/>
      <c r="BO251" s="748"/>
      <c r="BP251" s="748"/>
      <c r="BQ251" s="748"/>
      <c r="BR251" s="748"/>
      <c r="BS251" s="748"/>
      <c r="BT251" s="748"/>
      <c r="BU251" s="748"/>
      <c r="BV251" s="748"/>
      <c r="BW251" s="748"/>
      <c r="BX251" s="748"/>
      <c r="BY251" s="748"/>
      <c r="BZ251" s="748"/>
      <c r="CA251" s="748"/>
      <c r="CB251" s="748"/>
      <c r="CC251" s="748"/>
      <c r="CD251" s="748"/>
      <c r="CE251" s="748"/>
      <c r="CF251" s="748"/>
      <c r="CG251" s="748"/>
      <c r="CH251" s="748"/>
      <c r="CI251" s="748"/>
      <c r="CJ251" s="748"/>
      <c r="CK251" s="748"/>
      <c r="CL251" s="748"/>
      <c r="CM251" s="748"/>
      <c r="CN251" s="748"/>
      <c r="CO251" s="748"/>
      <c r="CP251" s="748"/>
      <c r="CQ251" s="748"/>
      <c r="CR251" s="748"/>
      <c r="CS251" s="748"/>
      <c r="CT251" s="748"/>
    </row>
    <row r="252" spans="1:98" s="749" customFormat="1" ht="110.25" customHeight="1">
      <c r="A252" s="740">
        <v>224</v>
      </c>
      <c r="B252" s="741" t="s">
        <v>2046</v>
      </c>
      <c r="C252" s="741" t="s">
        <v>1980</v>
      </c>
      <c r="D252" s="741" t="s">
        <v>21</v>
      </c>
      <c r="E252" s="1037" t="s">
        <v>1089</v>
      </c>
      <c r="F252" s="1042" t="s">
        <v>2047</v>
      </c>
      <c r="G252" s="1038" t="s">
        <v>2048</v>
      </c>
      <c r="H252" s="1037" t="s">
        <v>1184</v>
      </c>
      <c r="I252" s="1037" t="s">
        <v>28</v>
      </c>
      <c r="J252" s="1038" t="s">
        <v>1320</v>
      </c>
      <c r="K252" s="1038" t="s">
        <v>1320</v>
      </c>
      <c r="L252" s="1043"/>
      <c r="M252" s="1064"/>
      <c r="N252" s="1042"/>
      <c r="O252" s="1043"/>
      <c r="P252" s="1036" t="s">
        <v>2045</v>
      </c>
      <c r="Q252" s="1042" t="s">
        <v>1251</v>
      </c>
      <c r="R252" s="1043" t="s">
        <v>32</v>
      </c>
      <c r="S252" s="1036">
        <v>43585</v>
      </c>
      <c r="T252" s="1042" t="s">
        <v>2257</v>
      </c>
      <c r="U252" s="1043" t="s">
        <v>30</v>
      </c>
      <c r="V252" s="1040">
        <v>43658</v>
      </c>
      <c r="W252" s="1042" t="s">
        <v>1238</v>
      </c>
      <c r="X252" s="1095" t="s">
        <v>30</v>
      </c>
      <c r="Y252" s="1040">
        <v>43697</v>
      </c>
      <c r="Z252" s="1042" t="s">
        <v>1238</v>
      </c>
      <c r="AA252" s="1095" t="s">
        <v>30</v>
      </c>
      <c r="AB252" s="748"/>
      <c r="AC252" s="748"/>
      <c r="AD252" s="748"/>
      <c r="AE252" s="748"/>
      <c r="AF252" s="748"/>
      <c r="AG252" s="748"/>
      <c r="AH252" s="748"/>
      <c r="AI252" s="748"/>
      <c r="AJ252" s="748"/>
      <c r="AK252" s="748"/>
      <c r="AL252" s="748"/>
      <c r="AM252" s="748"/>
      <c r="AN252" s="748"/>
      <c r="AO252" s="748"/>
      <c r="AP252" s="748"/>
      <c r="AQ252" s="748"/>
      <c r="AR252" s="748"/>
      <c r="AS252" s="748"/>
      <c r="AT252" s="748"/>
      <c r="AU252" s="748"/>
      <c r="AV252" s="748"/>
      <c r="AW252" s="748"/>
      <c r="AX252" s="748"/>
      <c r="AY252" s="748"/>
      <c r="AZ252" s="748"/>
      <c r="BA252" s="748"/>
      <c r="BB252" s="748"/>
      <c r="BC252" s="748"/>
      <c r="BD252" s="748"/>
      <c r="BE252" s="748"/>
      <c r="BF252" s="748"/>
      <c r="BG252" s="748"/>
      <c r="BH252" s="748"/>
      <c r="BI252" s="748"/>
      <c r="BJ252" s="748"/>
      <c r="BK252" s="748"/>
      <c r="BL252" s="748"/>
      <c r="BM252" s="748"/>
      <c r="BN252" s="748"/>
      <c r="BO252" s="748"/>
      <c r="BP252" s="748"/>
      <c r="BQ252" s="748"/>
      <c r="BR252" s="748"/>
      <c r="BS252" s="748"/>
      <c r="BT252" s="748"/>
      <c r="BU252" s="748"/>
      <c r="BV252" s="748"/>
      <c r="BW252" s="748"/>
      <c r="BX252" s="748"/>
      <c r="BY252" s="748"/>
      <c r="BZ252" s="748"/>
      <c r="CA252" s="748"/>
      <c r="CB252" s="748"/>
      <c r="CC252" s="748"/>
      <c r="CD252" s="748"/>
      <c r="CE252" s="748"/>
      <c r="CF252" s="748"/>
      <c r="CG252" s="748"/>
      <c r="CH252" s="748"/>
      <c r="CI252" s="748"/>
      <c r="CJ252" s="748"/>
      <c r="CK252" s="748"/>
      <c r="CL252" s="748"/>
      <c r="CM252" s="748"/>
      <c r="CN252" s="748"/>
      <c r="CO252" s="748"/>
      <c r="CP252" s="748"/>
      <c r="CQ252" s="748"/>
      <c r="CR252" s="748"/>
      <c r="CS252" s="748"/>
      <c r="CT252" s="748"/>
    </row>
    <row r="253" spans="1:98" s="749" customFormat="1" ht="72.75" customHeight="1">
      <c r="A253" s="740">
        <v>225</v>
      </c>
      <c r="B253" s="757">
        <v>2017</v>
      </c>
      <c r="C253" s="757" t="s">
        <v>1565</v>
      </c>
      <c r="D253" s="757" t="s">
        <v>21</v>
      </c>
      <c r="E253" s="1037" t="s">
        <v>1084</v>
      </c>
      <c r="F253" s="1042" t="s">
        <v>24</v>
      </c>
      <c r="G253" s="1064">
        <v>42823</v>
      </c>
      <c r="H253" s="1037" t="s">
        <v>1566</v>
      </c>
      <c r="I253" s="1037" t="s">
        <v>28</v>
      </c>
      <c r="J253" s="1064">
        <v>42430</v>
      </c>
      <c r="K253" s="1038">
        <v>43830</v>
      </c>
      <c r="L253" s="1043"/>
      <c r="M253" s="1064">
        <v>43199</v>
      </c>
      <c r="N253" s="1042" t="s">
        <v>599</v>
      </c>
      <c r="O253" s="1043" t="s">
        <v>32</v>
      </c>
      <c r="P253" s="1036">
        <v>43451</v>
      </c>
      <c r="Q253" s="1042" t="s">
        <v>1251</v>
      </c>
      <c r="R253" s="1043" t="s">
        <v>32</v>
      </c>
      <c r="S253" s="1036">
        <v>43585</v>
      </c>
      <c r="T253" s="1042" t="s">
        <v>2258</v>
      </c>
      <c r="U253" s="1043" t="s">
        <v>30</v>
      </c>
      <c r="V253" s="1040">
        <v>43658</v>
      </c>
      <c r="W253" s="1042" t="s">
        <v>1238</v>
      </c>
      <c r="X253" s="1095" t="s">
        <v>30</v>
      </c>
      <c r="Y253" s="1040">
        <v>43697</v>
      </c>
      <c r="Z253" s="1042" t="s">
        <v>1238</v>
      </c>
      <c r="AA253" s="1095" t="s">
        <v>30</v>
      </c>
      <c r="AB253" s="762"/>
      <c r="AC253" s="762"/>
    </row>
    <row r="254" spans="1:98" s="749" customFormat="1" ht="300">
      <c r="A254" s="740">
        <v>226</v>
      </c>
      <c r="B254" s="757">
        <v>2017</v>
      </c>
      <c r="C254" s="757" t="s">
        <v>1565</v>
      </c>
      <c r="D254" s="757" t="s">
        <v>21</v>
      </c>
      <c r="E254" s="1037" t="s">
        <v>1084</v>
      </c>
      <c r="F254" s="1042" t="s">
        <v>40</v>
      </c>
      <c r="G254" s="1038">
        <v>42823</v>
      </c>
      <c r="H254" s="1037" t="s">
        <v>1184</v>
      </c>
      <c r="I254" s="1037" t="s">
        <v>28</v>
      </c>
      <c r="J254" s="1038" t="s">
        <v>1184</v>
      </c>
      <c r="K254" s="1038" t="s">
        <v>1241</v>
      </c>
      <c r="L254" s="1043"/>
      <c r="M254" s="1064">
        <v>43200</v>
      </c>
      <c r="N254" s="1042" t="s">
        <v>1567</v>
      </c>
      <c r="O254" s="1043" t="s">
        <v>30</v>
      </c>
      <c r="P254" s="1036">
        <v>43453</v>
      </c>
      <c r="Q254" s="1051" t="s">
        <v>1643</v>
      </c>
      <c r="R254" s="1066" t="s">
        <v>30</v>
      </c>
      <c r="S254" s="1036">
        <v>43585</v>
      </c>
      <c r="T254" s="1042" t="s">
        <v>1238</v>
      </c>
      <c r="U254" s="1043" t="s">
        <v>30</v>
      </c>
      <c r="V254" s="1040">
        <v>43658</v>
      </c>
      <c r="W254" s="1042" t="s">
        <v>1238</v>
      </c>
      <c r="X254" s="1095" t="s">
        <v>30</v>
      </c>
      <c r="Y254" s="1040">
        <v>43697</v>
      </c>
      <c r="Z254" s="1042" t="s">
        <v>1238</v>
      </c>
      <c r="AA254" s="1095" t="s">
        <v>30</v>
      </c>
      <c r="AB254" s="762"/>
      <c r="AC254" s="762"/>
    </row>
    <row r="255" spans="1:98" s="749" customFormat="1" ht="224.25" customHeight="1">
      <c r="A255" s="740">
        <v>227</v>
      </c>
      <c r="B255" s="757">
        <v>2017</v>
      </c>
      <c r="C255" s="757" t="s">
        <v>1570</v>
      </c>
      <c r="D255" s="757" t="s">
        <v>21</v>
      </c>
      <c r="E255" s="1037" t="s">
        <v>1084</v>
      </c>
      <c r="F255" s="1042" t="s">
        <v>79</v>
      </c>
      <c r="G255" s="1064">
        <v>42937</v>
      </c>
      <c r="H255" s="1037" t="s">
        <v>1129</v>
      </c>
      <c r="I255" s="1037" t="s">
        <v>28</v>
      </c>
      <c r="J255" s="1064">
        <v>43290</v>
      </c>
      <c r="K255" s="1038" t="s">
        <v>1241</v>
      </c>
      <c r="L255" s="1043"/>
      <c r="M255" s="1064">
        <v>43201</v>
      </c>
      <c r="N255" s="1042" t="s">
        <v>1520</v>
      </c>
      <c r="O255" s="1043" t="s">
        <v>30</v>
      </c>
      <c r="P255" s="1036">
        <v>43453</v>
      </c>
      <c r="Q255" s="1051" t="s">
        <v>1238</v>
      </c>
      <c r="R255" s="1066" t="s">
        <v>30</v>
      </c>
      <c r="S255" s="1036">
        <v>43585</v>
      </c>
      <c r="T255" s="1042" t="s">
        <v>1238</v>
      </c>
      <c r="U255" s="1043" t="s">
        <v>30</v>
      </c>
      <c r="V255" s="1040">
        <v>43658</v>
      </c>
      <c r="W255" s="1042" t="s">
        <v>1238</v>
      </c>
      <c r="X255" s="1095" t="s">
        <v>30</v>
      </c>
      <c r="Y255" s="1040">
        <v>43697</v>
      </c>
      <c r="Z255" s="1042" t="s">
        <v>1238</v>
      </c>
      <c r="AA255" s="1095" t="s">
        <v>30</v>
      </c>
      <c r="AB255" s="762"/>
      <c r="AC255" s="762"/>
    </row>
    <row r="256" spans="1:98" s="749" customFormat="1" ht="348">
      <c r="A256" s="740">
        <v>228</v>
      </c>
      <c r="B256" s="757">
        <v>2017</v>
      </c>
      <c r="C256" s="757" t="s">
        <v>1570</v>
      </c>
      <c r="D256" s="757" t="s">
        <v>21</v>
      </c>
      <c r="E256" s="1037" t="s">
        <v>2979</v>
      </c>
      <c r="F256" s="1074" t="s">
        <v>83</v>
      </c>
      <c r="G256" s="1064">
        <v>42937</v>
      </c>
      <c r="H256" s="1037" t="s">
        <v>1522</v>
      </c>
      <c r="I256" s="1037" t="s">
        <v>28</v>
      </c>
      <c r="J256" s="1064">
        <v>43465</v>
      </c>
      <c r="K256" s="1038">
        <v>43830</v>
      </c>
      <c r="L256" s="1043"/>
      <c r="M256" s="1064">
        <v>43201</v>
      </c>
      <c r="N256" s="1042" t="s">
        <v>81</v>
      </c>
      <c r="O256" s="1043" t="s">
        <v>32</v>
      </c>
      <c r="P256" s="1036">
        <v>43451</v>
      </c>
      <c r="Q256" s="1042" t="s">
        <v>1251</v>
      </c>
      <c r="R256" s="1043" t="s">
        <v>32</v>
      </c>
      <c r="S256" s="1036">
        <v>43585</v>
      </c>
      <c r="T256" s="1042" t="s">
        <v>2260</v>
      </c>
      <c r="U256" s="1043" t="s">
        <v>32</v>
      </c>
      <c r="V256" s="1040">
        <v>43658</v>
      </c>
      <c r="W256" s="1042" t="s">
        <v>2742</v>
      </c>
      <c r="X256" s="1043" t="s">
        <v>32</v>
      </c>
      <c r="Y256" s="1040">
        <v>43691</v>
      </c>
      <c r="Z256" s="1042" t="s">
        <v>2742</v>
      </c>
      <c r="AA256" s="1043" t="s">
        <v>32</v>
      </c>
      <c r="AB256" s="762"/>
      <c r="AC256" s="762"/>
    </row>
    <row r="257" spans="1:98" s="1035" customFormat="1" ht="117" customHeight="1">
      <c r="A257" s="1032">
        <v>229</v>
      </c>
      <c r="B257" s="1033">
        <v>2017</v>
      </c>
      <c r="C257" s="1033" t="s">
        <v>1571</v>
      </c>
      <c r="D257" s="757" t="s">
        <v>21</v>
      </c>
      <c r="E257" s="1037" t="s">
        <v>1084</v>
      </c>
      <c r="F257" s="1045" t="s">
        <v>87</v>
      </c>
      <c r="G257" s="1073">
        <v>42626</v>
      </c>
      <c r="H257" s="1046" t="s">
        <v>1572</v>
      </c>
      <c r="I257" s="1046" t="s">
        <v>28</v>
      </c>
      <c r="J257" s="1073">
        <v>43100</v>
      </c>
      <c r="K257" s="1036">
        <v>43830</v>
      </c>
      <c r="L257" s="1036"/>
      <c r="M257" s="1036">
        <v>43201</v>
      </c>
      <c r="N257" s="1074" t="s">
        <v>87</v>
      </c>
      <c r="O257" s="1075" t="s">
        <v>32</v>
      </c>
      <c r="P257" s="1076">
        <v>43445</v>
      </c>
      <c r="Q257" s="1074" t="s">
        <v>1573</v>
      </c>
      <c r="R257" s="1075" t="s">
        <v>32</v>
      </c>
      <c r="S257" s="1077">
        <v>43585</v>
      </c>
      <c r="T257" s="1074" t="s">
        <v>2261</v>
      </c>
      <c r="U257" s="1075" t="s">
        <v>32</v>
      </c>
      <c r="V257" s="1076">
        <v>43658</v>
      </c>
      <c r="W257" s="1044" t="s">
        <v>2785</v>
      </c>
      <c r="X257" s="1037" t="s">
        <v>30</v>
      </c>
      <c r="Y257" s="1040">
        <v>43697</v>
      </c>
      <c r="Z257" s="1042" t="s">
        <v>1238</v>
      </c>
      <c r="AA257" s="1095" t="s">
        <v>30</v>
      </c>
      <c r="AB257" s="1034"/>
      <c r="AC257" s="1034"/>
    </row>
    <row r="258" spans="1:98" s="749" customFormat="1" ht="72.75" customHeight="1">
      <c r="A258" s="740">
        <v>230</v>
      </c>
      <c r="B258" s="757">
        <v>2017</v>
      </c>
      <c r="C258" s="757" t="s">
        <v>1574</v>
      </c>
      <c r="D258" s="757" t="s">
        <v>21</v>
      </c>
      <c r="E258" s="1037" t="s">
        <v>1084</v>
      </c>
      <c r="F258" s="1042" t="s">
        <v>88</v>
      </c>
      <c r="G258" s="1064">
        <v>43003</v>
      </c>
      <c r="H258" s="1037" t="s">
        <v>1575</v>
      </c>
      <c r="I258" s="1037" t="s">
        <v>1149</v>
      </c>
      <c r="J258" s="1064">
        <v>43464</v>
      </c>
      <c r="K258" s="1038">
        <v>43830</v>
      </c>
      <c r="L258" s="1043"/>
      <c r="M258" s="1064">
        <v>43201</v>
      </c>
      <c r="N258" s="1042" t="s">
        <v>1576</v>
      </c>
      <c r="O258" s="1043" t="s">
        <v>32</v>
      </c>
      <c r="P258" s="1036">
        <v>43451</v>
      </c>
      <c r="Q258" s="1042" t="s">
        <v>1251</v>
      </c>
      <c r="R258" s="1043" t="s">
        <v>32</v>
      </c>
      <c r="S258" s="1036">
        <v>43585</v>
      </c>
      <c r="T258" s="1042" t="s">
        <v>2262</v>
      </c>
      <c r="U258" s="1043" t="s">
        <v>30</v>
      </c>
      <c r="V258" s="1040">
        <v>43658</v>
      </c>
      <c r="W258" s="1042" t="s">
        <v>1238</v>
      </c>
      <c r="X258" s="1095" t="s">
        <v>30</v>
      </c>
      <c r="Y258" s="1040">
        <v>43697</v>
      </c>
      <c r="Z258" s="1042" t="s">
        <v>1238</v>
      </c>
      <c r="AA258" s="1095" t="s">
        <v>30</v>
      </c>
      <c r="AB258" s="762"/>
      <c r="AC258" s="762"/>
    </row>
    <row r="259" spans="1:98" s="749" customFormat="1" ht="144.75" customHeight="1">
      <c r="A259" s="740">
        <v>231</v>
      </c>
      <c r="B259" s="757">
        <v>2017</v>
      </c>
      <c r="C259" s="757" t="s">
        <v>1577</v>
      </c>
      <c r="D259" s="757" t="s">
        <v>21</v>
      </c>
      <c r="E259" s="1037" t="s">
        <v>2979</v>
      </c>
      <c r="F259" s="1074" t="s">
        <v>125</v>
      </c>
      <c r="G259" s="1064">
        <v>42937</v>
      </c>
      <c r="H259" s="1037" t="s">
        <v>1575</v>
      </c>
      <c r="I259" s="1037" t="s">
        <v>1149</v>
      </c>
      <c r="J259" s="1064">
        <v>43464</v>
      </c>
      <c r="K259" s="1038">
        <v>43830</v>
      </c>
      <c r="L259" s="1043"/>
      <c r="M259" s="1064">
        <v>43201</v>
      </c>
      <c r="N259" s="1042" t="s">
        <v>126</v>
      </c>
      <c r="O259" s="1043" t="s">
        <v>32</v>
      </c>
      <c r="P259" s="1036">
        <v>43451</v>
      </c>
      <c r="Q259" s="1042" t="s">
        <v>1251</v>
      </c>
      <c r="R259" s="1043" t="s">
        <v>32</v>
      </c>
      <c r="S259" s="1036">
        <v>43585</v>
      </c>
      <c r="T259" s="1042" t="s">
        <v>2261</v>
      </c>
      <c r="U259" s="1043" t="s">
        <v>32</v>
      </c>
      <c r="V259" s="1040">
        <v>43658</v>
      </c>
      <c r="W259" s="1042" t="s">
        <v>2742</v>
      </c>
      <c r="X259" s="1043" t="s">
        <v>32</v>
      </c>
      <c r="Y259" s="1040">
        <v>43691</v>
      </c>
      <c r="Z259" s="1042" t="s">
        <v>2742</v>
      </c>
      <c r="AA259" s="1043" t="s">
        <v>32</v>
      </c>
    </row>
    <row r="260" spans="1:98" s="749" customFormat="1" ht="96">
      <c r="A260" s="740">
        <v>232</v>
      </c>
      <c r="B260" s="741">
        <v>2017</v>
      </c>
      <c r="C260" s="741" t="s">
        <v>1577</v>
      </c>
      <c r="D260" s="757" t="s">
        <v>21</v>
      </c>
      <c r="E260" s="1037" t="s">
        <v>1084</v>
      </c>
      <c r="F260" s="1042" t="s">
        <v>127</v>
      </c>
      <c r="G260" s="1064">
        <v>42937</v>
      </c>
      <c r="H260" s="1037" t="s">
        <v>1184</v>
      </c>
      <c r="I260" s="1037"/>
      <c r="J260" s="1038" t="s">
        <v>1184</v>
      </c>
      <c r="K260" s="1038" t="s">
        <v>1241</v>
      </c>
      <c r="L260" s="1043"/>
      <c r="M260" s="1064">
        <v>43201</v>
      </c>
      <c r="N260" s="1042" t="s">
        <v>128</v>
      </c>
      <c r="O260" s="1043" t="s">
        <v>30</v>
      </c>
      <c r="P260" s="1036">
        <v>43453</v>
      </c>
      <c r="Q260" s="1051" t="s">
        <v>1238</v>
      </c>
      <c r="R260" s="1066" t="s">
        <v>30</v>
      </c>
      <c r="S260" s="1036">
        <v>43585</v>
      </c>
      <c r="T260" s="1042" t="s">
        <v>1238</v>
      </c>
      <c r="U260" s="1043" t="s">
        <v>30</v>
      </c>
      <c r="V260" s="1040">
        <v>43658</v>
      </c>
      <c r="W260" s="1042" t="s">
        <v>1238</v>
      </c>
      <c r="X260" s="1095" t="s">
        <v>30</v>
      </c>
      <c r="Y260" s="1040">
        <v>43697</v>
      </c>
      <c r="Z260" s="1042" t="s">
        <v>1238</v>
      </c>
      <c r="AA260" s="1095" t="s">
        <v>30</v>
      </c>
    </row>
    <row r="261" spans="1:98" s="749" customFormat="1" ht="168">
      <c r="A261" s="740">
        <v>233</v>
      </c>
      <c r="B261" s="741">
        <v>2017</v>
      </c>
      <c r="C261" s="741" t="s">
        <v>1577</v>
      </c>
      <c r="D261" s="757" t="s">
        <v>21</v>
      </c>
      <c r="E261" s="1037" t="s">
        <v>1084</v>
      </c>
      <c r="F261" s="1042" t="s">
        <v>129</v>
      </c>
      <c r="G261" s="1064">
        <v>42937</v>
      </c>
      <c r="H261" s="1037" t="s">
        <v>1184</v>
      </c>
      <c r="I261" s="1037"/>
      <c r="J261" s="1038" t="s">
        <v>1184</v>
      </c>
      <c r="K261" s="1038" t="s">
        <v>1241</v>
      </c>
      <c r="L261" s="1043"/>
      <c r="M261" s="1064">
        <v>43201</v>
      </c>
      <c r="N261" s="1042" t="s">
        <v>1578</v>
      </c>
      <c r="O261" s="1043" t="s">
        <v>30</v>
      </c>
      <c r="P261" s="1036">
        <v>43453</v>
      </c>
      <c r="Q261" s="1051" t="s">
        <v>1238</v>
      </c>
      <c r="R261" s="1066" t="s">
        <v>30</v>
      </c>
      <c r="S261" s="1036">
        <v>43585</v>
      </c>
      <c r="T261" s="1042" t="s">
        <v>1238</v>
      </c>
      <c r="U261" s="1043" t="s">
        <v>30</v>
      </c>
      <c r="V261" s="1040">
        <v>43658</v>
      </c>
      <c r="W261" s="1042" t="s">
        <v>1238</v>
      </c>
      <c r="X261" s="1095" t="s">
        <v>30</v>
      </c>
      <c r="Y261" s="1040">
        <v>43697</v>
      </c>
      <c r="Z261" s="1042" t="s">
        <v>1238</v>
      </c>
      <c r="AA261" s="1095" t="s">
        <v>30</v>
      </c>
    </row>
    <row r="262" spans="1:98" s="749" customFormat="1" ht="72">
      <c r="A262" s="740">
        <v>234</v>
      </c>
      <c r="B262" s="757">
        <v>2017</v>
      </c>
      <c r="C262" s="757" t="s">
        <v>1579</v>
      </c>
      <c r="D262" s="757" t="s">
        <v>21</v>
      </c>
      <c r="E262" s="1037" t="s">
        <v>1084</v>
      </c>
      <c r="F262" s="1042" t="s">
        <v>131</v>
      </c>
      <c r="G262" s="1064">
        <v>43098</v>
      </c>
      <c r="H262" s="1037" t="s">
        <v>1157</v>
      </c>
      <c r="I262" s="1037" t="s">
        <v>28</v>
      </c>
      <c r="J262" s="1064">
        <v>43220</v>
      </c>
      <c r="K262" s="1038" t="s">
        <v>1241</v>
      </c>
      <c r="L262" s="1043"/>
      <c r="M262" s="1064">
        <v>43200</v>
      </c>
      <c r="N262" s="1042" t="s">
        <v>1580</v>
      </c>
      <c r="O262" s="1043" t="s">
        <v>32</v>
      </c>
      <c r="P262" s="1036">
        <v>43445</v>
      </c>
      <c r="Q262" s="1042" t="s">
        <v>1245</v>
      </c>
      <c r="R262" s="1043" t="s">
        <v>30</v>
      </c>
      <c r="S262" s="1036">
        <v>43585</v>
      </c>
      <c r="T262" s="1042" t="s">
        <v>1238</v>
      </c>
      <c r="U262" s="1043" t="s">
        <v>30</v>
      </c>
      <c r="V262" s="1040">
        <v>43658</v>
      </c>
      <c r="W262" s="1042" t="s">
        <v>1238</v>
      </c>
      <c r="X262" s="1095" t="s">
        <v>30</v>
      </c>
      <c r="Y262" s="1040">
        <v>43697</v>
      </c>
      <c r="Z262" s="1042" t="s">
        <v>1238</v>
      </c>
      <c r="AA262" s="1095" t="s">
        <v>30</v>
      </c>
      <c r="AB262" s="772"/>
      <c r="AC262" s="772"/>
    </row>
    <row r="263" spans="1:98" s="749" customFormat="1" ht="72">
      <c r="A263" s="740">
        <v>235</v>
      </c>
      <c r="B263" s="757">
        <v>2017</v>
      </c>
      <c r="C263" s="757" t="s">
        <v>1579</v>
      </c>
      <c r="D263" s="757" t="s">
        <v>21</v>
      </c>
      <c r="E263" s="1037" t="s">
        <v>1084</v>
      </c>
      <c r="F263" s="1042" t="s">
        <v>132</v>
      </c>
      <c r="G263" s="1064">
        <v>43098</v>
      </c>
      <c r="H263" s="1037" t="s">
        <v>1250</v>
      </c>
      <c r="I263" s="1043" t="s">
        <v>28</v>
      </c>
      <c r="J263" s="1064">
        <v>43290</v>
      </c>
      <c r="K263" s="1038" t="s">
        <v>1241</v>
      </c>
      <c r="L263" s="1043"/>
      <c r="M263" s="1064">
        <v>43200</v>
      </c>
      <c r="N263" s="1042" t="s">
        <v>1580</v>
      </c>
      <c r="O263" s="1043" t="s">
        <v>32</v>
      </c>
      <c r="P263" s="1036">
        <v>43445</v>
      </c>
      <c r="Q263" s="1042" t="s">
        <v>1245</v>
      </c>
      <c r="R263" s="1043" t="s">
        <v>30</v>
      </c>
      <c r="S263" s="1036">
        <v>43585</v>
      </c>
      <c r="T263" s="1042" t="s">
        <v>1238</v>
      </c>
      <c r="U263" s="1043" t="s">
        <v>30</v>
      </c>
      <c r="V263" s="1040">
        <v>43658</v>
      </c>
      <c r="W263" s="1042" t="s">
        <v>1238</v>
      </c>
      <c r="X263" s="1095" t="s">
        <v>30</v>
      </c>
      <c r="Y263" s="1040">
        <v>43697</v>
      </c>
      <c r="Z263" s="1042" t="s">
        <v>1238</v>
      </c>
      <c r="AA263" s="1095" t="s">
        <v>30</v>
      </c>
      <c r="AB263" s="772"/>
      <c r="AC263" s="772"/>
    </row>
    <row r="264" spans="1:98" s="749" customFormat="1" ht="107.25" customHeight="1">
      <c r="A264" s="740">
        <v>236</v>
      </c>
      <c r="B264" s="741">
        <v>2017</v>
      </c>
      <c r="C264" s="741" t="s">
        <v>1579</v>
      </c>
      <c r="D264" s="757" t="s">
        <v>21</v>
      </c>
      <c r="E264" s="1037" t="s">
        <v>1084</v>
      </c>
      <c r="F264" s="1042" t="s">
        <v>133</v>
      </c>
      <c r="G264" s="1064">
        <v>43098</v>
      </c>
      <c r="H264" s="1037" t="s">
        <v>1581</v>
      </c>
      <c r="I264" s="1043" t="s">
        <v>28</v>
      </c>
      <c r="J264" s="1064">
        <v>43290</v>
      </c>
      <c r="K264" s="1038">
        <v>43830</v>
      </c>
      <c r="L264" s="1043"/>
      <c r="M264" s="1064">
        <v>43200</v>
      </c>
      <c r="N264" s="1042" t="s">
        <v>1580</v>
      </c>
      <c r="O264" s="1043" t="s">
        <v>32</v>
      </c>
      <c r="P264" s="1036">
        <v>43445</v>
      </c>
      <c r="Q264" s="1042" t="s">
        <v>1582</v>
      </c>
      <c r="R264" s="1043" t="s">
        <v>32</v>
      </c>
      <c r="S264" s="1036">
        <v>43585</v>
      </c>
      <c r="T264" s="1042" t="s">
        <v>2263</v>
      </c>
      <c r="U264" s="1043" t="s">
        <v>30</v>
      </c>
      <c r="V264" s="1040">
        <v>43658</v>
      </c>
      <c r="W264" s="1042" t="s">
        <v>1238</v>
      </c>
      <c r="X264" s="1095" t="s">
        <v>30</v>
      </c>
      <c r="Y264" s="1040">
        <v>43697</v>
      </c>
      <c r="Z264" s="1042" t="s">
        <v>1238</v>
      </c>
      <c r="AA264" s="1095" t="s">
        <v>30</v>
      </c>
      <c r="AB264" s="772"/>
      <c r="AC264" s="772"/>
    </row>
    <row r="265" spans="1:98" s="749" customFormat="1" ht="107.25" customHeight="1">
      <c r="A265" s="740">
        <v>237</v>
      </c>
      <c r="B265" s="741">
        <v>2017</v>
      </c>
      <c r="C265" s="741" t="s">
        <v>1579</v>
      </c>
      <c r="D265" s="757" t="s">
        <v>21</v>
      </c>
      <c r="E265" s="1037" t="s">
        <v>2981</v>
      </c>
      <c r="F265" s="1074" t="s">
        <v>134</v>
      </c>
      <c r="G265" s="1064">
        <v>43098</v>
      </c>
      <c r="H265" s="1037" t="s">
        <v>1583</v>
      </c>
      <c r="I265" s="1043" t="s">
        <v>28</v>
      </c>
      <c r="J265" s="1064">
        <v>43290</v>
      </c>
      <c r="K265" s="1038">
        <v>43830</v>
      </c>
      <c r="L265" s="1043"/>
      <c r="M265" s="1064">
        <v>43200</v>
      </c>
      <c r="N265" s="1042" t="s">
        <v>1580</v>
      </c>
      <c r="O265" s="1043" t="s">
        <v>32</v>
      </c>
      <c r="P265" s="1036">
        <v>43445</v>
      </c>
      <c r="Q265" s="1042" t="s">
        <v>1584</v>
      </c>
      <c r="R265" s="1043" t="s">
        <v>32</v>
      </c>
      <c r="S265" s="1036">
        <v>43585</v>
      </c>
      <c r="T265" s="1042" t="s">
        <v>2264</v>
      </c>
      <c r="U265" s="1043" t="s">
        <v>32</v>
      </c>
      <c r="V265" s="1040">
        <v>43658</v>
      </c>
      <c r="W265" s="1042" t="s">
        <v>2742</v>
      </c>
      <c r="X265" s="1043" t="s">
        <v>32</v>
      </c>
      <c r="Y265" s="1040">
        <v>43691</v>
      </c>
      <c r="Z265" s="1042" t="s">
        <v>2742</v>
      </c>
      <c r="AA265" s="1043" t="s">
        <v>32</v>
      </c>
      <c r="AB265" s="772"/>
      <c r="AC265" s="772"/>
    </row>
    <row r="266" spans="1:98" s="749" customFormat="1" ht="107.25" customHeight="1">
      <c r="A266" s="740">
        <v>238</v>
      </c>
      <c r="B266" s="741">
        <v>2017</v>
      </c>
      <c r="C266" s="741" t="s">
        <v>1579</v>
      </c>
      <c r="D266" s="757" t="s">
        <v>21</v>
      </c>
      <c r="E266" s="1037" t="s">
        <v>1084</v>
      </c>
      <c r="F266" s="1042" t="s">
        <v>135</v>
      </c>
      <c r="G266" s="1064">
        <v>43098</v>
      </c>
      <c r="H266" s="1037" t="s">
        <v>1585</v>
      </c>
      <c r="I266" s="1043" t="s">
        <v>28</v>
      </c>
      <c r="J266" s="1064">
        <v>43290</v>
      </c>
      <c r="K266" s="1038" t="s">
        <v>1241</v>
      </c>
      <c r="L266" s="1043"/>
      <c r="M266" s="1064">
        <v>43200</v>
      </c>
      <c r="N266" s="1042" t="s">
        <v>1580</v>
      </c>
      <c r="O266" s="1043" t="s">
        <v>32</v>
      </c>
      <c r="P266" s="1036">
        <v>43448</v>
      </c>
      <c r="Q266" s="1042" t="s">
        <v>1586</v>
      </c>
      <c r="R266" s="1043" t="s">
        <v>30</v>
      </c>
      <c r="S266" s="1036">
        <v>43585</v>
      </c>
      <c r="T266" s="1042" t="s">
        <v>1238</v>
      </c>
      <c r="U266" s="1043" t="s">
        <v>30</v>
      </c>
      <c r="V266" s="1040">
        <v>43658</v>
      </c>
      <c r="W266" s="1042" t="s">
        <v>1238</v>
      </c>
      <c r="X266" s="1095" t="s">
        <v>30</v>
      </c>
      <c r="Y266" s="1040">
        <v>43697</v>
      </c>
      <c r="Z266" s="1042" t="s">
        <v>1238</v>
      </c>
      <c r="AA266" s="1095" t="s">
        <v>30</v>
      </c>
      <c r="AB266" s="772"/>
      <c r="AC266" s="772"/>
    </row>
    <row r="267" spans="1:98" s="749" customFormat="1" ht="136.5" customHeight="1">
      <c r="A267" s="740">
        <v>239</v>
      </c>
      <c r="B267" s="741">
        <v>2017</v>
      </c>
      <c r="C267" s="741" t="s">
        <v>1579</v>
      </c>
      <c r="D267" s="757" t="s">
        <v>21</v>
      </c>
      <c r="E267" s="1037" t="s">
        <v>2981</v>
      </c>
      <c r="F267" s="1074" t="s">
        <v>136</v>
      </c>
      <c r="G267" s="1064">
        <v>43098</v>
      </c>
      <c r="H267" s="1037" t="s">
        <v>1587</v>
      </c>
      <c r="I267" s="1043" t="s">
        <v>28</v>
      </c>
      <c r="J267" s="1064">
        <v>43290</v>
      </c>
      <c r="K267" s="1038">
        <v>43830</v>
      </c>
      <c r="L267" s="1043"/>
      <c r="M267" s="1064">
        <v>43200</v>
      </c>
      <c r="N267" s="1042" t="s">
        <v>1580</v>
      </c>
      <c r="O267" s="1043" t="s">
        <v>32</v>
      </c>
      <c r="P267" s="1036">
        <v>43446</v>
      </c>
      <c r="Q267" s="1042" t="s">
        <v>1588</v>
      </c>
      <c r="R267" s="1043" t="s">
        <v>32</v>
      </c>
      <c r="S267" s="1036">
        <v>43585</v>
      </c>
      <c r="T267" s="1042" t="s">
        <v>2265</v>
      </c>
      <c r="U267" s="1043" t="s">
        <v>32</v>
      </c>
      <c r="V267" s="1040">
        <v>43658</v>
      </c>
      <c r="W267" s="1042" t="s">
        <v>2742</v>
      </c>
      <c r="X267" s="1043" t="s">
        <v>32</v>
      </c>
      <c r="Y267" s="1040">
        <v>43691</v>
      </c>
      <c r="Z267" s="1042" t="s">
        <v>2742</v>
      </c>
      <c r="AA267" s="1043" t="s">
        <v>32</v>
      </c>
      <c r="AB267" s="772"/>
      <c r="AC267" s="772"/>
    </row>
    <row r="268" spans="1:98" s="749" customFormat="1" ht="107.25" customHeight="1">
      <c r="A268" s="740">
        <v>240</v>
      </c>
      <c r="B268" s="760">
        <v>2017</v>
      </c>
      <c r="C268" s="757" t="s">
        <v>1589</v>
      </c>
      <c r="D268" s="757" t="s">
        <v>21</v>
      </c>
      <c r="E268" s="1037" t="s">
        <v>1089</v>
      </c>
      <c r="F268" s="1042" t="s">
        <v>1590</v>
      </c>
      <c r="G268" s="1064">
        <v>42870</v>
      </c>
      <c r="H268" s="1037" t="s">
        <v>247</v>
      </c>
      <c r="I268" s="1037" t="s">
        <v>28</v>
      </c>
      <c r="J268" s="1038">
        <v>42870</v>
      </c>
      <c r="K268" s="1038" t="s">
        <v>1241</v>
      </c>
      <c r="L268" s="1043"/>
      <c r="M268" s="1038">
        <v>43199</v>
      </c>
      <c r="N268" s="1078" t="s">
        <v>1591</v>
      </c>
      <c r="O268" s="1043" t="s">
        <v>30</v>
      </c>
      <c r="P268" s="1036">
        <v>43453</v>
      </c>
      <c r="Q268" s="1051" t="s">
        <v>1238</v>
      </c>
      <c r="R268" s="1066" t="s">
        <v>30</v>
      </c>
      <c r="S268" s="1036">
        <v>43585</v>
      </c>
      <c r="T268" s="1042" t="s">
        <v>1238</v>
      </c>
      <c r="U268" s="1043" t="s">
        <v>30</v>
      </c>
      <c r="V268" s="1040">
        <v>43658</v>
      </c>
      <c r="W268" s="1042" t="s">
        <v>1238</v>
      </c>
      <c r="X268" s="1095" t="s">
        <v>30</v>
      </c>
      <c r="Y268" s="1040">
        <v>43697</v>
      </c>
      <c r="Z268" s="1042" t="s">
        <v>1238</v>
      </c>
      <c r="AA268" s="1095" t="s">
        <v>30</v>
      </c>
    </row>
    <row r="269" spans="1:98" s="749" customFormat="1" ht="72.75" customHeight="1">
      <c r="A269" s="740">
        <v>241</v>
      </c>
      <c r="B269" s="760">
        <v>2017</v>
      </c>
      <c r="C269" s="757" t="s">
        <v>1402</v>
      </c>
      <c r="D269" s="757" t="s">
        <v>21</v>
      </c>
      <c r="E269" s="1037" t="s">
        <v>1411</v>
      </c>
      <c r="F269" s="1042" t="s">
        <v>272</v>
      </c>
      <c r="G269" s="1038">
        <v>42937</v>
      </c>
      <c r="H269" s="1037" t="s">
        <v>273</v>
      </c>
      <c r="I269" s="1037" t="s">
        <v>28</v>
      </c>
      <c r="J269" s="1038">
        <v>42935</v>
      </c>
      <c r="K269" s="1038" t="s">
        <v>1241</v>
      </c>
      <c r="L269" s="1043"/>
      <c r="M269" s="1038">
        <v>43199</v>
      </c>
      <c r="N269" s="1042" t="s">
        <v>1606</v>
      </c>
      <c r="O269" s="1043" t="s">
        <v>30</v>
      </c>
      <c r="P269" s="1036">
        <v>43448</v>
      </c>
      <c r="Q269" s="1042" t="s">
        <v>1607</v>
      </c>
      <c r="R269" s="1043" t="s">
        <v>30</v>
      </c>
      <c r="S269" s="1036">
        <v>43585</v>
      </c>
      <c r="T269" s="1042" t="s">
        <v>1238</v>
      </c>
      <c r="U269" s="1043" t="s">
        <v>30</v>
      </c>
      <c r="V269" s="1040">
        <v>43658</v>
      </c>
      <c r="W269" s="1042" t="s">
        <v>1238</v>
      </c>
      <c r="X269" s="1095" t="s">
        <v>30</v>
      </c>
      <c r="Y269" s="1040">
        <v>43697</v>
      </c>
      <c r="Z269" s="1042" t="s">
        <v>1238</v>
      </c>
      <c r="AA269" s="1095" t="s">
        <v>30</v>
      </c>
    </row>
    <row r="270" spans="1:98" s="749" customFormat="1" ht="72.75" customHeight="1">
      <c r="A270" s="1363">
        <v>242</v>
      </c>
      <c r="B270" s="745">
        <v>2017</v>
      </c>
      <c r="C270" s="942" t="s">
        <v>1402</v>
      </c>
      <c r="D270" s="942" t="s">
        <v>21</v>
      </c>
      <c r="E270" s="1050" t="s">
        <v>1411</v>
      </c>
      <c r="F270" s="1360" t="s">
        <v>1608</v>
      </c>
      <c r="G270" s="1069">
        <v>42937</v>
      </c>
      <c r="H270" s="1050" t="s">
        <v>1609</v>
      </c>
      <c r="I270" s="1050" t="s">
        <v>28</v>
      </c>
      <c r="J270" s="1069">
        <v>42935</v>
      </c>
      <c r="K270" s="1038" t="s">
        <v>1241</v>
      </c>
      <c r="L270" s="1066"/>
      <c r="M270" s="1069">
        <v>43199</v>
      </c>
      <c r="N270" s="1051" t="s">
        <v>1610</v>
      </c>
      <c r="O270" s="1066" t="s">
        <v>30</v>
      </c>
      <c r="P270" s="1036">
        <v>43453</v>
      </c>
      <c r="Q270" s="1051" t="s">
        <v>1238</v>
      </c>
      <c r="R270" s="1066" t="s">
        <v>30</v>
      </c>
      <c r="S270" s="1036">
        <v>43585</v>
      </c>
      <c r="T270" s="1042" t="s">
        <v>1238</v>
      </c>
      <c r="U270" s="1043" t="s">
        <v>30</v>
      </c>
      <c r="V270" s="1040">
        <v>43658</v>
      </c>
      <c r="W270" s="1042" t="s">
        <v>1238</v>
      </c>
      <c r="X270" s="1095" t="s">
        <v>30</v>
      </c>
      <c r="Y270" s="1040">
        <v>43697</v>
      </c>
      <c r="Z270" s="1042" t="s">
        <v>1238</v>
      </c>
      <c r="AA270" s="1095" t="s">
        <v>30</v>
      </c>
      <c r="AB270" s="748"/>
      <c r="AC270" s="748"/>
      <c r="AD270" s="748"/>
      <c r="AE270" s="748"/>
      <c r="AF270" s="748"/>
      <c r="AG270" s="748"/>
      <c r="AH270" s="748"/>
      <c r="AI270" s="748"/>
      <c r="AJ270" s="748"/>
      <c r="AK270" s="748"/>
      <c r="AL270" s="748"/>
      <c r="AM270" s="748"/>
      <c r="AN270" s="748"/>
      <c r="AO270" s="748"/>
      <c r="AP270" s="748"/>
      <c r="AQ270" s="748"/>
      <c r="AR270" s="748"/>
      <c r="AS270" s="748"/>
      <c r="AT270" s="748"/>
      <c r="AU270" s="748"/>
      <c r="AV270" s="748"/>
      <c r="AW270" s="748"/>
      <c r="AX270" s="748"/>
      <c r="AY270" s="748"/>
      <c r="AZ270" s="748"/>
      <c r="BA270" s="748"/>
      <c r="BB270" s="748"/>
      <c r="BC270" s="748"/>
      <c r="BD270" s="748"/>
      <c r="BE270" s="748"/>
      <c r="BF270" s="748"/>
      <c r="BG270" s="748"/>
      <c r="BH270" s="748"/>
      <c r="BI270" s="748"/>
      <c r="BJ270" s="748"/>
      <c r="BK270" s="748"/>
      <c r="BL270" s="748"/>
      <c r="BM270" s="748"/>
      <c r="BN270" s="748"/>
      <c r="BO270" s="748"/>
      <c r="BP270" s="748"/>
      <c r="BQ270" s="748"/>
      <c r="BR270" s="748"/>
      <c r="BS270" s="748"/>
      <c r="BT270" s="748"/>
      <c r="BU270" s="748"/>
      <c r="BV270" s="748"/>
      <c r="BW270" s="748"/>
      <c r="BX270" s="748"/>
      <c r="BY270" s="748"/>
      <c r="BZ270" s="748"/>
      <c r="CA270" s="748"/>
      <c r="CB270" s="748"/>
      <c r="CC270" s="748"/>
      <c r="CD270" s="748"/>
      <c r="CE270" s="748"/>
      <c r="CF270" s="748"/>
      <c r="CG270" s="748"/>
      <c r="CH270" s="748"/>
      <c r="CI270" s="748"/>
      <c r="CJ270" s="748"/>
      <c r="CK270" s="748"/>
      <c r="CL270" s="748"/>
      <c r="CM270" s="748"/>
      <c r="CN270" s="748"/>
      <c r="CO270" s="748"/>
      <c r="CP270" s="748"/>
      <c r="CQ270" s="748"/>
      <c r="CR270" s="748"/>
      <c r="CS270" s="748"/>
      <c r="CT270" s="748"/>
    </row>
    <row r="271" spans="1:98" s="749" customFormat="1" ht="72.75" customHeight="1">
      <c r="A271" s="1363"/>
      <c r="B271" s="745">
        <v>2017</v>
      </c>
      <c r="C271" s="942" t="s">
        <v>1402</v>
      </c>
      <c r="D271" s="942" t="s">
        <v>21</v>
      </c>
      <c r="E271" s="1050" t="s">
        <v>1411</v>
      </c>
      <c r="F271" s="1361"/>
      <c r="G271" s="1069">
        <v>42937</v>
      </c>
      <c r="H271" s="1050" t="s">
        <v>1611</v>
      </c>
      <c r="I271" s="1050" t="s">
        <v>28</v>
      </c>
      <c r="J271" s="1069">
        <v>42935</v>
      </c>
      <c r="K271" s="1038">
        <v>43830</v>
      </c>
      <c r="L271" s="1066"/>
      <c r="M271" s="1069">
        <v>43199</v>
      </c>
      <c r="N271" s="1051" t="s">
        <v>1612</v>
      </c>
      <c r="O271" s="1066" t="s">
        <v>32</v>
      </c>
      <c r="P271" s="1070">
        <v>43446</v>
      </c>
      <c r="Q271" s="1051" t="s">
        <v>1251</v>
      </c>
      <c r="R271" s="1043" t="s">
        <v>32</v>
      </c>
      <c r="S271" s="1036">
        <v>43585</v>
      </c>
      <c r="T271" s="1042" t="s">
        <v>2267</v>
      </c>
      <c r="U271" s="1043" t="s">
        <v>30</v>
      </c>
      <c r="V271" s="1040">
        <v>43658</v>
      </c>
      <c r="W271" s="1042" t="s">
        <v>1238</v>
      </c>
      <c r="X271" s="1095" t="s">
        <v>30</v>
      </c>
      <c r="Y271" s="1040">
        <v>43697</v>
      </c>
      <c r="Z271" s="1042" t="s">
        <v>1238</v>
      </c>
      <c r="AA271" s="1095" t="s">
        <v>30</v>
      </c>
      <c r="AB271" s="748"/>
      <c r="AC271" s="748"/>
      <c r="AD271" s="748"/>
      <c r="AE271" s="748"/>
      <c r="AF271" s="748"/>
      <c r="AG271" s="748"/>
      <c r="AH271" s="748"/>
      <c r="AI271" s="748"/>
      <c r="AJ271" s="748"/>
      <c r="AK271" s="748"/>
      <c r="AL271" s="748"/>
      <c r="AM271" s="748"/>
      <c r="AN271" s="748"/>
      <c r="AO271" s="748"/>
      <c r="AP271" s="748"/>
      <c r="AQ271" s="748"/>
      <c r="AR271" s="748"/>
      <c r="AS271" s="748"/>
      <c r="AT271" s="748"/>
      <c r="AU271" s="748"/>
      <c r="AV271" s="748"/>
      <c r="AW271" s="748"/>
      <c r="AX271" s="748"/>
      <c r="AY271" s="748"/>
      <c r="AZ271" s="748"/>
      <c r="BA271" s="748"/>
      <c r="BB271" s="748"/>
      <c r="BC271" s="748"/>
      <c r="BD271" s="748"/>
      <c r="BE271" s="748"/>
      <c r="BF271" s="748"/>
      <c r="BG271" s="748"/>
      <c r="BH271" s="748"/>
      <c r="BI271" s="748"/>
      <c r="BJ271" s="748"/>
      <c r="BK271" s="748"/>
      <c r="BL271" s="748"/>
      <c r="BM271" s="748"/>
      <c r="BN271" s="748"/>
      <c r="BO271" s="748"/>
      <c r="BP271" s="748"/>
      <c r="BQ271" s="748"/>
      <c r="BR271" s="748"/>
      <c r="BS271" s="748"/>
      <c r="BT271" s="748"/>
      <c r="BU271" s="748"/>
      <c r="BV271" s="748"/>
      <c r="BW271" s="748"/>
      <c r="BX271" s="748"/>
      <c r="BY271" s="748"/>
      <c r="BZ271" s="748"/>
      <c r="CA271" s="748"/>
      <c r="CB271" s="748"/>
      <c r="CC271" s="748"/>
      <c r="CD271" s="748"/>
      <c r="CE271" s="748"/>
      <c r="CF271" s="748"/>
      <c r="CG271" s="748"/>
      <c r="CH271" s="748"/>
      <c r="CI271" s="748"/>
      <c r="CJ271" s="748"/>
      <c r="CK271" s="748"/>
      <c r="CL271" s="748"/>
      <c r="CM271" s="748"/>
      <c r="CN271" s="748"/>
      <c r="CO271" s="748"/>
      <c r="CP271" s="748"/>
      <c r="CQ271" s="748"/>
      <c r="CR271" s="748"/>
      <c r="CS271" s="748"/>
      <c r="CT271" s="748"/>
    </row>
    <row r="272" spans="1:98" s="749" customFormat="1" ht="72.75" customHeight="1">
      <c r="A272" s="1363"/>
      <c r="B272" s="745">
        <v>2017</v>
      </c>
      <c r="C272" s="942" t="s">
        <v>1402</v>
      </c>
      <c r="D272" s="942" t="s">
        <v>21</v>
      </c>
      <c r="E272" s="1050" t="s">
        <v>1411</v>
      </c>
      <c r="F272" s="1361"/>
      <c r="G272" s="1069">
        <v>42937</v>
      </c>
      <c r="H272" s="1050" t="s">
        <v>1613</v>
      </c>
      <c r="I272" s="1050" t="s">
        <v>28</v>
      </c>
      <c r="J272" s="1069">
        <v>42935</v>
      </c>
      <c r="K272" s="1038" t="s">
        <v>1241</v>
      </c>
      <c r="L272" s="1066"/>
      <c r="M272" s="1069">
        <v>43199</v>
      </c>
      <c r="N272" s="1051" t="s">
        <v>1614</v>
      </c>
      <c r="O272" s="1066" t="s">
        <v>30</v>
      </c>
      <c r="P272" s="1036">
        <v>43453</v>
      </c>
      <c r="Q272" s="1051" t="s">
        <v>1238</v>
      </c>
      <c r="R272" s="1066" t="s">
        <v>30</v>
      </c>
      <c r="S272" s="1036">
        <v>43585</v>
      </c>
      <c r="T272" s="1042" t="s">
        <v>1238</v>
      </c>
      <c r="U272" s="1043" t="s">
        <v>30</v>
      </c>
      <c r="V272" s="1040">
        <v>43658</v>
      </c>
      <c r="W272" s="1042" t="s">
        <v>1238</v>
      </c>
      <c r="X272" s="1095" t="s">
        <v>30</v>
      </c>
      <c r="Y272" s="1040">
        <v>43697</v>
      </c>
      <c r="Z272" s="1042" t="s">
        <v>1238</v>
      </c>
      <c r="AA272" s="1095" t="s">
        <v>30</v>
      </c>
      <c r="AB272" s="748"/>
      <c r="AC272" s="748"/>
      <c r="AD272" s="748"/>
      <c r="AE272" s="748"/>
      <c r="AF272" s="748"/>
      <c r="AG272" s="748"/>
      <c r="AH272" s="748"/>
      <c r="AI272" s="748"/>
      <c r="AJ272" s="748"/>
      <c r="AK272" s="748"/>
      <c r="AL272" s="748"/>
      <c r="AM272" s="748"/>
      <c r="AN272" s="748"/>
      <c r="AO272" s="748"/>
      <c r="AP272" s="748"/>
      <c r="AQ272" s="748"/>
      <c r="AR272" s="748"/>
      <c r="AS272" s="748"/>
      <c r="AT272" s="748"/>
      <c r="AU272" s="748"/>
      <c r="AV272" s="748"/>
      <c r="AW272" s="748"/>
      <c r="AX272" s="748"/>
      <c r="AY272" s="748"/>
      <c r="AZ272" s="748"/>
      <c r="BA272" s="748"/>
      <c r="BB272" s="748"/>
      <c r="BC272" s="748"/>
      <c r="BD272" s="748"/>
      <c r="BE272" s="748"/>
      <c r="BF272" s="748"/>
      <c r="BG272" s="748"/>
      <c r="BH272" s="748"/>
      <c r="BI272" s="748"/>
      <c r="BJ272" s="748"/>
      <c r="BK272" s="748"/>
      <c r="BL272" s="748"/>
      <c r="BM272" s="748"/>
      <c r="BN272" s="748"/>
      <c r="BO272" s="748"/>
      <c r="BP272" s="748"/>
      <c r="BQ272" s="748"/>
      <c r="BR272" s="748"/>
      <c r="BS272" s="748"/>
      <c r="BT272" s="748"/>
      <c r="BU272" s="748"/>
      <c r="BV272" s="748"/>
      <c r="BW272" s="748"/>
      <c r="BX272" s="748"/>
      <c r="BY272" s="748"/>
      <c r="BZ272" s="748"/>
      <c r="CA272" s="748"/>
      <c r="CB272" s="748"/>
      <c r="CC272" s="748"/>
      <c r="CD272" s="748"/>
      <c r="CE272" s="748"/>
      <c r="CF272" s="748"/>
      <c r="CG272" s="748"/>
      <c r="CH272" s="748"/>
      <c r="CI272" s="748"/>
      <c r="CJ272" s="748"/>
      <c r="CK272" s="748"/>
      <c r="CL272" s="748"/>
      <c r="CM272" s="748"/>
      <c r="CN272" s="748"/>
      <c r="CO272" s="748"/>
      <c r="CP272" s="748"/>
      <c r="CQ272" s="748"/>
      <c r="CR272" s="748"/>
      <c r="CS272" s="748"/>
      <c r="CT272" s="748"/>
    </row>
    <row r="273" spans="1:98" s="749" customFormat="1" ht="143.25" customHeight="1">
      <c r="A273" s="1363"/>
      <c r="B273" s="745">
        <v>2017</v>
      </c>
      <c r="C273" s="942" t="s">
        <v>1402</v>
      </c>
      <c r="D273" s="942" t="s">
        <v>21</v>
      </c>
      <c r="E273" s="1050" t="s">
        <v>1411</v>
      </c>
      <c r="F273" s="1361"/>
      <c r="G273" s="1069">
        <v>42937</v>
      </c>
      <c r="H273" s="1050" t="s">
        <v>1615</v>
      </c>
      <c r="I273" s="1050" t="s">
        <v>28</v>
      </c>
      <c r="J273" s="1069">
        <v>42935</v>
      </c>
      <c r="K273" s="1038" t="s">
        <v>1241</v>
      </c>
      <c r="L273" s="1066"/>
      <c r="M273" s="1069">
        <v>43199</v>
      </c>
      <c r="N273" s="1051" t="s">
        <v>1616</v>
      </c>
      <c r="O273" s="1066" t="s">
        <v>30</v>
      </c>
      <c r="P273" s="1036">
        <v>43453</v>
      </c>
      <c r="Q273" s="1051" t="s">
        <v>1238</v>
      </c>
      <c r="R273" s="1066" t="s">
        <v>30</v>
      </c>
      <c r="S273" s="1036">
        <v>43585</v>
      </c>
      <c r="T273" s="1042" t="s">
        <v>1238</v>
      </c>
      <c r="U273" s="1043" t="s">
        <v>30</v>
      </c>
      <c r="V273" s="1040">
        <v>43658</v>
      </c>
      <c r="W273" s="1042" t="s">
        <v>1238</v>
      </c>
      <c r="X273" s="1095" t="s">
        <v>30</v>
      </c>
      <c r="Y273" s="1040">
        <v>43697</v>
      </c>
      <c r="Z273" s="1042" t="s">
        <v>1238</v>
      </c>
      <c r="AA273" s="1095" t="s">
        <v>30</v>
      </c>
      <c r="AB273" s="748"/>
      <c r="AC273" s="748"/>
      <c r="AD273" s="748"/>
      <c r="AE273" s="748"/>
      <c r="AF273" s="748"/>
      <c r="AG273" s="748"/>
      <c r="AH273" s="748"/>
      <c r="AI273" s="748"/>
      <c r="AJ273" s="748"/>
      <c r="AK273" s="748"/>
      <c r="AL273" s="748"/>
      <c r="AM273" s="748"/>
      <c r="AN273" s="748"/>
      <c r="AO273" s="748"/>
      <c r="AP273" s="748"/>
      <c r="AQ273" s="748"/>
      <c r="AR273" s="748"/>
      <c r="AS273" s="748"/>
      <c r="AT273" s="748"/>
      <c r="AU273" s="748"/>
      <c r="AV273" s="748"/>
      <c r="AW273" s="748"/>
      <c r="AX273" s="748"/>
      <c r="AY273" s="748"/>
      <c r="AZ273" s="748"/>
      <c r="BA273" s="748"/>
      <c r="BB273" s="748"/>
      <c r="BC273" s="748"/>
      <c r="BD273" s="748"/>
      <c r="BE273" s="748"/>
      <c r="BF273" s="748"/>
      <c r="BG273" s="748"/>
      <c r="BH273" s="748"/>
      <c r="BI273" s="748"/>
      <c r="BJ273" s="748"/>
      <c r="BK273" s="748"/>
      <c r="BL273" s="748"/>
      <c r="BM273" s="748"/>
      <c r="BN273" s="748"/>
      <c r="BO273" s="748"/>
      <c r="BP273" s="748"/>
      <c r="BQ273" s="748"/>
      <c r="BR273" s="748"/>
      <c r="BS273" s="748"/>
      <c r="BT273" s="748"/>
      <c r="BU273" s="748"/>
      <c r="BV273" s="748"/>
      <c r="BW273" s="748"/>
      <c r="BX273" s="748"/>
      <c r="BY273" s="748"/>
      <c r="BZ273" s="748"/>
      <c r="CA273" s="748"/>
      <c r="CB273" s="748"/>
      <c r="CC273" s="748"/>
      <c r="CD273" s="748"/>
      <c r="CE273" s="748"/>
      <c r="CF273" s="748"/>
      <c r="CG273" s="748"/>
      <c r="CH273" s="748"/>
      <c r="CI273" s="748"/>
      <c r="CJ273" s="748"/>
      <c r="CK273" s="748"/>
      <c r="CL273" s="748"/>
      <c r="CM273" s="748"/>
      <c r="CN273" s="748"/>
      <c r="CO273" s="748"/>
      <c r="CP273" s="748"/>
      <c r="CQ273" s="748"/>
      <c r="CR273" s="748"/>
      <c r="CS273" s="748"/>
      <c r="CT273" s="748"/>
    </row>
    <row r="274" spans="1:98" s="749" customFormat="1" ht="108" customHeight="1">
      <c r="A274" s="1363"/>
      <c r="B274" s="760">
        <v>2017</v>
      </c>
      <c r="C274" s="757" t="s">
        <v>1402</v>
      </c>
      <c r="D274" s="757" t="s">
        <v>21</v>
      </c>
      <c r="E274" s="1037" t="s">
        <v>1411</v>
      </c>
      <c r="F274" s="1362"/>
      <c r="G274" s="1038">
        <v>42937</v>
      </c>
      <c r="H274" s="1037" t="s">
        <v>1617</v>
      </c>
      <c r="I274" s="1037" t="s">
        <v>28</v>
      </c>
      <c r="J274" s="1038">
        <v>42935</v>
      </c>
      <c r="K274" s="1038" t="s">
        <v>1241</v>
      </c>
      <c r="L274" s="1043"/>
      <c r="M274" s="1038">
        <v>43199</v>
      </c>
      <c r="N274" s="1042" t="s">
        <v>1618</v>
      </c>
      <c r="O274" s="1043" t="s">
        <v>32</v>
      </c>
      <c r="P274" s="1036">
        <v>43446</v>
      </c>
      <c r="Q274" s="1042" t="s">
        <v>1619</v>
      </c>
      <c r="R274" s="1043" t="s">
        <v>30</v>
      </c>
      <c r="S274" s="1036">
        <v>43585</v>
      </c>
      <c r="T274" s="1042" t="s">
        <v>1238</v>
      </c>
      <c r="U274" s="1043" t="s">
        <v>30</v>
      </c>
      <c r="V274" s="1040">
        <v>43658</v>
      </c>
      <c r="W274" s="1042" t="s">
        <v>1238</v>
      </c>
      <c r="X274" s="1095" t="s">
        <v>30</v>
      </c>
      <c r="Y274" s="1040">
        <v>43697</v>
      </c>
      <c r="Z274" s="1042" t="s">
        <v>1238</v>
      </c>
      <c r="AA274" s="1095" t="s">
        <v>30</v>
      </c>
    </row>
    <row r="275" spans="1:98" s="749" customFormat="1" ht="131.25" customHeight="1">
      <c r="A275" s="740">
        <v>243</v>
      </c>
      <c r="B275" s="760">
        <v>2017</v>
      </c>
      <c r="C275" s="757" t="s">
        <v>1402</v>
      </c>
      <c r="D275" s="757" t="s">
        <v>21</v>
      </c>
      <c r="E275" s="1037" t="s">
        <v>1411</v>
      </c>
      <c r="F275" s="1042" t="s">
        <v>613</v>
      </c>
      <c r="G275" s="1038">
        <v>42937</v>
      </c>
      <c r="H275" s="1037" t="s">
        <v>614</v>
      </c>
      <c r="I275" s="1037" t="s">
        <v>28</v>
      </c>
      <c r="J275" s="1038">
        <v>42937</v>
      </c>
      <c r="K275" s="1038" t="s">
        <v>1241</v>
      </c>
      <c r="L275" s="1043"/>
      <c r="M275" s="1038">
        <v>43199</v>
      </c>
      <c r="N275" s="1042" t="s">
        <v>615</v>
      </c>
      <c r="O275" s="1043" t="s">
        <v>32</v>
      </c>
      <c r="P275" s="1036">
        <v>43446</v>
      </c>
      <c r="Q275" s="1042" t="s">
        <v>1620</v>
      </c>
      <c r="R275" s="1043" t="s">
        <v>30</v>
      </c>
      <c r="S275" s="1036">
        <v>43585</v>
      </c>
      <c r="T275" s="1042" t="s">
        <v>1238</v>
      </c>
      <c r="U275" s="1043" t="s">
        <v>30</v>
      </c>
      <c r="V275" s="1040">
        <v>43658</v>
      </c>
      <c r="W275" s="1042" t="s">
        <v>1238</v>
      </c>
      <c r="X275" s="1095" t="s">
        <v>30</v>
      </c>
      <c r="Y275" s="1040">
        <v>43697</v>
      </c>
      <c r="Z275" s="1042" t="s">
        <v>1238</v>
      </c>
      <c r="AA275" s="1095" t="s">
        <v>30</v>
      </c>
    </row>
    <row r="276" spans="1:98" s="782" customFormat="1" ht="131.25" customHeight="1">
      <c r="A276" s="740">
        <v>244</v>
      </c>
      <c r="B276" s="760">
        <v>2017</v>
      </c>
      <c r="C276" s="757" t="s">
        <v>1402</v>
      </c>
      <c r="D276" s="757" t="s">
        <v>21</v>
      </c>
      <c r="E276" s="1037" t="s">
        <v>1411</v>
      </c>
      <c r="F276" s="1042" t="s">
        <v>275</v>
      </c>
      <c r="G276" s="1038">
        <v>42937</v>
      </c>
      <c r="H276" s="1037" t="s">
        <v>276</v>
      </c>
      <c r="I276" s="1037" t="s">
        <v>28</v>
      </c>
      <c r="J276" s="1038">
        <v>42937</v>
      </c>
      <c r="K276" s="1038" t="s">
        <v>1241</v>
      </c>
      <c r="L276" s="1043"/>
      <c r="M276" s="1038">
        <v>43196</v>
      </c>
      <c r="N276" s="1042" t="s">
        <v>277</v>
      </c>
      <c r="O276" s="1043" t="s">
        <v>30</v>
      </c>
      <c r="P276" s="1036">
        <v>43453</v>
      </c>
      <c r="Q276" s="1051" t="s">
        <v>1238</v>
      </c>
      <c r="R276" s="1066" t="s">
        <v>30</v>
      </c>
      <c r="S276" s="1036">
        <v>43585</v>
      </c>
      <c r="T276" s="1042" t="s">
        <v>1238</v>
      </c>
      <c r="U276" s="1043" t="s">
        <v>30</v>
      </c>
      <c r="V276" s="1040">
        <v>43658</v>
      </c>
      <c r="W276" s="1042" t="s">
        <v>1238</v>
      </c>
      <c r="X276" s="1095" t="s">
        <v>30</v>
      </c>
      <c r="Y276" s="1040">
        <v>43697</v>
      </c>
      <c r="Z276" s="1042" t="s">
        <v>1238</v>
      </c>
      <c r="AA276" s="1095" t="s">
        <v>30</v>
      </c>
    </row>
    <row r="277" spans="1:98" s="749" customFormat="1" ht="131.25" customHeight="1">
      <c r="A277" s="740">
        <v>245</v>
      </c>
      <c r="B277" s="760">
        <v>2017</v>
      </c>
      <c r="C277" s="757" t="s">
        <v>1402</v>
      </c>
      <c r="D277" s="757" t="s">
        <v>21</v>
      </c>
      <c r="E277" s="1037" t="s">
        <v>1411</v>
      </c>
      <c r="F277" s="1042" t="s">
        <v>616</v>
      </c>
      <c r="G277" s="1038">
        <v>42937</v>
      </c>
      <c r="H277" s="1037" t="s">
        <v>617</v>
      </c>
      <c r="I277" s="1037" t="s">
        <v>28</v>
      </c>
      <c r="J277" s="1064">
        <v>43290</v>
      </c>
      <c r="K277" s="1038">
        <v>43830</v>
      </c>
      <c r="L277" s="1043"/>
      <c r="M277" s="1038">
        <v>43196</v>
      </c>
      <c r="N277" s="1042" t="s">
        <v>618</v>
      </c>
      <c r="O277" s="1043" t="s">
        <v>32</v>
      </c>
      <c r="P277" s="1036">
        <v>43448</v>
      </c>
      <c r="Q277" s="1042" t="s">
        <v>1621</v>
      </c>
      <c r="R277" s="1043" t="s">
        <v>32</v>
      </c>
      <c r="S277" s="1036">
        <v>43585</v>
      </c>
      <c r="T277" s="1042" t="s">
        <v>2268</v>
      </c>
      <c r="U277" s="1043" t="s">
        <v>30</v>
      </c>
      <c r="V277" s="1040">
        <v>43658</v>
      </c>
      <c r="W277" s="1042" t="s">
        <v>1238</v>
      </c>
      <c r="X277" s="1095" t="s">
        <v>30</v>
      </c>
      <c r="Y277" s="1040">
        <v>43697</v>
      </c>
      <c r="Z277" s="1042" t="s">
        <v>1238</v>
      </c>
      <c r="AA277" s="1095" t="s">
        <v>30</v>
      </c>
    </row>
    <row r="278" spans="1:98" s="749" customFormat="1" ht="131.25" customHeight="1">
      <c r="A278" s="740">
        <v>246</v>
      </c>
      <c r="B278" s="760">
        <v>2017</v>
      </c>
      <c r="C278" s="757" t="s">
        <v>1402</v>
      </c>
      <c r="D278" s="757" t="s">
        <v>21</v>
      </c>
      <c r="E278" s="1037" t="s">
        <v>1411</v>
      </c>
      <c r="F278" s="1042" t="s">
        <v>619</v>
      </c>
      <c r="G278" s="1038">
        <v>42937</v>
      </c>
      <c r="H278" s="1037" t="s">
        <v>620</v>
      </c>
      <c r="I278" s="1037" t="s">
        <v>28</v>
      </c>
      <c r="J278" s="1038">
        <v>42937</v>
      </c>
      <c r="K278" s="1038">
        <v>43830</v>
      </c>
      <c r="L278" s="1043"/>
      <c r="M278" s="1038">
        <v>43196</v>
      </c>
      <c r="N278" s="1042" t="s">
        <v>1622</v>
      </c>
      <c r="O278" s="1043" t="s">
        <v>32</v>
      </c>
      <c r="P278" s="1036">
        <v>43448</v>
      </c>
      <c r="Q278" s="1042" t="s">
        <v>1623</v>
      </c>
      <c r="R278" s="1043" t="s">
        <v>32</v>
      </c>
      <c r="S278" s="1036">
        <v>43585</v>
      </c>
      <c r="T278" s="1042" t="s">
        <v>2269</v>
      </c>
      <c r="U278" s="1043" t="s">
        <v>30</v>
      </c>
      <c r="V278" s="1040">
        <v>43658</v>
      </c>
      <c r="W278" s="1042" t="s">
        <v>1238</v>
      </c>
      <c r="X278" s="1095" t="s">
        <v>30</v>
      </c>
      <c r="Y278" s="1040">
        <v>43697</v>
      </c>
      <c r="Z278" s="1042" t="s">
        <v>1238</v>
      </c>
      <c r="AA278" s="1095" t="s">
        <v>30</v>
      </c>
    </row>
    <row r="279" spans="1:98" s="749" customFormat="1" ht="72.75" customHeight="1">
      <c r="A279" s="740">
        <v>247</v>
      </c>
      <c r="B279" s="760">
        <v>2017</v>
      </c>
      <c r="C279" s="757" t="s">
        <v>1624</v>
      </c>
      <c r="D279" s="757" t="s">
        <v>21</v>
      </c>
      <c r="E279" s="1037" t="s">
        <v>1089</v>
      </c>
      <c r="F279" s="1042" t="s">
        <v>635</v>
      </c>
      <c r="G279" s="1064" t="s">
        <v>1625</v>
      </c>
      <c r="H279" s="1037" t="s">
        <v>1531</v>
      </c>
      <c r="I279" s="1043" t="s">
        <v>28</v>
      </c>
      <c r="J279" s="1064">
        <v>43250</v>
      </c>
      <c r="K279" s="1038" t="s">
        <v>1241</v>
      </c>
      <c r="L279" s="1043"/>
      <c r="M279" s="1064">
        <v>43199</v>
      </c>
      <c r="N279" s="1042" t="s">
        <v>637</v>
      </c>
      <c r="O279" s="1043" t="s">
        <v>32</v>
      </c>
      <c r="P279" s="1036">
        <v>43448</v>
      </c>
      <c r="Q279" s="1042" t="s">
        <v>1533</v>
      </c>
      <c r="R279" s="1043" t="s">
        <v>30</v>
      </c>
      <c r="S279" s="1036">
        <v>43585</v>
      </c>
      <c r="T279" s="1042" t="s">
        <v>1238</v>
      </c>
      <c r="U279" s="1043" t="s">
        <v>30</v>
      </c>
      <c r="V279" s="1040">
        <v>43658</v>
      </c>
      <c r="W279" s="1042" t="s">
        <v>1238</v>
      </c>
      <c r="X279" s="1095" t="s">
        <v>30</v>
      </c>
      <c r="Y279" s="1040">
        <v>43697</v>
      </c>
      <c r="Z279" s="1042" t="s">
        <v>1238</v>
      </c>
      <c r="AA279" s="1095" t="s">
        <v>30</v>
      </c>
    </row>
    <row r="280" spans="1:98" s="749" customFormat="1" ht="72.75" customHeight="1">
      <c r="A280" s="740">
        <v>248</v>
      </c>
      <c r="B280" s="760">
        <v>2017</v>
      </c>
      <c r="C280" s="757" t="s">
        <v>1626</v>
      </c>
      <c r="D280" s="757" t="s">
        <v>21</v>
      </c>
      <c r="E280" s="1037" t="s">
        <v>1089</v>
      </c>
      <c r="F280" s="1042" t="s">
        <v>641</v>
      </c>
      <c r="G280" s="1064">
        <v>42898</v>
      </c>
      <c r="H280" s="1037" t="s">
        <v>642</v>
      </c>
      <c r="I280" s="1043" t="s">
        <v>28</v>
      </c>
      <c r="J280" s="1064">
        <v>42898</v>
      </c>
      <c r="K280" s="1038">
        <v>43830</v>
      </c>
      <c r="L280" s="1043"/>
      <c r="M280" s="1064">
        <v>43199</v>
      </c>
      <c r="N280" s="1042" t="s">
        <v>1627</v>
      </c>
      <c r="O280" s="1043" t="s">
        <v>32</v>
      </c>
      <c r="P280" s="1036">
        <v>43448</v>
      </c>
      <c r="Q280" s="1042" t="s">
        <v>1628</v>
      </c>
      <c r="R280" s="1043" t="s">
        <v>32</v>
      </c>
      <c r="S280" s="1036">
        <v>43585</v>
      </c>
      <c r="T280" s="1042" t="s">
        <v>2270</v>
      </c>
      <c r="U280" s="1043" t="s">
        <v>30</v>
      </c>
      <c r="V280" s="1040">
        <v>43658</v>
      </c>
      <c r="W280" s="1042" t="s">
        <v>1238</v>
      </c>
      <c r="X280" s="1095" t="s">
        <v>30</v>
      </c>
      <c r="Y280" s="1040">
        <v>43697</v>
      </c>
      <c r="Z280" s="1042" t="s">
        <v>1238</v>
      </c>
      <c r="AA280" s="1095" t="s">
        <v>30</v>
      </c>
    </row>
    <row r="281" spans="1:98" s="749" customFormat="1" ht="72.75" customHeight="1">
      <c r="A281" s="740">
        <v>249</v>
      </c>
      <c r="B281" s="760">
        <v>2017</v>
      </c>
      <c r="C281" s="757" t="s">
        <v>1626</v>
      </c>
      <c r="D281" s="757" t="s">
        <v>21</v>
      </c>
      <c r="E281" s="1037" t="s">
        <v>1089</v>
      </c>
      <c r="F281" s="1042" t="s">
        <v>644</v>
      </c>
      <c r="G281" s="1064">
        <v>42898</v>
      </c>
      <c r="H281" s="1037" t="s">
        <v>645</v>
      </c>
      <c r="I281" s="1043" t="s">
        <v>28</v>
      </c>
      <c r="J281" s="1064">
        <v>42898</v>
      </c>
      <c r="K281" s="1038">
        <v>43830</v>
      </c>
      <c r="L281" s="1043"/>
      <c r="M281" s="1064">
        <v>43199</v>
      </c>
      <c r="N281" s="1042" t="s">
        <v>646</v>
      </c>
      <c r="O281" s="1043" t="s">
        <v>32</v>
      </c>
      <c r="P281" s="1036">
        <v>43448</v>
      </c>
      <c r="Q281" s="1042" t="s">
        <v>1628</v>
      </c>
      <c r="R281" s="1043" t="s">
        <v>32</v>
      </c>
      <c r="S281" s="1036">
        <v>43585</v>
      </c>
      <c r="T281" s="1042" t="s">
        <v>2271</v>
      </c>
      <c r="U281" s="1043" t="s">
        <v>30</v>
      </c>
      <c r="V281" s="1040">
        <v>43658</v>
      </c>
      <c r="W281" s="1042" t="s">
        <v>1238</v>
      </c>
      <c r="X281" s="1095" t="s">
        <v>30</v>
      </c>
      <c r="Y281" s="1040">
        <v>43697</v>
      </c>
      <c r="Z281" s="1042" t="s">
        <v>1238</v>
      </c>
      <c r="AA281" s="1095" t="s">
        <v>30</v>
      </c>
    </row>
    <row r="282" spans="1:98" s="749" customFormat="1" ht="159.75" customHeight="1">
      <c r="A282" s="740">
        <v>250</v>
      </c>
      <c r="B282" s="760">
        <v>2017</v>
      </c>
      <c r="C282" s="757" t="s">
        <v>1629</v>
      </c>
      <c r="D282" s="757" t="s">
        <v>21</v>
      </c>
      <c r="E282" s="1037" t="s">
        <v>1293</v>
      </c>
      <c r="F282" s="1042" t="s">
        <v>307</v>
      </c>
      <c r="G282" s="1064">
        <v>43053</v>
      </c>
      <c r="H282" s="1037" t="s">
        <v>305</v>
      </c>
      <c r="I282" s="1043" t="s">
        <v>28</v>
      </c>
      <c r="J282" s="1064">
        <v>43053</v>
      </c>
      <c r="K282" s="1038" t="s">
        <v>1241</v>
      </c>
      <c r="L282" s="1043"/>
      <c r="M282" s="1064">
        <v>43199</v>
      </c>
      <c r="N282" s="1042" t="s">
        <v>306</v>
      </c>
      <c r="O282" s="1043" t="s">
        <v>30</v>
      </c>
      <c r="P282" s="1036">
        <v>43453</v>
      </c>
      <c r="Q282" s="1051" t="s">
        <v>1238</v>
      </c>
      <c r="R282" s="1066" t="s">
        <v>30</v>
      </c>
      <c r="S282" s="1036">
        <v>43585</v>
      </c>
      <c r="T282" s="1042" t="s">
        <v>1238</v>
      </c>
      <c r="U282" s="1043" t="s">
        <v>30</v>
      </c>
      <c r="V282" s="1040">
        <v>43658</v>
      </c>
      <c r="W282" s="1042" t="s">
        <v>1238</v>
      </c>
      <c r="X282" s="1095" t="s">
        <v>30</v>
      </c>
      <c r="Y282" s="1040">
        <v>43697</v>
      </c>
      <c r="Z282" s="1042" t="s">
        <v>1238</v>
      </c>
      <c r="AA282" s="1095" t="s">
        <v>30</v>
      </c>
    </row>
    <row r="283" spans="1:98" s="749" customFormat="1" ht="159.75" customHeight="1">
      <c r="A283" s="740">
        <v>251</v>
      </c>
      <c r="B283" s="760">
        <v>2017</v>
      </c>
      <c r="C283" s="757" t="s">
        <v>1630</v>
      </c>
      <c r="D283" s="757" t="s">
        <v>21</v>
      </c>
      <c r="E283" s="1037" t="s">
        <v>1293</v>
      </c>
      <c r="F283" s="1042" t="s">
        <v>324</v>
      </c>
      <c r="G283" s="1064">
        <v>43003</v>
      </c>
      <c r="H283" s="1037" t="s">
        <v>325</v>
      </c>
      <c r="I283" s="1043" t="s">
        <v>28</v>
      </c>
      <c r="J283" s="1064">
        <v>43003</v>
      </c>
      <c r="K283" s="1038" t="s">
        <v>1241</v>
      </c>
      <c r="L283" s="1043"/>
      <c r="M283" s="1064">
        <v>43199</v>
      </c>
      <c r="N283" s="1042" t="s">
        <v>1631</v>
      </c>
      <c r="O283" s="1043" t="s">
        <v>30</v>
      </c>
      <c r="P283" s="1036">
        <v>43453</v>
      </c>
      <c r="Q283" s="1051" t="s">
        <v>1238</v>
      </c>
      <c r="R283" s="1066" t="s">
        <v>30</v>
      </c>
      <c r="S283" s="1036">
        <v>43585</v>
      </c>
      <c r="T283" s="1042" t="s">
        <v>1238</v>
      </c>
      <c r="U283" s="1043" t="s">
        <v>30</v>
      </c>
      <c r="V283" s="1040">
        <v>43658</v>
      </c>
      <c r="W283" s="1042" t="s">
        <v>1238</v>
      </c>
      <c r="X283" s="1095" t="s">
        <v>30</v>
      </c>
      <c r="Y283" s="1040">
        <v>43697</v>
      </c>
      <c r="Z283" s="1042" t="s">
        <v>1238</v>
      </c>
      <c r="AA283" s="1095" t="s">
        <v>30</v>
      </c>
    </row>
    <row r="284" spans="1:98" s="749" customFormat="1" ht="159.75" customHeight="1">
      <c r="A284" s="740">
        <v>252</v>
      </c>
      <c r="B284" s="760">
        <v>2017</v>
      </c>
      <c r="C284" s="757" t="s">
        <v>1630</v>
      </c>
      <c r="D284" s="757" t="s">
        <v>21</v>
      </c>
      <c r="E284" s="1037" t="s">
        <v>1293</v>
      </c>
      <c r="F284" s="1042" t="s">
        <v>1657</v>
      </c>
      <c r="G284" s="1064">
        <v>43003</v>
      </c>
      <c r="H284" s="1037" t="s">
        <v>1632</v>
      </c>
      <c r="I284" s="1043" t="s">
        <v>28</v>
      </c>
      <c r="J284" s="1064">
        <v>43003</v>
      </c>
      <c r="K284" s="1038" t="s">
        <v>1241</v>
      </c>
      <c r="L284" s="1043"/>
      <c r="M284" s="1064">
        <v>43199</v>
      </c>
      <c r="N284" s="1042" t="s">
        <v>329</v>
      </c>
      <c r="O284" s="1043" t="s">
        <v>30</v>
      </c>
      <c r="P284" s="1036">
        <v>43453</v>
      </c>
      <c r="Q284" s="1051" t="s">
        <v>1238</v>
      </c>
      <c r="R284" s="1066" t="s">
        <v>30</v>
      </c>
      <c r="S284" s="1036">
        <v>43585</v>
      </c>
      <c r="T284" s="1042" t="s">
        <v>1238</v>
      </c>
      <c r="U284" s="1043" t="s">
        <v>30</v>
      </c>
      <c r="V284" s="1040">
        <v>43658</v>
      </c>
      <c r="W284" s="1042" t="s">
        <v>1238</v>
      </c>
      <c r="X284" s="1095" t="s">
        <v>30</v>
      </c>
      <c r="Y284" s="1040">
        <v>43697</v>
      </c>
      <c r="Z284" s="1042" t="s">
        <v>1238</v>
      </c>
      <c r="AA284" s="1095" t="s">
        <v>30</v>
      </c>
    </row>
    <row r="285" spans="1:98" s="749" customFormat="1" ht="248.25" customHeight="1">
      <c r="A285" s="1363">
        <v>253</v>
      </c>
      <c r="B285" s="760">
        <v>2017</v>
      </c>
      <c r="C285" s="757" t="s">
        <v>1630</v>
      </c>
      <c r="D285" s="757" t="s">
        <v>21</v>
      </c>
      <c r="E285" s="1037" t="s">
        <v>1293</v>
      </c>
      <c r="F285" s="1360" t="s">
        <v>330</v>
      </c>
      <c r="G285" s="1064">
        <v>43003</v>
      </c>
      <c r="H285" s="1037" t="s">
        <v>2428</v>
      </c>
      <c r="I285" s="1043" t="s">
        <v>28</v>
      </c>
      <c r="J285" s="1064">
        <v>43003</v>
      </c>
      <c r="K285" s="1038" t="s">
        <v>1241</v>
      </c>
      <c r="L285" s="1043"/>
      <c r="M285" s="1064">
        <v>43199</v>
      </c>
      <c r="N285" s="1042" t="s">
        <v>1388</v>
      </c>
      <c r="O285" s="1043" t="s">
        <v>32</v>
      </c>
      <c r="P285" s="1036">
        <v>43453</v>
      </c>
      <c r="Q285" s="1051" t="s">
        <v>2427</v>
      </c>
      <c r="R285" s="1066" t="s">
        <v>30</v>
      </c>
      <c r="S285" s="1036">
        <v>43585</v>
      </c>
      <c r="T285" s="1042" t="s">
        <v>1238</v>
      </c>
      <c r="U285" s="1043" t="s">
        <v>30</v>
      </c>
      <c r="V285" s="1040">
        <v>43658</v>
      </c>
      <c r="W285" s="1042" t="s">
        <v>1238</v>
      </c>
      <c r="X285" s="1095" t="s">
        <v>30</v>
      </c>
      <c r="Y285" s="1040">
        <v>43697</v>
      </c>
      <c r="Z285" s="1042" t="s">
        <v>1238</v>
      </c>
      <c r="AA285" s="1095" t="s">
        <v>30</v>
      </c>
    </row>
    <row r="286" spans="1:98" s="749" customFormat="1" ht="159.75" customHeight="1">
      <c r="A286" s="1363"/>
      <c r="B286" s="760">
        <v>2017</v>
      </c>
      <c r="C286" s="757" t="s">
        <v>1630</v>
      </c>
      <c r="D286" s="757" t="s">
        <v>21</v>
      </c>
      <c r="E286" s="1037" t="s">
        <v>1293</v>
      </c>
      <c r="F286" s="1362"/>
      <c r="G286" s="1064">
        <v>43003</v>
      </c>
      <c r="H286" s="1037" t="s">
        <v>1632</v>
      </c>
      <c r="I286" s="1043" t="s">
        <v>28</v>
      </c>
      <c r="J286" s="1064">
        <v>43003</v>
      </c>
      <c r="K286" s="1038" t="s">
        <v>1241</v>
      </c>
      <c r="L286" s="1043"/>
      <c r="M286" s="1064">
        <v>43199</v>
      </c>
      <c r="N286" s="1042" t="s">
        <v>1633</v>
      </c>
      <c r="O286" s="1043" t="s">
        <v>30</v>
      </c>
      <c r="P286" s="1036">
        <v>43453</v>
      </c>
      <c r="Q286" s="1051" t="s">
        <v>1238</v>
      </c>
      <c r="R286" s="1066" t="s">
        <v>30</v>
      </c>
      <c r="S286" s="1036">
        <v>43585</v>
      </c>
      <c r="T286" s="1042" t="s">
        <v>1238</v>
      </c>
      <c r="U286" s="1043" t="s">
        <v>30</v>
      </c>
      <c r="V286" s="1040">
        <v>43658</v>
      </c>
      <c r="W286" s="1042" t="s">
        <v>1238</v>
      </c>
      <c r="X286" s="1095" t="s">
        <v>30</v>
      </c>
      <c r="Y286" s="1040">
        <v>43697</v>
      </c>
      <c r="Z286" s="1042" t="s">
        <v>1238</v>
      </c>
      <c r="AA286" s="1080" t="s">
        <v>30</v>
      </c>
    </row>
    <row r="287" spans="1:98" s="749" customFormat="1" ht="159.75" customHeight="1">
      <c r="A287" s="740">
        <v>254</v>
      </c>
      <c r="B287" s="760">
        <v>2017</v>
      </c>
      <c r="C287" s="757" t="s">
        <v>1630</v>
      </c>
      <c r="D287" s="757" t="s">
        <v>21</v>
      </c>
      <c r="E287" s="1037" t="s">
        <v>1293</v>
      </c>
      <c r="F287" s="1042" t="s">
        <v>335</v>
      </c>
      <c r="G287" s="1064">
        <v>43003</v>
      </c>
      <c r="H287" s="1037" t="s">
        <v>1634</v>
      </c>
      <c r="I287" s="1043" t="s">
        <v>28</v>
      </c>
      <c r="J287" s="1064">
        <v>43003</v>
      </c>
      <c r="K287" s="1038" t="s">
        <v>1241</v>
      </c>
      <c r="L287" s="1043"/>
      <c r="M287" s="1064">
        <v>43199</v>
      </c>
      <c r="N287" s="1042" t="s">
        <v>1635</v>
      </c>
      <c r="O287" s="1043" t="s">
        <v>30</v>
      </c>
      <c r="P287" s="1036">
        <v>43453</v>
      </c>
      <c r="Q287" s="1051" t="s">
        <v>1238</v>
      </c>
      <c r="R287" s="1066" t="s">
        <v>30</v>
      </c>
      <c r="S287" s="1036">
        <v>43585</v>
      </c>
      <c r="T287" s="1042" t="s">
        <v>1238</v>
      </c>
      <c r="U287" s="1043" t="s">
        <v>30</v>
      </c>
      <c r="V287" s="1040">
        <v>43658</v>
      </c>
      <c r="W287" s="1042" t="s">
        <v>1238</v>
      </c>
      <c r="X287" s="1095" t="s">
        <v>30</v>
      </c>
      <c r="Y287" s="1040">
        <v>43697</v>
      </c>
      <c r="Z287" s="1042" t="s">
        <v>1238</v>
      </c>
      <c r="AA287" s="1095" t="s">
        <v>30</v>
      </c>
    </row>
    <row r="288" spans="1:98" s="749" customFormat="1" ht="108.75" customHeight="1">
      <c r="A288" s="740">
        <v>255</v>
      </c>
      <c r="B288" s="760">
        <v>2017</v>
      </c>
      <c r="C288" s="757" t="s">
        <v>1636</v>
      </c>
      <c r="D288" s="757" t="s">
        <v>21</v>
      </c>
      <c r="E288" s="1037" t="s">
        <v>1293</v>
      </c>
      <c r="F288" s="1042" t="s">
        <v>689</v>
      </c>
      <c r="G288" s="1064">
        <v>43000</v>
      </c>
      <c r="H288" s="1037" t="s">
        <v>690</v>
      </c>
      <c r="I288" s="1037" t="s">
        <v>691</v>
      </c>
      <c r="J288" s="1038" t="s">
        <v>1289</v>
      </c>
      <c r="K288" s="1038">
        <v>43830</v>
      </c>
      <c r="L288" s="1043"/>
      <c r="M288" s="1064">
        <v>43199</v>
      </c>
      <c r="N288" s="1042" t="s">
        <v>692</v>
      </c>
      <c r="O288" s="1043" t="s">
        <v>32</v>
      </c>
      <c r="P288" s="1036">
        <v>43451</v>
      </c>
      <c r="Q288" s="1042" t="s">
        <v>1251</v>
      </c>
      <c r="R288" s="1043" t="s">
        <v>32</v>
      </c>
      <c r="S288" s="1036">
        <v>43585</v>
      </c>
      <c r="T288" s="1042" t="s">
        <v>2272</v>
      </c>
      <c r="U288" s="1043" t="s">
        <v>30</v>
      </c>
      <c r="V288" s="1040">
        <v>43658</v>
      </c>
      <c r="W288" s="1042" t="s">
        <v>1238</v>
      </c>
      <c r="X288" s="1095" t="s">
        <v>30</v>
      </c>
      <c r="Y288" s="1040">
        <v>43697</v>
      </c>
      <c r="Z288" s="1042" t="s">
        <v>1238</v>
      </c>
      <c r="AA288" s="1095" t="s">
        <v>30</v>
      </c>
    </row>
    <row r="289" spans="1:27" s="749" customFormat="1" ht="72.75" customHeight="1">
      <c r="A289" s="740">
        <v>256</v>
      </c>
      <c r="B289" s="760">
        <v>2017</v>
      </c>
      <c r="C289" s="757" t="s">
        <v>1402</v>
      </c>
      <c r="D289" s="757" t="s">
        <v>21</v>
      </c>
      <c r="E289" s="1037" t="s">
        <v>1411</v>
      </c>
      <c r="F289" s="1042" t="s">
        <v>796</v>
      </c>
      <c r="G289" s="1064">
        <v>42927</v>
      </c>
      <c r="H289" s="1037" t="s">
        <v>1184</v>
      </c>
      <c r="I289" s="1043" t="s">
        <v>28</v>
      </c>
      <c r="J289" s="1038" t="s">
        <v>1289</v>
      </c>
      <c r="K289" s="1038" t="s">
        <v>1241</v>
      </c>
      <c r="L289" s="1043"/>
      <c r="M289" s="1064"/>
      <c r="N289" s="1042" t="s">
        <v>1194</v>
      </c>
      <c r="O289" s="1037" t="s">
        <v>32</v>
      </c>
      <c r="P289" s="1036">
        <v>43448</v>
      </c>
      <c r="Q289" s="1042" t="s">
        <v>1607</v>
      </c>
      <c r="R289" s="1043" t="s">
        <v>30</v>
      </c>
      <c r="S289" s="1036">
        <v>43585</v>
      </c>
      <c r="T289" s="1042" t="s">
        <v>1238</v>
      </c>
      <c r="U289" s="1043" t="s">
        <v>30</v>
      </c>
      <c r="V289" s="1040">
        <v>43658</v>
      </c>
      <c r="W289" s="1042" t="s">
        <v>1238</v>
      </c>
      <c r="X289" s="1095" t="s">
        <v>30</v>
      </c>
      <c r="Y289" s="1040">
        <v>43697</v>
      </c>
      <c r="Z289" s="1042" t="s">
        <v>1238</v>
      </c>
      <c r="AA289" s="1095" t="s">
        <v>30</v>
      </c>
    </row>
    <row r="290" spans="1:27" s="749" customFormat="1" ht="157.5" customHeight="1">
      <c r="A290" s="740">
        <v>257</v>
      </c>
      <c r="B290" s="760">
        <v>2017</v>
      </c>
      <c r="C290" s="757" t="s">
        <v>1402</v>
      </c>
      <c r="D290" s="757" t="s">
        <v>21</v>
      </c>
      <c r="E290" s="1037" t="s">
        <v>1411</v>
      </c>
      <c r="F290" s="1042" t="s">
        <v>801</v>
      </c>
      <c r="G290" s="1064">
        <v>42927</v>
      </c>
      <c r="H290" s="1037" t="s">
        <v>1184</v>
      </c>
      <c r="I290" s="1043" t="s">
        <v>810</v>
      </c>
      <c r="J290" s="1038" t="s">
        <v>1289</v>
      </c>
      <c r="K290" s="1038">
        <v>43830</v>
      </c>
      <c r="L290" s="1043"/>
      <c r="M290" s="1064"/>
      <c r="N290" s="1042" t="s">
        <v>1194</v>
      </c>
      <c r="O290" s="1043" t="s">
        <v>32</v>
      </c>
      <c r="P290" s="1036">
        <v>43451</v>
      </c>
      <c r="Q290" s="1042" t="s">
        <v>1637</v>
      </c>
      <c r="R290" s="1043" t="s">
        <v>32</v>
      </c>
      <c r="S290" s="1036">
        <v>43585</v>
      </c>
      <c r="T290" s="1042" t="s">
        <v>2273</v>
      </c>
      <c r="U290" s="1043" t="s">
        <v>30</v>
      </c>
      <c r="V290" s="1040">
        <v>43658</v>
      </c>
      <c r="W290" s="1042" t="s">
        <v>1238</v>
      </c>
      <c r="X290" s="1095" t="s">
        <v>30</v>
      </c>
      <c r="Y290" s="1040">
        <v>43697</v>
      </c>
      <c r="Z290" s="1042" t="s">
        <v>1238</v>
      </c>
      <c r="AA290" s="1095" t="s">
        <v>30</v>
      </c>
    </row>
    <row r="291" spans="1:27" s="749" customFormat="1" ht="157.5" customHeight="1">
      <c r="A291" s="740">
        <v>258</v>
      </c>
      <c r="B291" s="760">
        <v>2017</v>
      </c>
      <c r="C291" s="757" t="s">
        <v>1402</v>
      </c>
      <c r="D291" s="757" t="s">
        <v>21</v>
      </c>
      <c r="E291" s="1037" t="s">
        <v>1411</v>
      </c>
      <c r="F291" s="1042" t="s">
        <v>802</v>
      </c>
      <c r="G291" s="1064">
        <v>42927</v>
      </c>
      <c r="H291" s="1037" t="s">
        <v>1184</v>
      </c>
      <c r="I291" s="1043" t="s">
        <v>811</v>
      </c>
      <c r="J291" s="1038" t="s">
        <v>1289</v>
      </c>
      <c r="K291" s="1038" t="s">
        <v>1241</v>
      </c>
      <c r="L291" s="1043"/>
      <c r="M291" s="1064"/>
      <c r="N291" s="1042" t="s">
        <v>1194</v>
      </c>
      <c r="O291" s="1037" t="s">
        <v>32</v>
      </c>
      <c r="P291" s="1036">
        <v>43448</v>
      </c>
      <c r="Q291" s="1042" t="s">
        <v>1638</v>
      </c>
      <c r="R291" s="1043" t="s">
        <v>30</v>
      </c>
      <c r="S291" s="1036">
        <v>43585</v>
      </c>
      <c r="T291" s="1042" t="s">
        <v>1238</v>
      </c>
      <c r="U291" s="1043" t="s">
        <v>30</v>
      </c>
      <c r="V291" s="1040">
        <v>43658</v>
      </c>
      <c r="W291" s="1042" t="s">
        <v>1238</v>
      </c>
      <c r="X291" s="1095" t="s">
        <v>30</v>
      </c>
      <c r="Y291" s="1040">
        <v>43697</v>
      </c>
      <c r="Z291" s="1042" t="s">
        <v>1238</v>
      </c>
      <c r="AA291" s="1095" t="s">
        <v>30</v>
      </c>
    </row>
    <row r="292" spans="1:27" s="749" customFormat="1" ht="157.5" customHeight="1">
      <c r="A292" s="740">
        <v>259</v>
      </c>
      <c r="B292" s="760">
        <v>2017</v>
      </c>
      <c r="C292" s="757" t="s">
        <v>1589</v>
      </c>
      <c r="D292" s="757" t="s">
        <v>21</v>
      </c>
      <c r="E292" s="1037" t="s">
        <v>1293</v>
      </c>
      <c r="F292" s="1042" t="s">
        <v>1639</v>
      </c>
      <c r="G292" s="1079">
        <v>42872</v>
      </c>
      <c r="H292" s="1037" t="s">
        <v>1184</v>
      </c>
      <c r="I292" s="1043" t="s">
        <v>28</v>
      </c>
      <c r="J292" s="1038" t="s">
        <v>1289</v>
      </c>
      <c r="K292" s="1038">
        <v>43830</v>
      </c>
      <c r="L292" s="1043"/>
      <c r="M292" s="1064"/>
      <c r="N292" s="1042" t="s">
        <v>1194</v>
      </c>
      <c r="O292" s="1037" t="s">
        <v>32</v>
      </c>
      <c r="P292" s="1036">
        <v>43446</v>
      </c>
      <c r="Q292" s="1042" t="s">
        <v>1640</v>
      </c>
      <c r="R292" s="1043" t="s">
        <v>32</v>
      </c>
      <c r="S292" s="1036">
        <v>43585</v>
      </c>
      <c r="T292" s="1042" t="s">
        <v>2274</v>
      </c>
      <c r="U292" s="1043" t="s">
        <v>30</v>
      </c>
      <c r="V292" s="1040">
        <v>43658</v>
      </c>
      <c r="W292" s="1042" t="s">
        <v>1238</v>
      </c>
      <c r="X292" s="1095" t="s">
        <v>30</v>
      </c>
      <c r="Y292" s="1040">
        <v>43697</v>
      </c>
      <c r="Z292" s="1042" t="s">
        <v>1238</v>
      </c>
      <c r="AA292" s="1095" t="s">
        <v>30</v>
      </c>
    </row>
    <row r="293" spans="1:27" s="749" customFormat="1" ht="145.5" customHeight="1">
      <c r="A293" s="740">
        <v>260</v>
      </c>
      <c r="B293" s="760">
        <v>2017</v>
      </c>
      <c r="C293" s="757" t="s">
        <v>1565</v>
      </c>
      <c r="D293" s="757" t="s">
        <v>21</v>
      </c>
      <c r="E293" s="1037" t="s">
        <v>1084</v>
      </c>
      <c r="F293" s="1042" t="s">
        <v>955</v>
      </c>
      <c r="G293" s="1038">
        <v>42823</v>
      </c>
      <c r="H293" s="1037" t="s">
        <v>1184</v>
      </c>
      <c r="I293" s="1071" t="s">
        <v>28</v>
      </c>
      <c r="J293" s="1038" t="s">
        <v>1289</v>
      </c>
      <c r="K293" s="1038">
        <v>43830</v>
      </c>
      <c r="L293" s="1043"/>
      <c r="M293" s="1064"/>
      <c r="N293" s="1042" t="s">
        <v>1194</v>
      </c>
      <c r="O293" s="1037" t="s">
        <v>32</v>
      </c>
      <c r="P293" s="1036">
        <v>43445</v>
      </c>
      <c r="Q293" s="1042" t="s">
        <v>1644</v>
      </c>
      <c r="R293" s="1043" t="s">
        <v>32</v>
      </c>
      <c r="S293" s="1036">
        <v>43585</v>
      </c>
      <c r="T293" s="1042" t="s">
        <v>2276</v>
      </c>
      <c r="U293" s="1043" t="s">
        <v>30</v>
      </c>
      <c r="V293" s="1040">
        <v>43658</v>
      </c>
      <c r="W293" s="1042" t="s">
        <v>1238</v>
      </c>
      <c r="X293" s="1095" t="s">
        <v>30</v>
      </c>
      <c r="Y293" s="1040">
        <v>43697</v>
      </c>
      <c r="Z293" s="1042" t="s">
        <v>1238</v>
      </c>
      <c r="AA293" s="1107" t="s">
        <v>30</v>
      </c>
    </row>
    <row r="294" spans="1:27" s="749" customFormat="1" ht="282" customHeight="1">
      <c r="A294" s="740">
        <v>261</v>
      </c>
      <c r="B294" s="760">
        <v>2017</v>
      </c>
      <c r="C294" s="757" t="s">
        <v>1577</v>
      </c>
      <c r="D294" s="757" t="s">
        <v>21</v>
      </c>
      <c r="E294" s="1037" t="s">
        <v>1084</v>
      </c>
      <c r="F294" s="1042" t="s">
        <v>957</v>
      </c>
      <c r="G294" s="1064">
        <v>42937</v>
      </c>
      <c r="H294" s="1037" t="s">
        <v>1184</v>
      </c>
      <c r="I294" s="1071" t="s">
        <v>28</v>
      </c>
      <c r="J294" s="1038" t="s">
        <v>1289</v>
      </c>
      <c r="K294" s="1038" t="s">
        <v>1241</v>
      </c>
      <c r="L294" s="1043"/>
      <c r="M294" s="1064"/>
      <c r="N294" s="1042" t="s">
        <v>1194</v>
      </c>
      <c r="O294" s="1037" t="s">
        <v>32</v>
      </c>
      <c r="P294" s="1043" t="s">
        <v>1698</v>
      </c>
      <c r="Q294" s="1042" t="s">
        <v>1645</v>
      </c>
      <c r="R294" s="1043" t="s">
        <v>32</v>
      </c>
      <c r="S294" s="1036">
        <v>43585</v>
      </c>
      <c r="T294" s="1042" t="s">
        <v>2278</v>
      </c>
      <c r="U294" s="1043" t="s">
        <v>30</v>
      </c>
      <c r="V294" s="1040">
        <v>43658</v>
      </c>
      <c r="W294" s="1042" t="s">
        <v>1238</v>
      </c>
      <c r="X294" s="1095" t="s">
        <v>30</v>
      </c>
      <c r="Y294" s="1040">
        <v>43697</v>
      </c>
      <c r="Z294" s="1042" t="s">
        <v>1238</v>
      </c>
      <c r="AA294" s="1095" t="s">
        <v>30</v>
      </c>
    </row>
    <row r="295" spans="1:27" s="749" customFormat="1" ht="138.75" customHeight="1">
      <c r="A295" s="740">
        <v>262</v>
      </c>
      <c r="B295" s="760">
        <v>2017</v>
      </c>
      <c r="C295" s="757" t="s">
        <v>1630</v>
      </c>
      <c r="D295" s="757" t="s">
        <v>21</v>
      </c>
      <c r="E295" s="1037" t="s">
        <v>1084</v>
      </c>
      <c r="F295" s="1042" t="s">
        <v>958</v>
      </c>
      <c r="G295" s="1064">
        <v>43003</v>
      </c>
      <c r="H295" s="1037" t="s">
        <v>1575</v>
      </c>
      <c r="I295" s="1037" t="s">
        <v>1149</v>
      </c>
      <c r="J295" s="1064">
        <v>43464</v>
      </c>
      <c r="K295" s="1038">
        <v>43830</v>
      </c>
      <c r="L295" s="1043"/>
      <c r="M295" s="1064"/>
      <c r="N295" s="1042" t="s">
        <v>1194</v>
      </c>
      <c r="O295" s="1043" t="s">
        <v>32</v>
      </c>
      <c r="P295" s="1036">
        <v>43451</v>
      </c>
      <c r="Q295" s="1042" t="s">
        <v>1251</v>
      </c>
      <c r="R295" s="1043" t="s">
        <v>32</v>
      </c>
      <c r="S295" s="1036">
        <v>43585</v>
      </c>
      <c r="T295" s="1042" t="s">
        <v>2332</v>
      </c>
      <c r="U295" s="1043" t="s">
        <v>30</v>
      </c>
      <c r="V295" s="1040">
        <v>43658</v>
      </c>
      <c r="W295" s="1042" t="s">
        <v>1238</v>
      </c>
      <c r="X295" s="1095" t="s">
        <v>30</v>
      </c>
      <c r="Y295" s="1040">
        <v>43697</v>
      </c>
      <c r="Z295" s="1042" t="s">
        <v>1238</v>
      </c>
      <c r="AA295" s="1095" t="s">
        <v>30</v>
      </c>
    </row>
    <row r="296" spans="1:27" s="749" customFormat="1" ht="138.75" customHeight="1">
      <c r="A296" s="740">
        <v>263</v>
      </c>
      <c r="B296" s="760">
        <v>2017</v>
      </c>
      <c r="C296" s="757" t="s">
        <v>1570</v>
      </c>
      <c r="D296" s="757" t="s">
        <v>21</v>
      </c>
      <c r="E296" s="1037" t="s">
        <v>1084</v>
      </c>
      <c r="F296" s="1042" t="s">
        <v>959</v>
      </c>
      <c r="G296" s="1064">
        <v>42937</v>
      </c>
      <c r="H296" s="1037" t="s">
        <v>1184</v>
      </c>
      <c r="I296" s="1071" t="s">
        <v>28</v>
      </c>
      <c r="J296" s="1038" t="s">
        <v>1289</v>
      </c>
      <c r="K296" s="1038">
        <v>43830</v>
      </c>
      <c r="L296" s="1043"/>
      <c r="M296" s="1064"/>
      <c r="N296" s="1042" t="s">
        <v>1194</v>
      </c>
      <c r="O296" s="1037" t="s">
        <v>32</v>
      </c>
      <c r="P296" s="1036">
        <v>43451</v>
      </c>
      <c r="Q296" s="1042" t="s">
        <v>1251</v>
      </c>
      <c r="R296" s="1043" t="s">
        <v>32</v>
      </c>
      <c r="S296" s="1036">
        <v>43585</v>
      </c>
      <c r="T296" s="1042" t="s">
        <v>2279</v>
      </c>
      <c r="U296" s="1043" t="s">
        <v>30</v>
      </c>
      <c r="V296" s="1040">
        <v>43658</v>
      </c>
      <c r="W296" s="1042" t="s">
        <v>1238</v>
      </c>
      <c r="X296" s="1095" t="s">
        <v>30</v>
      </c>
      <c r="Y296" s="1040">
        <v>43697</v>
      </c>
      <c r="Z296" s="1042" t="s">
        <v>1238</v>
      </c>
      <c r="AA296" s="1095" t="s">
        <v>30</v>
      </c>
    </row>
    <row r="297" spans="1:27" s="749" customFormat="1" ht="138.75" customHeight="1">
      <c r="A297" s="740">
        <v>264</v>
      </c>
      <c r="B297" s="760">
        <v>2017</v>
      </c>
      <c r="C297" s="757" t="s">
        <v>1570</v>
      </c>
      <c r="D297" s="757" t="s">
        <v>21</v>
      </c>
      <c r="E297" s="1037" t="s">
        <v>1084</v>
      </c>
      <c r="F297" s="1042" t="s">
        <v>960</v>
      </c>
      <c r="G297" s="1064">
        <v>42937</v>
      </c>
      <c r="H297" s="1037" t="s">
        <v>1184</v>
      </c>
      <c r="I297" s="1071" t="s">
        <v>28</v>
      </c>
      <c r="J297" s="1038" t="s">
        <v>1289</v>
      </c>
      <c r="K297" s="1038">
        <v>43830</v>
      </c>
      <c r="L297" s="1043"/>
      <c r="M297" s="1064"/>
      <c r="N297" s="1042" t="s">
        <v>1194</v>
      </c>
      <c r="O297" s="1043" t="s">
        <v>32</v>
      </c>
      <c r="P297" s="1036">
        <v>43451</v>
      </c>
      <c r="Q297" s="1042" t="s">
        <v>1251</v>
      </c>
      <c r="R297" s="1043" t="s">
        <v>32</v>
      </c>
      <c r="S297" s="1036">
        <v>43585</v>
      </c>
      <c r="T297" s="1042" t="s">
        <v>2280</v>
      </c>
      <c r="U297" s="1043" t="s">
        <v>30</v>
      </c>
      <c r="V297" s="1040">
        <v>43658</v>
      </c>
      <c r="W297" s="1042" t="s">
        <v>1238</v>
      </c>
      <c r="X297" s="1095" t="s">
        <v>30</v>
      </c>
      <c r="Y297" s="1040">
        <v>43697</v>
      </c>
      <c r="Z297" s="1042" t="s">
        <v>1238</v>
      </c>
      <c r="AA297" s="1095" t="s">
        <v>30</v>
      </c>
    </row>
    <row r="298" spans="1:27" s="749" customFormat="1" ht="300" customHeight="1">
      <c r="A298" s="740">
        <v>265</v>
      </c>
      <c r="B298" s="760">
        <v>2017</v>
      </c>
      <c r="C298" s="757" t="s">
        <v>1570</v>
      </c>
      <c r="D298" s="757" t="s">
        <v>21</v>
      </c>
      <c r="E298" s="1037" t="s">
        <v>1084</v>
      </c>
      <c r="F298" s="1045" t="s">
        <v>962</v>
      </c>
      <c r="G298" s="1064">
        <v>42937</v>
      </c>
      <c r="H298" s="1037" t="s">
        <v>1184</v>
      </c>
      <c r="I298" s="1071" t="s">
        <v>28</v>
      </c>
      <c r="J298" s="1038" t="s">
        <v>1289</v>
      </c>
      <c r="K298" s="1038">
        <v>43830</v>
      </c>
      <c r="L298" s="1043"/>
      <c r="M298" s="1064"/>
      <c r="N298" s="1042" t="s">
        <v>1194</v>
      </c>
      <c r="O298" s="1043" t="s">
        <v>32</v>
      </c>
      <c r="P298" s="1036">
        <v>43451</v>
      </c>
      <c r="Q298" s="1042" t="s">
        <v>1251</v>
      </c>
      <c r="R298" s="1043" t="s">
        <v>32</v>
      </c>
      <c r="S298" s="1036">
        <v>43585</v>
      </c>
      <c r="T298" s="1042" t="s">
        <v>2293</v>
      </c>
      <c r="U298" s="1043" t="s">
        <v>32</v>
      </c>
      <c r="V298" s="1040">
        <v>43658</v>
      </c>
      <c r="W298" s="1041" t="s">
        <v>2812</v>
      </c>
      <c r="X298" s="1080" t="s">
        <v>30</v>
      </c>
      <c r="Y298" s="1040">
        <v>43697</v>
      </c>
      <c r="Z298" s="1042" t="s">
        <v>1238</v>
      </c>
      <c r="AA298" s="1095" t="s">
        <v>30</v>
      </c>
    </row>
    <row r="299" spans="1:27" s="749" customFormat="1" ht="197.25" customHeight="1">
      <c r="A299" s="740">
        <v>266</v>
      </c>
      <c r="B299" s="760">
        <v>2017</v>
      </c>
      <c r="C299" s="757" t="s">
        <v>1570</v>
      </c>
      <c r="D299" s="757" t="s">
        <v>21</v>
      </c>
      <c r="E299" s="1037" t="s">
        <v>1084</v>
      </c>
      <c r="F299" s="1042" t="s">
        <v>963</v>
      </c>
      <c r="G299" s="1064">
        <v>42937</v>
      </c>
      <c r="H299" s="1037" t="s">
        <v>1184</v>
      </c>
      <c r="I299" s="1071" t="s">
        <v>28</v>
      </c>
      <c r="J299" s="1038" t="s">
        <v>1289</v>
      </c>
      <c r="K299" s="1038">
        <v>43830</v>
      </c>
      <c r="L299" s="1043"/>
      <c r="M299" s="1064"/>
      <c r="N299" s="1042" t="s">
        <v>1194</v>
      </c>
      <c r="O299" s="1037" t="s">
        <v>32</v>
      </c>
      <c r="P299" s="1036">
        <v>43445</v>
      </c>
      <c r="Q299" s="1042" t="s">
        <v>1646</v>
      </c>
      <c r="R299" s="1043" t="s">
        <v>32</v>
      </c>
      <c r="S299" s="1036">
        <v>43585</v>
      </c>
      <c r="T299" s="1042" t="s">
        <v>2281</v>
      </c>
      <c r="U299" s="1043" t="s">
        <v>30</v>
      </c>
      <c r="V299" s="1040">
        <v>43658</v>
      </c>
      <c r="W299" s="1042" t="s">
        <v>1238</v>
      </c>
      <c r="X299" s="1095" t="s">
        <v>30</v>
      </c>
      <c r="Y299" s="1040">
        <v>43697</v>
      </c>
      <c r="Z299" s="1042" t="s">
        <v>1238</v>
      </c>
      <c r="AA299" s="1095" t="s">
        <v>30</v>
      </c>
    </row>
    <row r="300" spans="1:27" s="778" customFormat="1" ht="138.75" customHeight="1">
      <c r="A300" s="740">
        <v>267</v>
      </c>
      <c r="B300" s="745">
        <v>2017</v>
      </c>
      <c r="C300" s="741" t="s">
        <v>1570</v>
      </c>
      <c r="D300" s="757" t="s">
        <v>21</v>
      </c>
      <c r="E300" s="1037" t="s">
        <v>1084</v>
      </c>
      <c r="F300" s="1042" t="s">
        <v>964</v>
      </c>
      <c r="G300" s="1064">
        <v>42937</v>
      </c>
      <c r="H300" s="1037" t="s">
        <v>1184</v>
      </c>
      <c r="I300" s="1071" t="s">
        <v>28</v>
      </c>
      <c r="J300" s="1038" t="s">
        <v>1289</v>
      </c>
      <c r="K300" s="1038" t="s">
        <v>1241</v>
      </c>
      <c r="L300" s="1043"/>
      <c r="M300" s="1064"/>
      <c r="N300" s="1042" t="s">
        <v>1194</v>
      </c>
      <c r="O300" s="1043" t="s">
        <v>32</v>
      </c>
      <c r="P300" s="1036">
        <v>43448</v>
      </c>
      <c r="Q300" s="1042" t="s">
        <v>1647</v>
      </c>
      <c r="R300" s="1043" t="s">
        <v>30</v>
      </c>
      <c r="S300" s="1036">
        <v>43585</v>
      </c>
      <c r="T300" s="1042" t="s">
        <v>1238</v>
      </c>
      <c r="U300" s="1043" t="s">
        <v>30</v>
      </c>
      <c r="V300" s="1040">
        <v>43658</v>
      </c>
      <c r="W300" s="1042" t="s">
        <v>1238</v>
      </c>
      <c r="X300" s="1095" t="s">
        <v>30</v>
      </c>
      <c r="Y300" s="1040">
        <v>43697</v>
      </c>
      <c r="Z300" s="1042" t="s">
        <v>1238</v>
      </c>
      <c r="AA300" s="1095" t="s">
        <v>30</v>
      </c>
    </row>
    <row r="301" spans="1:27" s="749" customFormat="1" ht="138.75" customHeight="1">
      <c r="A301" s="740">
        <v>268</v>
      </c>
      <c r="B301" s="745">
        <v>2017</v>
      </c>
      <c r="C301" s="741" t="s">
        <v>1570</v>
      </c>
      <c r="D301" s="757" t="s">
        <v>21</v>
      </c>
      <c r="E301" s="1037" t="s">
        <v>1084</v>
      </c>
      <c r="F301" s="1042" t="s">
        <v>965</v>
      </c>
      <c r="G301" s="1064">
        <v>42937</v>
      </c>
      <c r="H301" s="1037" t="s">
        <v>1184</v>
      </c>
      <c r="I301" s="1071" t="s">
        <v>28</v>
      </c>
      <c r="J301" s="1038" t="s">
        <v>1289</v>
      </c>
      <c r="K301" s="1038">
        <v>43830</v>
      </c>
      <c r="L301" s="1043"/>
      <c r="M301" s="1064"/>
      <c r="N301" s="1042" t="s">
        <v>1194</v>
      </c>
      <c r="O301" s="1037" t="s">
        <v>32</v>
      </c>
      <c r="P301" s="1036">
        <v>43451</v>
      </c>
      <c r="Q301" s="1042" t="s">
        <v>1251</v>
      </c>
      <c r="R301" s="1043" t="s">
        <v>32</v>
      </c>
      <c r="S301" s="1036">
        <v>43585</v>
      </c>
      <c r="T301" s="1042" t="s">
        <v>2282</v>
      </c>
      <c r="U301" s="1043" t="s">
        <v>30</v>
      </c>
      <c r="V301" s="1040">
        <v>43658</v>
      </c>
      <c r="W301" s="1042" t="s">
        <v>1238</v>
      </c>
      <c r="X301" s="1095" t="s">
        <v>30</v>
      </c>
      <c r="Y301" s="1040">
        <v>43697</v>
      </c>
      <c r="Z301" s="1042" t="s">
        <v>1238</v>
      </c>
      <c r="AA301" s="1095" t="s">
        <v>30</v>
      </c>
    </row>
    <row r="302" spans="1:27" s="749" customFormat="1" ht="72.75" customHeight="1">
      <c r="A302" s="1363">
        <v>269</v>
      </c>
      <c r="B302" s="760">
        <v>2017</v>
      </c>
      <c r="C302" s="757" t="s">
        <v>1626</v>
      </c>
      <c r="D302" s="757" t="s">
        <v>21</v>
      </c>
      <c r="E302" s="1037" t="s">
        <v>1084</v>
      </c>
      <c r="F302" s="1360" t="s">
        <v>1648</v>
      </c>
      <c r="G302" s="1038">
        <v>42898</v>
      </c>
      <c r="H302" s="1037" t="s">
        <v>1126</v>
      </c>
      <c r="I302" s="1071" t="s">
        <v>28</v>
      </c>
      <c r="J302" s="1064">
        <v>43290</v>
      </c>
      <c r="K302" s="1038">
        <v>43830</v>
      </c>
      <c r="L302" s="1043"/>
      <c r="M302" s="1064"/>
      <c r="N302" s="1042" t="s">
        <v>1194</v>
      </c>
      <c r="O302" s="1043" t="s">
        <v>32</v>
      </c>
      <c r="P302" s="1036">
        <v>43448</v>
      </c>
      <c r="Q302" s="1051" t="s">
        <v>1628</v>
      </c>
      <c r="R302" s="1043" t="s">
        <v>32</v>
      </c>
      <c r="S302" s="1036">
        <v>43585</v>
      </c>
      <c r="T302" s="1042" t="s">
        <v>2283</v>
      </c>
      <c r="U302" s="1043" t="s">
        <v>30</v>
      </c>
      <c r="V302" s="1040">
        <v>43658</v>
      </c>
      <c r="W302" s="1042" t="s">
        <v>1238</v>
      </c>
      <c r="X302" s="1095" t="s">
        <v>30</v>
      </c>
      <c r="Y302" s="1040">
        <v>43697</v>
      </c>
      <c r="Z302" s="1042" t="s">
        <v>1238</v>
      </c>
      <c r="AA302" s="1095" t="s">
        <v>30</v>
      </c>
    </row>
    <row r="303" spans="1:27" s="749" customFormat="1" ht="72.75" customHeight="1">
      <c r="A303" s="1363"/>
      <c r="B303" s="745">
        <v>2017</v>
      </c>
      <c r="C303" s="741" t="s">
        <v>1626</v>
      </c>
      <c r="D303" s="757" t="s">
        <v>21</v>
      </c>
      <c r="E303" s="1037" t="s">
        <v>1084</v>
      </c>
      <c r="F303" s="1362"/>
      <c r="G303" s="1038">
        <v>42898</v>
      </c>
      <c r="H303" s="1037" t="s">
        <v>1184</v>
      </c>
      <c r="I303" s="1071" t="s">
        <v>28</v>
      </c>
      <c r="J303" s="1038" t="s">
        <v>1289</v>
      </c>
      <c r="K303" s="1038">
        <v>43830</v>
      </c>
      <c r="L303" s="1043"/>
      <c r="M303" s="1064"/>
      <c r="N303" s="1042" t="s">
        <v>1194</v>
      </c>
      <c r="O303" s="1037" t="s">
        <v>32</v>
      </c>
      <c r="P303" s="1036">
        <v>43448</v>
      </c>
      <c r="Q303" s="1051" t="s">
        <v>1628</v>
      </c>
      <c r="R303" s="1043" t="s">
        <v>32</v>
      </c>
      <c r="S303" s="1036">
        <v>43585</v>
      </c>
      <c r="T303" s="1042" t="s">
        <v>2283</v>
      </c>
      <c r="U303" s="1043" t="s">
        <v>30</v>
      </c>
      <c r="V303" s="1040">
        <v>43658</v>
      </c>
      <c r="W303" s="1042" t="s">
        <v>1238</v>
      </c>
      <c r="X303" s="1095" t="s">
        <v>30</v>
      </c>
      <c r="Y303" s="1040">
        <v>43697</v>
      </c>
      <c r="Z303" s="1042" t="s">
        <v>1238</v>
      </c>
      <c r="AA303" s="1095" t="s">
        <v>30</v>
      </c>
    </row>
    <row r="304" spans="1:27" s="749" customFormat="1" ht="178.5" customHeight="1">
      <c r="A304" s="740">
        <v>270</v>
      </c>
      <c r="B304" s="745">
        <v>2017</v>
      </c>
      <c r="C304" s="741" t="s">
        <v>1626</v>
      </c>
      <c r="D304" s="757" t="s">
        <v>21</v>
      </c>
      <c r="E304" s="1037" t="s">
        <v>1084</v>
      </c>
      <c r="F304" s="1081" t="s">
        <v>1649</v>
      </c>
      <c r="G304" s="1038">
        <v>42898</v>
      </c>
      <c r="H304" s="1037" t="s">
        <v>1184</v>
      </c>
      <c r="I304" s="1071" t="s">
        <v>28</v>
      </c>
      <c r="J304" s="1038" t="s">
        <v>1289</v>
      </c>
      <c r="K304" s="1038">
        <v>43830</v>
      </c>
      <c r="L304" s="1043"/>
      <c r="M304" s="1064"/>
      <c r="N304" s="1042" t="s">
        <v>1194</v>
      </c>
      <c r="O304" s="1043" t="s">
        <v>32</v>
      </c>
      <c r="P304" s="1036">
        <v>43448</v>
      </c>
      <c r="Q304" s="1051" t="s">
        <v>1650</v>
      </c>
      <c r="R304" s="1043" t="s">
        <v>32</v>
      </c>
      <c r="S304" s="1036">
        <v>43585</v>
      </c>
      <c r="T304" s="1042" t="s">
        <v>2284</v>
      </c>
      <c r="U304" s="1043" t="s">
        <v>30</v>
      </c>
      <c r="V304" s="1040">
        <v>43658</v>
      </c>
      <c r="W304" s="1042" t="s">
        <v>1238</v>
      </c>
      <c r="X304" s="1095" t="s">
        <v>30</v>
      </c>
      <c r="Y304" s="1040">
        <v>43697</v>
      </c>
      <c r="Z304" s="1042" t="s">
        <v>1238</v>
      </c>
      <c r="AA304" s="1095" t="s">
        <v>30</v>
      </c>
    </row>
    <row r="305" spans="1:98" s="749" customFormat="1" ht="245.45" customHeight="1">
      <c r="A305" s="740">
        <v>271</v>
      </c>
      <c r="B305" s="757">
        <v>2017</v>
      </c>
      <c r="C305" s="757" t="s">
        <v>1190</v>
      </c>
      <c r="D305" s="757" t="s">
        <v>21</v>
      </c>
      <c r="E305" s="1037" t="s">
        <v>1285</v>
      </c>
      <c r="F305" s="1081" t="s">
        <v>63</v>
      </c>
      <c r="G305" s="1064">
        <v>42935</v>
      </c>
      <c r="H305" s="1037" t="s">
        <v>1568</v>
      </c>
      <c r="I305" s="1037" t="s">
        <v>28</v>
      </c>
      <c r="J305" s="1064">
        <v>43290</v>
      </c>
      <c r="K305" s="1038">
        <v>43830</v>
      </c>
      <c r="L305" s="1043"/>
      <c r="M305" s="1064">
        <v>43200</v>
      </c>
      <c r="N305" s="1042" t="s">
        <v>1509</v>
      </c>
      <c r="O305" s="1043" t="s">
        <v>32</v>
      </c>
      <c r="P305" s="1040">
        <v>43446</v>
      </c>
      <c r="Q305" s="1042" t="s">
        <v>1569</v>
      </c>
      <c r="R305" s="1043" t="s">
        <v>32</v>
      </c>
      <c r="S305" s="1036">
        <v>43585</v>
      </c>
      <c r="T305" s="1042" t="s">
        <v>2259</v>
      </c>
      <c r="U305" s="1043" t="s">
        <v>32</v>
      </c>
      <c r="V305" s="1040">
        <v>43658</v>
      </c>
      <c r="W305" s="1042" t="s">
        <v>2742</v>
      </c>
      <c r="X305" s="1043" t="s">
        <v>32</v>
      </c>
      <c r="Y305" s="1040">
        <v>43697</v>
      </c>
      <c r="Z305" s="1042" t="s">
        <v>2742</v>
      </c>
      <c r="AA305" s="1043" t="s">
        <v>32</v>
      </c>
      <c r="AB305" s="762"/>
      <c r="AC305" s="762"/>
    </row>
    <row r="306" spans="1:98" s="749" customFormat="1" ht="228.75" customHeight="1">
      <c r="A306" s="740">
        <v>272</v>
      </c>
      <c r="B306" s="745">
        <v>2017</v>
      </c>
      <c r="C306" s="942" t="s">
        <v>1190</v>
      </c>
      <c r="D306" s="942" t="s">
        <v>21</v>
      </c>
      <c r="E306" s="1050" t="s">
        <v>1285</v>
      </c>
      <c r="F306" s="1081" t="s">
        <v>63</v>
      </c>
      <c r="G306" s="1068">
        <v>42935</v>
      </c>
      <c r="H306" s="1050" t="s">
        <v>1592</v>
      </c>
      <c r="I306" s="1050" t="s">
        <v>28</v>
      </c>
      <c r="J306" s="1069">
        <v>42935</v>
      </c>
      <c r="K306" s="1038" t="s">
        <v>1241</v>
      </c>
      <c r="L306" s="1066"/>
      <c r="M306" s="1069">
        <v>43199</v>
      </c>
      <c r="N306" s="1082" t="s">
        <v>1593</v>
      </c>
      <c r="O306" s="1066" t="s">
        <v>32</v>
      </c>
      <c r="P306" s="1070">
        <v>43446</v>
      </c>
      <c r="Q306" s="1051" t="s">
        <v>1594</v>
      </c>
      <c r="R306" s="1066" t="s">
        <v>30</v>
      </c>
      <c r="S306" s="1036">
        <v>43585</v>
      </c>
      <c r="T306" s="1042" t="s">
        <v>1238</v>
      </c>
      <c r="U306" s="1043" t="s">
        <v>30</v>
      </c>
      <c r="V306" s="1040">
        <v>43658</v>
      </c>
      <c r="W306" s="1042" t="s">
        <v>1238</v>
      </c>
      <c r="X306" s="1095" t="s">
        <v>30</v>
      </c>
      <c r="Y306" s="1040">
        <v>43697</v>
      </c>
      <c r="Z306" s="1042" t="s">
        <v>1238</v>
      </c>
      <c r="AA306" s="1095" t="s">
        <v>30</v>
      </c>
      <c r="AB306" s="748"/>
      <c r="AC306" s="748"/>
      <c r="AD306" s="748"/>
      <c r="AE306" s="748"/>
      <c r="AF306" s="748"/>
      <c r="AG306" s="748"/>
      <c r="AH306" s="748"/>
      <c r="AI306" s="748"/>
      <c r="AJ306" s="748"/>
      <c r="AK306" s="748"/>
      <c r="AL306" s="748"/>
      <c r="AM306" s="748"/>
      <c r="AN306" s="748"/>
      <c r="AO306" s="748"/>
      <c r="AP306" s="748"/>
      <c r="AQ306" s="748"/>
      <c r="AR306" s="748"/>
      <c r="AS306" s="748"/>
      <c r="AT306" s="748"/>
      <c r="AU306" s="748"/>
      <c r="AV306" s="748"/>
      <c r="AW306" s="748"/>
      <c r="AX306" s="748"/>
      <c r="AY306" s="748"/>
      <c r="AZ306" s="748"/>
      <c r="BA306" s="748"/>
      <c r="BB306" s="748"/>
      <c r="BC306" s="748"/>
      <c r="BD306" s="748"/>
      <c r="BE306" s="748"/>
      <c r="BF306" s="748"/>
      <c r="BG306" s="748"/>
      <c r="BH306" s="748"/>
      <c r="BI306" s="748"/>
      <c r="BJ306" s="748"/>
      <c r="BK306" s="748"/>
      <c r="BL306" s="748"/>
      <c r="BM306" s="748"/>
      <c r="BN306" s="748"/>
      <c r="BO306" s="748"/>
      <c r="BP306" s="748"/>
      <c r="BQ306" s="748"/>
      <c r="BR306" s="748"/>
      <c r="BS306" s="748"/>
      <c r="BT306" s="748"/>
      <c r="BU306" s="748"/>
      <c r="BV306" s="748"/>
      <c r="BW306" s="748"/>
      <c r="BX306" s="748"/>
      <c r="BY306" s="748"/>
      <c r="BZ306" s="748"/>
      <c r="CA306" s="748"/>
      <c r="CB306" s="748"/>
      <c r="CC306" s="748"/>
      <c r="CD306" s="748"/>
      <c r="CE306" s="748"/>
      <c r="CF306" s="748"/>
      <c r="CG306" s="748"/>
      <c r="CH306" s="748"/>
      <c r="CI306" s="748"/>
      <c r="CJ306" s="748"/>
      <c r="CK306" s="748"/>
      <c r="CL306" s="748"/>
      <c r="CM306" s="748"/>
      <c r="CN306" s="748"/>
      <c r="CO306" s="748"/>
      <c r="CP306" s="748"/>
      <c r="CQ306" s="748"/>
      <c r="CR306" s="748"/>
      <c r="CS306" s="748"/>
      <c r="CT306" s="748"/>
    </row>
    <row r="307" spans="1:98" s="749" customFormat="1" ht="228.75" customHeight="1">
      <c r="A307" s="740">
        <v>273</v>
      </c>
      <c r="B307" s="745">
        <v>2017</v>
      </c>
      <c r="C307" s="942" t="s">
        <v>1190</v>
      </c>
      <c r="D307" s="942" t="s">
        <v>21</v>
      </c>
      <c r="E307" s="1050" t="s">
        <v>1285</v>
      </c>
      <c r="F307" s="1081" t="s">
        <v>63</v>
      </c>
      <c r="G307" s="1068">
        <v>42935</v>
      </c>
      <c r="H307" s="1050" t="s">
        <v>1595</v>
      </c>
      <c r="I307" s="1050" t="s">
        <v>28</v>
      </c>
      <c r="J307" s="1069">
        <v>42935</v>
      </c>
      <c r="K307" s="1038" t="s">
        <v>1241</v>
      </c>
      <c r="L307" s="1066"/>
      <c r="M307" s="1069">
        <v>43199</v>
      </c>
      <c r="N307" s="1082" t="s">
        <v>1596</v>
      </c>
      <c r="O307" s="1066" t="s">
        <v>32</v>
      </c>
      <c r="P307" s="1066" t="s">
        <v>1597</v>
      </c>
      <c r="Q307" s="1051" t="s">
        <v>1594</v>
      </c>
      <c r="R307" s="1066" t="s">
        <v>30</v>
      </c>
      <c r="S307" s="1036">
        <v>43585</v>
      </c>
      <c r="T307" s="1042" t="s">
        <v>1238</v>
      </c>
      <c r="U307" s="1043" t="s">
        <v>30</v>
      </c>
      <c r="V307" s="1040">
        <v>43658</v>
      </c>
      <c r="W307" s="1042" t="s">
        <v>1238</v>
      </c>
      <c r="X307" s="1095" t="s">
        <v>30</v>
      </c>
      <c r="Y307" s="1040">
        <v>43697</v>
      </c>
      <c r="Z307" s="1042" t="s">
        <v>1238</v>
      </c>
      <c r="AA307" s="1095" t="s">
        <v>30</v>
      </c>
      <c r="AB307" s="748"/>
      <c r="AC307" s="748"/>
      <c r="AD307" s="748"/>
      <c r="AE307" s="748"/>
      <c r="AF307" s="748"/>
      <c r="AG307" s="748"/>
      <c r="AH307" s="748"/>
      <c r="AI307" s="748"/>
      <c r="AJ307" s="748"/>
      <c r="AK307" s="748"/>
      <c r="AL307" s="748"/>
      <c r="AM307" s="748"/>
      <c r="AN307" s="748"/>
      <c r="AO307" s="748"/>
      <c r="AP307" s="748"/>
      <c r="AQ307" s="748"/>
      <c r="AR307" s="748"/>
      <c r="AS307" s="748"/>
      <c r="AT307" s="748"/>
      <c r="AU307" s="748"/>
      <c r="AV307" s="748"/>
      <c r="AW307" s="748"/>
      <c r="AX307" s="748"/>
      <c r="AY307" s="748"/>
      <c r="AZ307" s="748"/>
      <c r="BA307" s="748"/>
      <c r="BB307" s="748"/>
      <c r="BC307" s="748"/>
      <c r="BD307" s="748"/>
      <c r="BE307" s="748"/>
      <c r="BF307" s="748"/>
      <c r="BG307" s="748"/>
      <c r="BH307" s="748"/>
      <c r="BI307" s="748"/>
      <c r="BJ307" s="748"/>
      <c r="BK307" s="748"/>
      <c r="BL307" s="748"/>
      <c r="BM307" s="748"/>
      <c r="BN307" s="748"/>
      <c r="BO307" s="748"/>
      <c r="BP307" s="748"/>
      <c r="BQ307" s="748"/>
      <c r="BR307" s="748"/>
      <c r="BS307" s="748"/>
      <c r="BT307" s="748"/>
      <c r="BU307" s="748"/>
      <c r="BV307" s="748"/>
      <c r="BW307" s="748"/>
      <c r="BX307" s="748"/>
      <c r="BY307" s="748"/>
      <c r="BZ307" s="748"/>
      <c r="CA307" s="748"/>
      <c r="CB307" s="748"/>
      <c r="CC307" s="748"/>
      <c r="CD307" s="748"/>
      <c r="CE307" s="748"/>
      <c r="CF307" s="748"/>
      <c r="CG307" s="748"/>
      <c r="CH307" s="748"/>
      <c r="CI307" s="748"/>
      <c r="CJ307" s="748"/>
      <c r="CK307" s="748"/>
      <c r="CL307" s="748"/>
      <c r="CM307" s="748"/>
      <c r="CN307" s="748"/>
      <c r="CO307" s="748"/>
      <c r="CP307" s="748"/>
      <c r="CQ307" s="748"/>
      <c r="CR307" s="748"/>
      <c r="CS307" s="748"/>
      <c r="CT307" s="748"/>
    </row>
    <row r="308" spans="1:98" s="749" customFormat="1" ht="258" customHeight="1">
      <c r="A308" s="740">
        <v>274</v>
      </c>
      <c r="B308" s="745">
        <v>2017</v>
      </c>
      <c r="C308" s="942" t="s">
        <v>1190</v>
      </c>
      <c r="D308" s="942" t="s">
        <v>21</v>
      </c>
      <c r="E308" s="1050" t="s">
        <v>1285</v>
      </c>
      <c r="F308" s="1081" t="s">
        <v>63</v>
      </c>
      <c r="G308" s="1068">
        <v>42935</v>
      </c>
      <c r="H308" s="1050" t="s">
        <v>1598</v>
      </c>
      <c r="I308" s="1050" t="s">
        <v>28</v>
      </c>
      <c r="J308" s="1069">
        <v>42935</v>
      </c>
      <c r="K308" s="1038" t="s">
        <v>1241</v>
      </c>
      <c r="L308" s="1066"/>
      <c r="M308" s="1069">
        <v>43199</v>
      </c>
      <c r="N308" s="1082" t="s">
        <v>1599</v>
      </c>
      <c r="O308" s="1066" t="s">
        <v>32</v>
      </c>
      <c r="P308" s="1070">
        <v>43446</v>
      </c>
      <c r="Q308" s="1051" t="s">
        <v>1600</v>
      </c>
      <c r="R308" s="1066" t="s">
        <v>30</v>
      </c>
      <c r="S308" s="1036">
        <v>43585</v>
      </c>
      <c r="T308" s="1042" t="s">
        <v>1238</v>
      </c>
      <c r="U308" s="1043" t="s">
        <v>30</v>
      </c>
      <c r="V308" s="1040">
        <v>43658</v>
      </c>
      <c r="W308" s="1042" t="s">
        <v>1238</v>
      </c>
      <c r="X308" s="1095" t="s">
        <v>30</v>
      </c>
      <c r="Y308" s="1040">
        <v>43697</v>
      </c>
      <c r="Z308" s="1042" t="s">
        <v>1238</v>
      </c>
      <c r="AA308" s="1095" t="s">
        <v>30</v>
      </c>
      <c r="AB308" s="748"/>
      <c r="AC308" s="748"/>
      <c r="AD308" s="748"/>
      <c r="AE308" s="748"/>
      <c r="AF308" s="748"/>
      <c r="AG308" s="748"/>
      <c r="AH308" s="748"/>
      <c r="AI308" s="748"/>
      <c r="AJ308" s="748"/>
      <c r="AK308" s="748"/>
      <c r="AL308" s="748"/>
      <c r="AM308" s="748"/>
      <c r="AN308" s="748"/>
      <c r="AO308" s="748"/>
      <c r="AP308" s="748"/>
      <c r="AQ308" s="748"/>
      <c r="AR308" s="748"/>
      <c r="AS308" s="748"/>
      <c r="AT308" s="748"/>
      <c r="AU308" s="748"/>
      <c r="AV308" s="748"/>
      <c r="AW308" s="748"/>
      <c r="AX308" s="748"/>
      <c r="AY308" s="748"/>
      <c r="AZ308" s="748"/>
      <c r="BA308" s="748"/>
      <c r="BB308" s="748"/>
      <c r="BC308" s="748"/>
      <c r="BD308" s="748"/>
      <c r="BE308" s="748"/>
      <c r="BF308" s="748"/>
      <c r="BG308" s="748"/>
      <c r="BH308" s="748"/>
      <c r="BI308" s="748"/>
      <c r="BJ308" s="748"/>
      <c r="BK308" s="748"/>
      <c r="BL308" s="748"/>
      <c r="BM308" s="748"/>
      <c r="BN308" s="748"/>
      <c r="BO308" s="748"/>
      <c r="BP308" s="748"/>
      <c r="BQ308" s="748"/>
      <c r="BR308" s="748"/>
      <c r="BS308" s="748"/>
      <c r="BT308" s="748"/>
      <c r="BU308" s="748"/>
      <c r="BV308" s="748"/>
      <c r="BW308" s="748"/>
      <c r="BX308" s="748"/>
      <c r="BY308" s="748"/>
      <c r="BZ308" s="748"/>
      <c r="CA308" s="748"/>
      <c r="CB308" s="748"/>
      <c r="CC308" s="748"/>
      <c r="CD308" s="748"/>
      <c r="CE308" s="748"/>
      <c r="CF308" s="748"/>
      <c r="CG308" s="748"/>
      <c r="CH308" s="748"/>
      <c r="CI308" s="748"/>
      <c r="CJ308" s="748"/>
      <c r="CK308" s="748"/>
      <c r="CL308" s="748"/>
      <c r="CM308" s="748"/>
      <c r="CN308" s="748"/>
      <c r="CO308" s="748"/>
      <c r="CP308" s="748"/>
      <c r="CQ308" s="748"/>
      <c r="CR308" s="748"/>
      <c r="CS308" s="748"/>
      <c r="CT308" s="748"/>
    </row>
    <row r="309" spans="1:98" s="778" customFormat="1" ht="256.14999999999998" customHeight="1">
      <c r="A309" s="740">
        <v>275</v>
      </c>
      <c r="B309" s="776">
        <v>2017</v>
      </c>
      <c r="C309" s="775" t="s">
        <v>1190</v>
      </c>
      <c r="D309" s="942" t="s">
        <v>21</v>
      </c>
      <c r="E309" s="1083" t="s">
        <v>1285</v>
      </c>
      <c r="F309" s="1081" t="s">
        <v>63</v>
      </c>
      <c r="G309" s="1084">
        <v>42935</v>
      </c>
      <c r="H309" s="1083" t="s">
        <v>1601</v>
      </c>
      <c r="I309" s="1083" t="s">
        <v>28</v>
      </c>
      <c r="J309" s="1069">
        <v>42935</v>
      </c>
      <c r="K309" s="1038">
        <v>43830</v>
      </c>
      <c r="L309" s="1066"/>
      <c r="M309" s="1069">
        <v>43199</v>
      </c>
      <c r="N309" s="1082" t="s">
        <v>1602</v>
      </c>
      <c r="O309" s="1066" t="s">
        <v>32</v>
      </c>
      <c r="P309" s="1070">
        <v>43446</v>
      </c>
      <c r="Q309" s="1051" t="s">
        <v>1569</v>
      </c>
      <c r="R309" s="1043" t="s">
        <v>32</v>
      </c>
      <c r="S309" s="1036">
        <v>43585</v>
      </c>
      <c r="T309" s="1042" t="s">
        <v>2266</v>
      </c>
      <c r="U309" s="1043" t="s">
        <v>30</v>
      </c>
      <c r="V309" s="1040">
        <v>43658</v>
      </c>
      <c r="W309" s="1042" t="s">
        <v>1238</v>
      </c>
      <c r="X309" s="1095" t="s">
        <v>30</v>
      </c>
      <c r="Y309" s="1040">
        <v>43697</v>
      </c>
      <c r="Z309" s="1042" t="s">
        <v>1238</v>
      </c>
      <c r="AA309" s="1095" t="s">
        <v>30</v>
      </c>
      <c r="AB309" s="777"/>
      <c r="AC309" s="777"/>
      <c r="AD309" s="777"/>
      <c r="AE309" s="777"/>
      <c r="AF309" s="777"/>
      <c r="AG309" s="777"/>
      <c r="AH309" s="777"/>
      <c r="AI309" s="777"/>
      <c r="AJ309" s="777"/>
      <c r="AK309" s="777"/>
      <c r="AL309" s="777"/>
      <c r="AM309" s="777"/>
      <c r="AN309" s="777"/>
      <c r="AO309" s="777"/>
      <c r="AP309" s="777"/>
      <c r="AQ309" s="777"/>
      <c r="AR309" s="777"/>
      <c r="AS309" s="777"/>
      <c r="AT309" s="777"/>
      <c r="AU309" s="777"/>
      <c r="AV309" s="777"/>
      <c r="AW309" s="777"/>
      <c r="AX309" s="777"/>
      <c r="AY309" s="777"/>
      <c r="AZ309" s="777"/>
      <c r="BA309" s="777"/>
      <c r="BB309" s="777"/>
      <c r="BC309" s="777"/>
      <c r="BD309" s="777"/>
      <c r="BE309" s="777"/>
      <c r="BF309" s="777"/>
      <c r="BG309" s="777"/>
      <c r="BH309" s="777"/>
      <c r="BI309" s="777"/>
      <c r="BJ309" s="777"/>
      <c r="BK309" s="777"/>
      <c r="BL309" s="777"/>
      <c r="BM309" s="777"/>
      <c r="BN309" s="777"/>
      <c r="BO309" s="777"/>
      <c r="BP309" s="777"/>
      <c r="BQ309" s="777"/>
      <c r="BR309" s="777"/>
      <c r="BS309" s="777"/>
      <c r="BT309" s="777"/>
      <c r="BU309" s="777"/>
      <c r="BV309" s="777"/>
      <c r="BW309" s="777"/>
      <c r="BX309" s="777"/>
      <c r="BY309" s="777"/>
      <c r="BZ309" s="777"/>
      <c r="CA309" s="777"/>
      <c r="CB309" s="777"/>
      <c r="CC309" s="777"/>
      <c r="CD309" s="777"/>
      <c r="CE309" s="777"/>
      <c r="CF309" s="777"/>
      <c r="CG309" s="777"/>
      <c r="CH309" s="777"/>
      <c r="CI309" s="777"/>
      <c r="CJ309" s="777"/>
      <c r="CK309" s="777"/>
      <c r="CL309" s="777"/>
      <c r="CM309" s="777"/>
      <c r="CN309" s="777"/>
      <c r="CO309" s="777"/>
      <c r="CP309" s="777"/>
      <c r="CQ309" s="777"/>
      <c r="CR309" s="777"/>
      <c r="CS309" s="777"/>
      <c r="CT309" s="777"/>
    </row>
    <row r="310" spans="1:98" s="749" customFormat="1" ht="240.6" customHeight="1">
      <c r="A310" s="740">
        <v>276</v>
      </c>
      <c r="B310" s="745">
        <v>2017</v>
      </c>
      <c r="C310" s="942" t="s">
        <v>1190</v>
      </c>
      <c r="D310" s="942" t="s">
        <v>21</v>
      </c>
      <c r="E310" s="1050" t="s">
        <v>1084</v>
      </c>
      <c r="F310" s="1081" t="s">
        <v>63</v>
      </c>
      <c r="G310" s="1068">
        <v>42935</v>
      </c>
      <c r="H310" s="1050" t="s">
        <v>1651</v>
      </c>
      <c r="I310" s="1070" t="s">
        <v>28</v>
      </c>
      <c r="J310" s="1068">
        <v>43290</v>
      </c>
      <c r="K310" s="1038">
        <v>43830</v>
      </c>
      <c r="L310" s="1066"/>
      <c r="M310" s="1068"/>
      <c r="N310" s="1051" t="s">
        <v>1194</v>
      </c>
      <c r="O310" s="1050" t="s">
        <v>32</v>
      </c>
      <c r="P310" s="1070">
        <v>43448</v>
      </c>
      <c r="Q310" s="1051" t="s">
        <v>1652</v>
      </c>
      <c r="R310" s="1043" t="s">
        <v>32</v>
      </c>
      <c r="S310" s="1036">
        <v>43585</v>
      </c>
      <c r="T310" s="1042" t="s">
        <v>2285</v>
      </c>
      <c r="U310" s="1043" t="s">
        <v>30</v>
      </c>
      <c r="V310" s="1040">
        <v>43658</v>
      </c>
      <c r="W310" s="1042" t="s">
        <v>1238</v>
      </c>
      <c r="X310" s="1095" t="s">
        <v>30</v>
      </c>
      <c r="Y310" s="1040">
        <v>43697</v>
      </c>
      <c r="Z310" s="1042" t="s">
        <v>1238</v>
      </c>
      <c r="AA310" s="1095" t="s">
        <v>30</v>
      </c>
      <c r="AB310" s="748"/>
      <c r="AC310" s="748"/>
      <c r="AD310" s="748"/>
      <c r="AE310" s="748"/>
      <c r="AF310" s="748"/>
      <c r="AG310" s="748"/>
      <c r="AH310" s="748"/>
      <c r="AI310" s="748"/>
      <c r="AJ310" s="748"/>
      <c r="AK310" s="748"/>
      <c r="AL310" s="748"/>
      <c r="AM310" s="748"/>
      <c r="AN310" s="748"/>
      <c r="AO310" s="748"/>
      <c r="AP310" s="748"/>
      <c r="AQ310" s="748"/>
      <c r="AR310" s="748"/>
      <c r="AS310" s="748"/>
      <c r="AT310" s="748"/>
      <c r="AU310" s="748"/>
      <c r="AV310" s="748"/>
      <c r="AW310" s="748"/>
      <c r="AX310" s="748"/>
      <c r="AY310" s="748"/>
      <c r="AZ310" s="748"/>
      <c r="BA310" s="748"/>
      <c r="BB310" s="748"/>
      <c r="BC310" s="748"/>
      <c r="BD310" s="748"/>
      <c r="BE310" s="748"/>
      <c r="BF310" s="748"/>
      <c r="BG310" s="748"/>
      <c r="BH310" s="748"/>
      <c r="BI310" s="748"/>
      <c r="BJ310" s="748"/>
      <c r="BK310" s="748"/>
      <c r="BL310" s="748"/>
      <c r="BM310" s="748"/>
      <c r="BN310" s="748"/>
      <c r="BO310" s="748"/>
      <c r="BP310" s="748"/>
      <c r="BQ310" s="748"/>
      <c r="BR310" s="748"/>
      <c r="BS310" s="748"/>
      <c r="BT310" s="748"/>
      <c r="BU310" s="748"/>
      <c r="BV310" s="748"/>
      <c r="BW310" s="748"/>
      <c r="BX310" s="748"/>
      <c r="BY310" s="748"/>
      <c r="BZ310" s="748"/>
      <c r="CA310" s="748"/>
      <c r="CB310" s="748"/>
      <c r="CC310" s="748"/>
      <c r="CD310" s="748"/>
      <c r="CE310" s="748"/>
      <c r="CF310" s="748"/>
      <c r="CG310" s="748"/>
      <c r="CH310" s="748"/>
      <c r="CI310" s="748"/>
      <c r="CJ310" s="748"/>
      <c r="CK310" s="748"/>
      <c r="CL310" s="748"/>
      <c r="CM310" s="748"/>
      <c r="CN310" s="748"/>
      <c r="CO310" s="748"/>
      <c r="CP310" s="748"/>
      <c r="CQ310" s="748"/>
      <c r="CR310" s="748"/>
      <c r="CS310" s="748"/>
      <c r="CT310" s="748"/>
    </row>
    <row r="311" spans="1:98" s="749" customFormat="1" ht="248.25" customHeight="1">
      <c r="A311" s="740">
        <v>277</v>
      </c>
      <c r="B311" s="745">
        <v>2017</v>
      </c>
      <c r="C311" s="942" t="s">
        <v>1190</v>
      </c>
      <c r="D311" s="942" t="s">
        <v>21</v>
      </c>
      <c r="E311" s="1050" t="s">
        <v>1084</v>
      </c>
      <c r="F311" s="1081" t="s">
        <v>63</v>
      </c>
      <c r="G311" s="1068">
        <v>42935</v>
      </c>
      <c r="H311" s="1050" t="s">
        <v>1653</v>
      </c>
      <c r="I311" s="1070" t="s">
        <v>28</v>
      </c>
      <c r="J311" s="1068">
        <v>43290</v>
      </c>
      <c r="K311" s="1038" t="s">
        <v>1241</v>
      </c>
      <c r="L311" s="1066"/>
      <c r="M311" s="1068"/>
      <c r="N311" s="1051" t="s">
        <v>1194</v>
      </c>
      <c r="O311" s="1050" t="s">
        <v>32</v>
      </c>
      <c r="P311" s="1066" t="s">
        <v>1654</v>
      </c>
      <c r="Q311" s="1051" t="s">
        <v>1655</v>
      </c>
      <c r="R311" s="1066" t="s">
        <v>30</v>
      </c>
      <c r="S311" s="1036">
        <v>43585</v>
      </c>
      <c r="T311" s="1042" t="s">
        <v>1238</v>
      </c>
      <c r="U311" s="1043" t="s">
        <v>30</v>
      </c>
      <c r="V311" s="1040">
        <v>43658</v>
      </c>
      <c r="W311" s="1042" t="s">
        <v>1238</v>
      </c>
      <c r="X311" s="1095" t="s">
        <v>30</v>
      </c>
      <c r="Y311" s="1040">
        <v>43697</v>
      </c>
      <c r="Z311" s="1042" t="s">
        <v>1238</v>
      </c>
      <c r="AA311" s="1095" t="s">
        <v>30</v>
      </c>
      <c r="AB311" s="748"/>
      <c r="AC311" s="748"/>
      <c r="AD311" s="748"/>
      <c r="AE311" s="748"/>
      <c r="AF311" s="748"/>
      <c r="AG311" s="748"/>
      <c r="AH311" s="748"/>
      <c r="AI311" s="748"/>
      <c r="AJ311" s="748"/>
      <c r="AK311" s="748"/>
      <c r="AL311" s="748"/>
      <c r="AM311" s="748"/>
      <c r="AN311" s="748"/>
      <c r="AO311" s="748"/>
      <c r="AP311" s="748"/>
      <c r="AQ311" s="748"/>
      <c r="AR311" s="748"/>
      <c r="AS311" s="748"/>
      <c r="AT311" s="748"/>
      <c r="AU311" s="748"/>
      <c r="AV311" s="748"/>
      <c r="AW311" s="748"/>
      <c r="AX311" s="748"/>
      <c r="AY311" s="748"/>
      <c r="AZ311" s="748"/>
      <c r="BA311" s="748"/>
      <c r="BB311" s="748"/>
      <c r="BC311" s="748"/>
      <c r="BD311" s="748"/>
      <c r="BE311" s="748"/>
      <c r="BF311" s="748"/>
      <c r="BG311" s="748"/>
      <c r="BH311" s="748"/>
      <c r="BI311" s="748"/>
      <c r="BJ311" s="748"/>
      <c r="BK311" s="748"/>
      <c r="BL311" s="748"/>
      <c r="BM311" s="748"/>
      <c r="BN311" s="748"/>
      <c r="BO311" s="748"/>
      <c r="BP311" s="748"/>
      <c r="BQ311" s="748"/>
      <c r="BR311" s="748"/>
      <c r="BS311" s="748"/>
      <c r="BT311" s="748"/>
      <c r="BU311" s="748"/>
      <c r="BV311" s="748"/>
      <c r="BW311" s="748"/>
      <c r="BX311" s="748"/>
      <c r="BY311" s="748"/>
      <c r="BZ311" s="748"/>
      <c r="CA311" s="748"/>
      <c r="CB311" s="748"/>
      <c r="CC311" s="748"/>
      <c r="CD311" s="748"/>
      <c r="CE311" s="748"/>
      <c r="CF311" s="748"/>
      <c r="CG311" s="748"/>
      <c r="CH311" s="748"/>
      <c r="CI311" s="748"/>
      <c r="CJ311" s="748"/>
      <c r="CK311" s="748"/>
      <c r="CL311" s="748"/>
      <c r="CM311" s="748"/>
      <c r="CN311" s="748"/>
      <c r="CO311" s="748"/>
      <c r="CP311" s="748"/>
      <c r="CQ311" s="748"/>
      <c r="CR311" s="748"/>
      <c r="CS311" s="748"/>
      <c r="CT311" s="748"/>
    </row>
    <row r="312" spans="1:98" s="749" customFormat="1" ht="238.9" customHeight="1">
      <c r="A312" s="740">
        <v>278</v>
      </c>
      <c r="B312" s="760">
        <v>2017</v>
      </c>
      <c r="C312" s="757" t="s">
        <v>1190</v>
      </c>
      <c r="D312" s="757" t="s">
        <v>21</v>
      </c>
      <c r="E312" s="1037" t="s">
        <v>1084</v>
      </c>
      <c r="F312" s="1081" t="s">
        <v>63</v>
      </c>
      <c r="G312" s="1064">
        <v>42935</v>
      </c>
      <c r="H312" s="1037" t="s">
        <v>1656</v>
      </c>
      <c r="I312" s="1036" t="s">
        <v>28</v>
      </c>
      <c r="J312" s="1064">
        <v>43290</v>
      </c>
      <c r="K312" s="1038">
        <v>43830</v>
      </c>
      <c r="L312" s="1043"/>
      <c r="M312" s="1064"/>
      <c r="N312" s="1042" t="s">
        <v>1194</v>
      </c>
      <c r="O312" s="1037" t="s">
        <v>32</v>
      </c>
      <c r="P312" s="1043" t="s">
        <v>1654</v>
      </c>
      <c r="Q312" s="1042" t="s">
        <v>1569</v>
      </c>
      <c r="R312" s="1043" t="s">
        <v>32</v>
      </c>
      <c r="S312" s="1036">
        <v>43585</v>
      </c>
      <c r="T312" s="1042" t="s">
        <v>2286</v>
      </c>
      <c r="U312" s="1043" t="s">
        <v>30</v>
      </c>
      <c r="V312" s="1040">
        <v>43658</v>
      </c>
      <c r="W312" s="1042" t="s">
        <v>1238</v>
      </c>
      <c r="X312" s="1095" t="s">
        <v>30</v>
      </c>
      <c r="Y312" s="1040">
        <v>43697</v>
      </c>
      <c r="Z312" s="1042" t="s">
        <v>1238</v>
      </c>
      <c r="AA312" s="1043" t="s">
        <v>30</v>
      </c>
    </row>
    <row r="313" spans="1:98" s="749" customFormat="1" ht="256.5" customHeight="1">
      <c r="A313" s="740">
        <v>279</v>
      </c>
      <c r="B313" s="760">
        <v>2017</v>
      </c>
      <c r="C313" s="757" t="s">
        <v>1190</v>
      </c>
      <c r="D313" s="757" t="s">
        <v>21</v>
      </c>
      <c r="E313" s="1037" t="s">
        <v>1285</v>
      </c>
      <c r="F313" s="1081" t="s">
        <v>63</v>
      </c>
      <c r="G313" s="1064">
        <v>42935</v>
      </c>
      <c r="H313" s="1037" t="s">
        <v>1603</v>
      </c>
      <c r="I313" s="1037" t="s">
        <v>28</v>
      </c>
      <c r="J313" s="1038">
        <v>42935</v>
      </c>
      <c r="K313" s="1038" t="s">
        <v>1241</v>
      </c>
      <c r="L313" s="1043"/>
      <c r="M313" s="1038">
        <v>43199</v>
      </c>
      <c r="N313" s="1078" t="s">
        <v>1604</v>
      </c>
      <c r="O313" s="1043" t="s">
        <v>32</v>
      </c>
      <c r="P313" s="1036">
        <v>43446</v>
      </c>
      <c r="Q313" s="1042" t="s">
        <v>1605</v>
      </c>
      <c r="R313" s="1043" t="s">
        <v>30</v>
      </c>
      <c r="S313" s="1036">
        <v>43585</v>
      </c>
      <c r="T313" s="1042" t="s">
        <v>1238</v>
      </c>
      <c r="U313" s="1043" t="s">
        <v>30</v>
      </c>
      <c r="V313" s="1040">
        <v>43658</v>
      </c>
      <c r="W313" s="1042" t="s">
        <v>1238</v>
      </c>
      <c r="X313" s="1095" t="s">
        <v>30</v>
      </c>
      <c r="Y313" s="1040">
        <v>43697</v>
      </c>
      <c r="Z313" s="1042" t="s">
        <v>1238</v>
      </c>
      <c r="AA313" s="1107" t="s">
        <v>30</v>
      </c>
    </row>
    <row r="314" spans="1:98" s="749" customFormat="1" ht="178.5" customHeight="1">
      <c r="A314" s="740">
        <v>280</v>
      </c>
      <c r="B314" s="760">
        <v>2017</v>
      </c>
      <c r="C314" s="757" t="s">
        <v>1190</v>
      </c>
      <c r="D314" s="757" t="s">
        <v>21</v>
      </c>
      <c r="E314" s="1037" t="s">
        <v>1084</v>
      </c>
      <c r="F314" s="1042" t="s">
        <v>1070</v>
      </c>
      <c r="G314" s="1064">
        <v>42935</v>
      </c>
      <c r="H314" s="1037" t="s">
        <v>1184</v>
      </c>
      <c r="I314" s="1037" t="s">
        <v>1072</v>
      </c>
      <c r="J314" s="1038" t="s">
        <v>1289</v>
      </c>
      <c r="K314" s="1038">
        <v>43830</v>
      </c>
      <c r="L314" s="1043"/>
      <c r="M314" s="1064"/>
      <c r="N314" s="1042" t="s">
        <v>1194</v>
      </c>
      <c r="O314" s="1043" t="s">
        <v>32</v>
      </c>
      <c r="P314" s="1036">
        <v>43451</v>
      </c>
      <c r="Q314" s="1042" t="s">
        <v>1251</v>
      </c>
      <c r="R314" s="1043" t="s">
        <v>32</v>
      </c>
      <c r="S314" s="1036">
        <v>43585</v>
      </c>
      <c r="T314" s="1042" t="s">
        <v>2287</v>
      </c>
      <c r="U314" s="1043" t="s">
        <v>30</v>
      </c>
      <c r="V314" s="1040">
        <v>43658</v>
      </c>
      <c r="W314" s="1042" t="s">
        <v>1238</v>
      </c>
      <c r="X314" s="1095" t="s">
        <v>30</v>
      </c>
      <c r="Y314" s="1040">
        <v>43697</v>
      </c>
      <c r="Z314" s="1042" t="s">
        <v>1238</v>
      </c>
      <c r="AA314" s="1095" t="s">
        <v>30</v>
      </c>
    </row>
    <row r="315" spans="1:98" s="749" customFormat="1" ht="72.75" customHeight="1">
      <c r="A315" s="740">
        <v>281</v>
      </c>
      <c r="B315" s="760">
        <v>2017</v>
      </c>
      <c r="C315" s="760" t="s">
        <v>1630</v>
      </c>
      <c r="D315" s="757" t="s">
        <v>21</v>
      </c>
      <c r="E315" s="1037" t="s">
        <v>1318</v>
      </c>
      <c r="F315" s="1042" t="s">
        <v>1658</v>
      </c>
      <c r="G315" s="1036">
        <v>43003</v>
      </c>
      <c r="H315" s="1037" t="s">
        <v>1184</v>
      </c>
      <c r="I315" s="1043" t="s">
        <v>28</v>
      </c>
      <c r="J315" s="1038" t="s">
        <v>1320</v>
      </c>
      <c r="K315" s="1038" t="s">
        <v>1241</v>
      </c>
      <c r="L315" s="1043"/>
      <c r="M315" s="1043"/>
      <c r="N315" s="1042" t="s">
        <v>1331</v>
      </c>
      <c r="O315" s="1043" t="s">
        <v>30</v>
      </c>
      <c r="P315" s="1036">
        <v>43453</v>
      </c>
      <c r="Q315" s="1051" t="s">
        <v>1238</v>
      </c>
      <c r="R315" s="1066" t="s">
        <v>30</v>
      </c>
      <c r="S315" s="1036">
        <v>43585</v>
      </c>
      <c r="T315" s="1042" t="s">
        <v>1238</v>
      </c>
      <c r="U315" s="1043" t="s">
        <v>30</v>
      </c>
      <c r="V315" s="1040">
        <v>43658</v>
      </c>
      <c r="W315" s="1042" t="s">
        <v>1238</v>
      </c>
      <c r="X315" s="1095" t="s">
        <v>30</v>
      </c>
      <c r="Y315" s="1040">
        <v>43697</v>
      </c>
      <c r="Z315" s="1042" t="s">
        <v>1238</v>
      </c>
      <c r="AA315" s="1107" t="s">
        <v>30</v>
      </c>
    </row>
    <row r="316" spans="1:98" s="749" customFormat="1" ht="56.25" customHeight="1">
      <c r="A316" s="740">
        <v>282</v>
      </c>
      <c r="B316" s="760">
        <v>2018</v>
      </c>
      <c r="C316" s="760" t="s">
        <v>1659</v>
      </c>
      <c r="D316" s="757" t="s">
        <v>21</v>
      </c>
      <c r="E316" s="1037" t="s">
        <v>1660</v>
      </c>
      <c r="F316" s="1042" t="s">
        <v>1661</v>
      </c>
      <c r="G316" s="1036">
        <v>43369</v>
      </c>
      <c r="H316" s="1052" t="s">
        <v>1662</v>
      </c>
      <c r="I316" s="1043" t="s">
        <v>1663</v>
      </c>
      <c r="J316" s="1085" t="s">
        <v>1664</v>
      </c>
      <c r="K316" s="1040">
        <v>43403</v>
      </c>
      <c r="L316" s="1043"/>
      <c r="M316" s="1036">
        <v>43454</v>
      </c>
      <c r="N316" s="1037" t="s">
        <v>1251</v>
      </c>
      <c r="O316" s="1043" t="s">
        <v>32</v>
      </c>
      <c r="P316" s="1036">
        <v>43451</v>
      </c>
      <c r="Q316" s="1042" t="s">
        <v>1251</v>
      </c>
      <c r="R316" s="1043" t="s">
        <v>32</v>
      </c>
      <c r="S316" s="1036">
        <v>43585</v>
      </c>
      <c r="T316" s="1042" t="s">
        <v>2288</v>
      </c>
      <c r="U316" s="1043" t="s">
        <v>30</v>
      </c>
      <c r="V316" s="1040">
        <v>43658</v>
      </c>
      <c r="W316" s="1042" t="s">
        <v>1238</v>
      </c>
      <c r="X316" s="1095" t="s">
        <v>30</v>
      </c>
      <c r="Y316" s="1040">
        <v>43697</v>
      </c>
      <c r="Z316" s="1042" t="s">
        <v>1238</v>
      </c>
      <c r="AA316" s="1107" t="s">
        <v>30</v>
      </c>
    </row>
    <row r="317" spans="1:98" s="749" customFormat="1" ht="84" customHeight="1">
      <c r="A317" s="740">
        <v>283</v>
      </c>
      <c r="B317" s="760">
        <v>2018</v>
      </c>
      <c r="C317" s="760" t="s">
        <v>1665</v>
      </c>
      <c r="D317" s="757" t="s">
        <v>21</v>
      </c>
      <c r="E317" s="1037" t="s">
        <v>1660</v>
      </c>
      <c r="F317" s="1042" t="s">
        <v>1666</v>
      </c>
      <c r="G317" s="1036">
        <v>43369</v>
      </c>
      <c r="H317" s="1052" t="s">
        <v>1667</v>
      </c>
      <c r="I317" s="1037" t="s">
        <v>1668</v>
      </c>
      <c r="J317" s="1085" t="s">
        <v>1664</v>
      </c>
      <c r="K317" s="1040">
        <v>43403</v>
      </c>
      <c r="L317" s="1043"/>
      <c r="M317" s="1036">
        <v>43454</v>
      </c>
      <c r="N317" s="1037" t="s">
        <v>1251</v>
      </c>
      <c r="O317" s="1043" t="s">
        <v>32</v>
      </c>
      <c r="P317" s="1036">
        <v>43451</v>
      </c>
      <c r="Q317" s="1042" t="s">
        <v>1251</v>
      </c>
      <c r="R317" s="1043" t="s">
        <v>32</v>
      </c>
      <c r="S317" s="1036">
        <v>43585</v>
      </c>
      <c r="T317" s="1042" t="s">
        <v>2289</v>
      </c>
      <c r="U317" s="1043" t="s">
        <v>30</v>
      </c>
      <c r="V317" s="1040">
        <v>43658</v>
      </c>
      <c r="W317" s="1042" t="s">
        <v>1238</v>
      </c>
      <c r="X317" s="1095" t="s">
        <v>30</v>
      </c>
      <c r="Y317" s="1040">
        <v>43697</v>
      </c>
      <c r="Z317" s="1042" t="s">
        <v>1238</v>
      </c>
      <c r="AA317" s="1095" t="s">
        <v>30</v>
      </c>
    </row>
    <row r="318" spans="1:98" s="749" customFormat="1" ht="70.5" customHeight="1">
      <c r="A318" s="740">
        <v>284</v>
      </c>
      <c r="B318" s="760">
        <v>2018</v>
      </c>
      <c r="C318" s="760" t="s">
        <v>1669</v>
      </c>
      <c r="D318" s="757" t="s">
        <v>21</v>
      </c>
      <c r="E318" s="1037" t="s">
        <v>1660</v>
      </c>
      <c r="F318" s="1042" t="s">
        <v>1670</v>
      </c>
      <c r="G318" s="1036">
        <v>43369</v>
      </c>
      <c r="H318" s="1052" t="s">
        <v>1671</v>
      </c>
      <c r="I318" s="1043" t="s">
        <v>1663</v>
      </c>
      <c r="J318" s="1085" t="s">
        <v>1664</v>
      </c>
      <c r="K318" s="1040">
        <v>43403</v>
      </c>
      <c r="L318" s="1043"/>
      <c r="M318" s="1036">
        <v>43454</v>
      </c>
      <c r="N318" s="1037" t="s">
        <v>1251</v>
      </c>
      <c r="O318" s="1043" t="s">
        <v>32</v>
      </c>
      <c r="P318" s="1036">
        <v>43451</v>
      </c>
      <c r="Q318" s="1042" t="s">
        <v>1251</v>
      </c>
      <c r="R318" s="1043" t="s">
        <v>32</v>
      </c>
      <c r="S318" s="1036">
        <v>43585</v>
      </c>
      <c r="T318" s="1042" t="s">
        <v>2290</v>
      </c>
      <c r="U318" s="1043" t="s">
        <v>30</v>
      </c>
      <c r="V318" s="1040">
        <v>43658</v>
      </c>
      <c r="W318" s="1042" t="s">
        <v>1238</v>
      </c>
      <c r="X318" s="1095" t="s">
        <v>30</v>
      </c>
      <c r="Y318" s="1040">
        <v>43697</v>
      </c>
      <c r="Z318" s="1042" t="s">
        <v>1238</v>
      </c>
      <c r="AA318" s="1107" t="s">
        <v>30</v>
      </c>
    </row>
    <row r="319" spans="1:98" s="749" customFormat="1" ht="113.25" customHeight="1">
      <c r="A319" s="1363">
        <v>285</v>
      </c>
      <c r="B319" s="745">
        <v>2018</v>
      </c>
      <c r="C319" s="751" t="s">
        <v>1665</v>
      </c>
      <c r="D319" s="942" t="s">
        <v>21</v>
      </c>
      <c r="E319" s="1037" t="s">
        <v>1660</v>
      </c>
      <c r="F319" s="1366" t="s">
        <v>1672</v>
      </c>
      <c r="G319" s="1036">
        <v>43369</v>
      </c>
      <c r="H319" s="1051" t="s">
        <v>1673</v>
      </c>
      <c r="I319" s="1047" t="s">
        <v>1674</v>
      </c>
      <c r="J319" s="1069">
        <v>43381</v>
      </c>
      <c r="K319" s="1069" t="s">
        <v>1675</v>
      </c>
      <c r="L319" s="1043"/>
      <c r="M319" s="1036">
        <v>43454</v>
      </c>
      <c r="N319" s="1037" t="s">
        <v>1251</v>
      </c>
      <c r="O319" s="1043" t="s">
        <v>32</v>
      </c>
      <c r="P319" s="1036">
        <v>43451</v>
      </c>
      <c r="Q319" s="1042" t="s">
        <v>1251</v>
      </c>
      <c r="R319" s="1043" t="s">
        <v>32</v>
      </c>
      <c r="S319" s="1036">
        <v>43585</v>
      </c>
      <c r="T319" s="1042" t="s">
        <v>2291</v>
      </c>
      <c r="U319" s="1043" t="s">
        <v>30</v>
      </c>
      <c r="V319" s="1040">
        <v>43658</v>
      </c>
      <c r="W319" s="1042" t="s">
        <v>1238</v>
      </c>
      <c r="X319" s="1095" t="s">
        <v>30</v>
      </c>
      <c r="Y319" s="1040">
        <v>43697</v>
      </c>
      <c r="Z319" s="1042" t="s">
        <v>1238</v>
      </c>
      <c r="AA319" s="1043" t="s">
        <v>30</v>
      </c>
    </row>
    <row r="320" spans="1:98" s="749" customFormat="1" ht="91.5" customHeight="1">
      <c r="A320" s="1363"/>
      <c r="B320" s="745">
        <v>2018</v>
      </c>
      <c r="C320" s="751" t="s">
        <v>1665</v>
      </c>
      <c r="D320" s="942" t="s">
        <v>21</v>
      </c>
      <c r="E320" s="1037" t="s">
        <v>1660</v>
      </c>
      <c r="F320" s="1355"/>
      <c r="G320" s="1036">
        <v>43369</v>
      </c>
      <c r="H320" s="1051" t="s">
        <v>1676</v>
      </c>
      <c r="I320" s="1047" t="s">
        <v>28</v>
      </c>
      <c r="J320" s="1069">
        <v>43404</v>
      </c>
      <c r="K320" s="1069" t="s">
        <v>1675</v>
      </c>
      <c r="L320" s="1043"/>
      <c r="M320" s="1036">
        <v>43454</v>
      </c>
      <c r="N320" s="1037" t="s">
        <v>1251</v>
      </c>
      <c r="O320" s="1043" t="s">
        <v>32</v>
      </c>
      <c r="P320" s="1036">
        <v>43451</v>
      </c>
      <c r="Q320" s="1042" t="s">
        <v>1251</v>
      </c>
      <c r="R320" s="1043" t="s">
        <v>32</v>
      </c>
      <c r="S320" s="1036">
        <v>43585</v>
      </c>
      <c r="T320" s="1042" t="s">
        <v>2292</v>
      </c>
      <c r="U320" s="1043" t="s">
        <v>30</v>
      </c>
      <c r="V320" s="1040">
        <v>43658</v>
      </c>
      <c r="W320" s="1042" t="s">
        <v>1238</v>
      </c>
      <c r="X320" s="1095" t="s">
        <v>30</v>
      </c>
      <c r="Y320" s="1040">
        <v>43697</v>
      </c>
      <c r="Z320" s="1042" t="s">
        <v>1238</v>
      </c>
      <c r="AA320" s="1037" t="s">
        <v>30</v>
      </c>
    </row>
    <row r="321" spans="1:27" s="749" customFormat="1" ht="48" customHeight="1">
      <c r="A321" s="1363">
        <v>286</v>
      </c>
      <c r="B321" s="745">
        <v>2018</v>
      </c>
      <c r="C321" s="751" t="s">
        <v>1665</v>
      </c>
      <c r="D321" s="942" t="s">
        <v>21</v>
      </c>
      <c r="E321" s="1037" t="s">
        <v>1660</v>
      </c>
      <c r="F321" s="1360" t="s">
        <v>1661</v>
      </c>
      <c r="G321" s="1036">
        <v>43369</v>
      </c>
      <c r="H321" s="1051" t="s">
        <v>1673</v>
      </c>
      <c r="I321" s="1047" t="s">
        <v>1674</v>
      </c>
      <c r="J321" s="1069">
        <v>43381</v>
      </c>
      <c r="K321" s="1069" t="s">
        <v>1675</v>
      </c>
      <c r="L321" s="1043"/>
      <c r="M321" s="1036">
        <v>43454</v>
      </c>
      <c r="N321" s="1037" t="s">
        <v>1251</v>
      </c>
      <c r="O321" s="1043" t="s">
        <v>32</v>
      </c>
      <c r="P321" s="1036">
        <v>43451</v>
      </c>
      <c r="Q321" s="1042" t="s">
        <v>1251</v>
      </c>
      <c r="R321" s="1043" t="s">
        <v>32</v>
      </c>
      <c r="S321" s="1036">
        <v>43585</v>
      </c>
      <c r="T321" s="1042" t="s">
        <v>2291</v>
      </c>
      <c r="U321" s="1043" t="s">
        <v>30</v>
      </c>
      <c r="V321" s="1040">
        <v>43658</v>
      </c>
      <c r="W321" s="1042" t="s">
        <v>1238</v>
      </c>
      <c r="X321" s="1095" t="s">
        <v>30</v>
      </c>
      <c r="Y321" s="1040">
        <v>43697</v>
      </c>
      <c r="Z321" s="1042" t="s">
        <v>1238</v>
      </c>
      <c r="AA321" s="1043" t="s">
        <v>30</v>
      </c>
    </row>
    <row r="322" spans="1:27" s="749" customFormat="1" ht="41.25" customHeight="1">
      <c r="A322" s="1363"/>
      <c r="B322" s="745">
        <v>2018</v>
      </c>
      <c r="C322" s="751" t="s">
        <v>1665</v>
      </c>
      <c r="D322" s="942" t="s">
        <v>21</v>
      </c>
      <c r="E322" s="1037" t="s">
        <v>1660</v>
      </c>
      <c r="F322" s="1362"/>
      <c r="G322" s="1036">
        <v>43369</v>
      </c>
      <c r="H322" s="1051" t="s">
        <v>1676</v>
      </c>
      <c r="I322" s="1047" t="s">
        <v>28</v>
      </c>
      <c r="J322" s="1069">
        <v>43404</v>
      </c>
      <c r="K322" s="1069" t="s">
        <v>1675</v>
      </c>
      <c r="L322" s="1043"/>
      <c r="M322" s="1036">
        <v>43454</v>
      </c>
      <c r="N322" s="1037" t="s">
        <v>1251</v>
      </c>
      <c r="O322" s="1043" t="s">
        <v>32</v>
      </c>
      <c r="P322" s="1036">
        <v>43451</v>
      </c>
      <c r="Q322" s="1042" t="s">
        <v>1251</v>
      </c>
      <c r="R322" s="1043" t="s">
        <v>32</v>
      </c>
      <c r="S322" s="1036">
        <v>43585</v>
      </c>
      <c r="T322" s="1042" t="s">
        <v>2292</v>
      </c>
      <c r="U322" s="1043" t="s">
        <v>30</v>
      </c>
      <c r="V322" s="1040">
        <v>43658</v>
      </c>
      <c r="W322" s="1042" t="s">
        <v>1238</v>
      </c>
      <c r="X322" s="1095" t="s">
        <v>30</v>
      </c>
      <c r="Y322" s="1040">
        <v>43697</v>
      </c>
      <c r="Z322" s="1042" t="s">
        <v>1238</v>
      </c>
      <c r="AA322" s="1043" t="s">
        <v>30</v>
      </c>
    </row>
    <row r="323" spans="1:27" s="749" customFormat="1" ht="79.5" customHeight="1">
      <c r="A323" s="884">
        <v>287</v>
      </c>
      <c r="B323" s="1043">
        <v>2018</v>
      </c>
      <c r="C323" s="751" t="s">
        <v>1677</v>
      </c>
      <c r="D323" s="1050" t="s">
        <v>21</v>
      </c>
      <c r="E323" s="1037" t="s">
        <v>2056</v>
      </c>
      <c r="F323" s="1074" t="s">
        <v>1678</v>
      </c>
      <c r="G323" s="1036">
        <v>43420</v>
      </c>
      <c r="H323" s="1051" t="s">
        <v>1679</v>
      </c>
      <c r="I323" s="1047" t="s">
        <v>28</v>
      </c>
      <c r="J323" s="1036">
        <v>43446</v>
      </c>
      <c r="K323" s="1036">
        <v>43646</v>
      </c>
      <c r="L323" s="1089">
        <v>43769</v>
      </c>
      <c r="M323" s="1036">
        <v>43454</v>
      </c>
      <c r="N323" s="1037" t="s">
        <v>1251</v>
      </c>
      <c r="O323" s="1043" t="s">
        <v>32</v>
      </c>
      <c r="P323" s="1036">
        <v>43451</v>
      </c>
      <c r="Q323" s="1042" t="s">
        <v>1251</v>
      </c>
      <c r="R323" s="1043" t="s">
        <v>32</v>
      </c>
      <c r="S323" s="1036">
        <v>43585</v>
      </c>
      <c r="T323" s="1042" t="s">
        <v>2293</v>
      </c>
      <c r="U323" s="1043" t="s">
        <v>32</v>
      </c>
      <c r="V323" s="1040">
        <v>43658</v>
      </c>
      <c r="W323" s="1042" t="s">
        <v>2783</v>
      </c>
      <c r="X323" s="1043" t="s">
        <v>32</v>
      </c>
      <c r="Y323" s="1040">
        <v>43690</v>
      </c>
      <c r="Z323" s="1042" t="s">
        <v>2742</v>
      </c>
      <c r="AA323" s="1043" t="s">
        <v>32</v>
      </c>
    </row>
    <row r="324" spans="1:27" s="749" customFormat="1" ht="300" customHeight="1">
      <c r="A324" s="884">
        <v>288</v>
      </c>
      <c r="B324" s="1043">
        <v>2018</v>
      </c>
      <c r="C324" s="751" t="s">
        <v>1677</v>
      </c>
      <c r="D324" s="1050" t="s">
        <v>21</v>
      </c>
      <c r="E324" s="1037" t="s">
        <v>2056</v>
      </c>
      <c r="F324" s="1042" t="s">
        <v>1680</v>
      </c>
      <c r="G324" s="1036">
        <v>43420</v>
      </c>
      <c r="H324" s="1051" t="s">
        <v>1681</v>
      </c>
      <c r="I324" s="1047" t="s">
        <v>28</v>
      </c>
      <c r="J324" s="1036">
        <v>43446</v>
      </c>
      <c r="K324" s="1036">
        <v>43646</v>
      </c>
      <c r="L324" s="1089">
        <v>43769</v>
      </c>
      <c r="M324" s="1036">
        <v>43454</v>
      </c>
      <c r="N324" s="1037" t="s">
        <v>1251</v>
      </c>
      <c r="O324" s="1043" t="s">
        <v>32</v>
      </c>
      <c r="P324" s="1036">
        <v>43451</v>
      </c>
      <c r="Q324" s="1042" t="s">
        <v>1251</v>
      </c>
      <c r="R324" s="1043" t="s">
        <v>32</v>
      </c>
      <c r="S324" s="1036">
        <v>43585</v>
      </c>
      <c r="T324" s="1042" t="s">
        <v>2293</v>
      </c>
      <c r="U324" s="1043" t="s">
        <v>32</v>
      </c>
      <c r="V324" s="1040">
        <v>43658</v>
      </c>
      <c r="W324" s="1042" t="s">
        <v>2788</v>
      </c>
      <c r="X324" s="1043" t="s">
        <v>32</v>
      </c>
      <c r="Y324" s="1040">
        <v>43690</v>
      </c>
      <c r="Z324" s="1042" t="s">
        <v>2742</v>
      </c>
      <c r="AA324" s="1043" t="s">
        <v>32</v>
      </c>
    </row>
    <row r="325" spans="1:27" s="749" customFormat="1" ht="79.5" customHeight="1">
      <c r="A325" s="884">
        <v>289</v>
      </c>
      <c r="B325" s="745">
        <v>2018</v>
      </c>
      <c r="C325" s="751" t="s">
        <v>1677</v>
      </c>
      <c r="D325" s="942" t="s">
        <v>21</v>
      </c>
      <c r="E325" s="1037" t="s">
        <v>1660</v>
      </c>
      <c r="F325" s="1042" t="s">
        <v>1682</v>
      </c>
      <c r="G325" s="1036">
        <v>43420</v>
      </c>
      <c r="H325" s="1051" t="s">
        <v>1683</v>
      </c>
      <c r="I325" s="1047" t="s">
        <v>28</v>
      </c>
      <c r="J325" s="1036">
        <v>43446</v>
      </c>
      <c r="K325" s="1036">
        <v>43554</v>
      </c>
      <c r="L325" s="1043"/>
      <c r="M325" s="1036">
        <v>43454</v>
      </c>
      <c r="N325" s="1037" t="s">
        <v>1251</v>
      </c>
      <c r="O325" s="1043" t="s">
        <v>32</v>
      </c>
      <c r="P325" s="1036">
        <v>43451</v>
      </c>
      <c r="Q325" s="1042" t="s">
        <v>1251</v>
      </c>
      <c r="R325" s="1043" t="s">
        <v>32</v>
      </c>
      <c r="S325" s="1036">
        <v>43585</v>
      </c>
      <c r="T325" s="1042" t="s">
        <v>2295</v>
      </c>
      <c r="U325" s="1043" t="s">
        <v>30</v>
      </c>
      <c r="V325" s="1040">
        <v>43658</v>
      </c>
      <c r="W325" s="1042" t="s">
        <v>1238</v>
      </c>
      <c r="X325" s="1095" t="s">
        <v>30</v>
      </c>
      <c r="Y325" s="1040">
        <v>43697</v>
      </c>
      <c r="Z325" s="1042" t="s">
        <v>1238</v>
      </c>
      <c r="AA325" s="1107" t="s">
        <v>30</v>
      </c>
    </row>
    <row r="326" spans="1:27" s="749" customFormat="1" ht="79.5" customHeight="1">
      <c r="A326" s="884">
        <v>290</v>
      </c>
      <c r="B326" s="745">
        <v>2018</v>
      </c>
      <c r="C326" s="751" t="s">
        <v>1677</v>
      </c>
      <c r="D326" s="942" t="s">
        <v>21</v>
      </c>
      <c r="E326" s="1037" t="s">
        <v>1660</v>
      </c>
      <c r="F326" s="1042" t="s">
        <v>1684</v>
      </c>
      <c r="G326" s="1036">
        <v>43420</v>
      </c>
      <c r="H326" s="1037" t="s">
        <v>1184</v>
      </c>
      <c r="I326" s="1047" t="s">
        <v>28</v>
      </c>
      <c r="J326" s="1048" t="s">
        <v>1320</v>
      </c>
      <c r="K326" s="1048" t="s">
        <v>1320</v>
      </c>
      <c r="L326" s="1043"/>
      <c r="M326" s="1036">
        <v>43454</v>
      </c>
      <c r="N326" s="1037" t="s">
        <v>1251</v>
      </c>
      <c r="O326" s="1043" t="s">
        <v>32</v>
      </c>
      <c r="P326" s="1036">
        <v>43451</v>
      </c>
      <c r="Q326" s="1042" t="s">
        <v>1251</v>
      </c>
      <c r="R326" s="1043" t="s">
        <v>32</v>
      </c>
      <c r="S326" s="1036">
        <v>43585</v>
      </c>
      <c r="T326" s="1042" t="s">
        <v>2293</v>
      </c>
      <c r="U326" s="1043" t="s">
        <v>32</v>
      </c>
      <c r="V326" s="1040">
        <v>43658</v>
      </c>
      <c r="W326" s="1041" t="s">
        <v>2805</v>
      </c>
      <c r="X326" s="1043" t="s">
        <v>30</v>
      </c>
      <c r="Y326" s="1040">
        <v>43697</v>
      </c>
      <c r="Z326" s="1042" t="s">
        <v>1238</v>
      </c>
      <c r="AA326" s="1107" t="s">
        <v>30</v>
      </c>
    </row>
    <row r="327" spans="1:27" s="749" customFormat="1" ht="120" customHeight="1">
      <c r="A327" s="884">
        <v>291</v>
      </c>
      <c r="B327" s="745">
        <v>2018</v>
      </c>
      <c r="C327" s="751" t="s">
        <v>1677</v>
      </c>
      <c r="D327" s="942" t="s">
        <v>21</v>
      </c>
      <c r="E327" s="1037" t="s">
        <v>2056</v>
      </c>
      <c r="F327" s="1042" t="s">
        <v>1685</v>
      </c>
      <c r="G327" s="1036">
        <v>43420</v>
      </c>
      <c r="H327" s="767" t="s">
        <v>1184</v>
      </c>
      <c r="I327" s="1047" t="s">
        <v>28</v>
      </c>
      <c r="J327" s="1048" t="s">
        <v>1320</v>
      </c>
      <c r="K327" s="1048" t="s">
        <v>1320</v>
      </c>
      <c r="L327" s="1043"/>
      <c r="M327" s="1036">
        <v>43454</v>
      </c>
      <c r="N327" s="1037" t="s">
        <v>1251</v>
      </c>
      <c r="O327" s="1043" t="s">
        <v>32</v>
      </c>
      <c r="P327" s="1036">
        <v>43451</v>
      </c>
      <c r="Q327" s="1042" t="s">
        <v>1251</v>
      </c>
      <c r="R327" s="1043" t="s">
        <v>32</v>
      </c>
      <c r="S327" s="1036">
        <v>43585</v>
      </c>
      <c r="T327" s="1042" t="s">
        <v>2293</v>
      </c>
      <c r="U327" s="1043" t="s">
        <v>32</v>
      </c>
      <c r="V327" s="1040">
        <v>43658</v>
      </c>
      <c r="W327" s="1042" t="s">
        <v>2804</v>
      </c>
      <c r="X327" s="1043" t="s">
        <v>32</v>
      </c>
      <c r="Y327" s="1040">
        <v>43697</v>
      </c>
      <c r="Z327" s="1042" t="s">
        <v>2742</v>
      </c>
      <c r="AA327" s="1043" t="s">
        <v>32</v>
      </c>
    </row>
    <row r="328" spans="1:27" s="749" customFormat="1" ht="66.75" customHeight="1">
      <c r="A328" s="884">
        <v>292</v>
      </c>
      <c r="B328" s="745">
        <v>2018</v>
      </c>
      <c r="C328" s="751" t="s">
        <v>1686</v>
      </c>
      <c r="D328" s="942" t="s">
        <v>21</v>
      </c>
      <c r="E328" s="1037" t="s">
        <v>1285</v>
      </c>
      <c r="F328" s="1042" t="s">
        <v>1687</v>
      </c>
      <c r="G328" s="1036">
        <v>43419</v>
      </c>
      <c r="H328" s="1037" t="s">
        <v>1184</v>
      </c>
      <c r="I328" s="1047" t="s">
        <v>28</v>
      </c>
      <c r="J328" s="1048" t="s">
        <v>1320</v>
      </c>
      <c r="K328" s="1048" t="s">
        <v>1320</v>
      </c>
      <c r="L328" s="1043"/>
      <c r="M328" s="1036">
        <v>43454</v>
      </c>
      <c r="N328" s="1037" t="s">
        <v>1251</v>
      </c>
      <c r="O328" s="1043" t="s">
        <v>32</v>
      </c>
      <c r="P328" s="1036">
        <v>43451</v>
      </c>
      <c r="Q328" s="1042" t="s">
        <v>1251</v>
      </c>
      <c r="R328" s="1043" t="s">
        <v>32</v>
      </c>
      <c r="S328" s="1036">
        <v>43585</v>
      </c>
      <c r="T328" s="1042" t="s">
        <v>2293</v>
      </c>
      <c r="U328" s="1043" t="s">
        <v>32</v>
      </c>
      <c r="V328" s="1040">
        <v>43658</v>
      </c>
      <c r="W328" s="1042" t="s">
        <v>2742</v>
      </c>
      <c r="X328" s="1043" t="s">
        <v>32</v>
      </c>
      <c r="Y328" s="1040">
        <v>43697</v>
      </c>
      <c r="Z328" s="1042" t="s">
        <v>2742</v>
      </c>
      <c r="AA328" s="1043" t="s">
        <v>32</v>
      </c>
    </row>
    <row r="329" spans="1:27" s="749" customFormat="1" ht="204">
      <c r="A329" s="884">
        <v>293</v>
      </c>
      <c r="B329" s="745">
        <v>2018</v>
      </c>
      <c r="C329" s="751" t="s">
        <v>1686</v>
      </c>
      <c r="D329" s="942" t="s">
        <v>21</v>
      </c>
      <c r="E329" s="1037" t="s">
        <v>1285</v>
      </c>
      <c r="F329" s="1042" t="s">
        <v>1688</v>
      </c>
      <c r="G329" s="1036">
        <v>43419</v>
      </c>
      <c r="H329" s="1037" t="s">
        <v>1184</v>
      </c>
      <c r="I329" s="1047" t="s">
        <v>28</v>
      </c>
      <c r="J329" s="1048" t="s">
        <v>1320</v>
      </c>
      <c r="K329" s="1048" t="s">
        <v>1320</v>
      </c>
      <c r="L329" s="1043"/>
      <c r="M329" s="1036">
        <v>43454</v>
      </c>
      <c r="N329" s="1037" t="s">
        <v>1251</v>
      </c>
      <c r="O329" s="1043" t="s">
        <v>32</v>
      </c>
      <c r="P329" s="1036">
        <v>43451</v>
      </c>
      <c r="Q329" s="1042" t="s">
        <v>1251</v>
      </c>
      <c r="R329" s="1043" t="s">
        <v>32</v>
      </c>
      <c r="S329" s="1036">
        <v>43585</v>
      </c>
      <c r="T329" s="1042" t="s">
        <v>2296</v>
      </c>
      <c r="U329" s="1043" t="s">
        <v>30</v>
      </c>
      <c r="V329" s="1040">
        <v>43658</v>
      </c>
      <c r="W329" s="1042" t="s">
        <v>1238</v>
      </c>
      <c r="X329" s="1095" t="s">
        <v>30</v>
      </c>
      <c r="Y329" s="1040">
        <v>43697</v>
      </c>
      <c r="Z329" s="1042" t="s">
        <v>1238</v>
      </c>
      <c r="AA329" s="1095" t="s">
        <v>30</v>
      </c>
    </row>
    <row r="330" spans="1:27" s="749" customFormat="1" ht="39" customHeight="1">
      <c r="A330" s="884">
        <v>294</v>
      </c>
      <c r="B330" s="745">
        <v>2018</v>
      </c>
      <c r="C330" s="751" t="s">
        <v>1686</v>
      </c>
      <c r="D330" s="942" t="s">
        <v>21</v>
      </c>
      <c r="E330" s="1037" t="s">
        <v>1330</v>
      </c>
      <c r="F330" s="1042" t="s">
        <v>1689</v>
      </c>
      <c r="G330" s="1036">
        <v>43419</v>
      </c>
      <c r="H330" s="1037" t="s">
        <v>1184</v>
      </c>
      <c r="I330" s="1047" t="s">
        <v>28</v>
      </c>
      <c r="J330" s="1048" t="s">
        <v>1320</v>
      </c>
      <c r="K330" s="1048" t="s">
        <v>1320</v>
      </c>
      <c r="L330" s="1043"/>
      <c r="M330" s="1036">
        <v>43454</v>
      </c>
      <c r="N330" s="1037" t="s">
        <v>1251</v>
      </c>
      <c r="O330" s="1043" t="s">
        <v>32</v>
      </c>
      <c r="P330" s="1036">
        <v>43451</v>
      </c>
      <c r="Q330" s="1042" t="s">
        <v>1251</v>
      </c>
      <c r="R330" s="1043" t="s">
        <v>32</v>
      </c>
      <c r="S330" s="1036">
        <v>43585</v>
      </c>
      <c r="T330" s="1042" t="s">
        <v>2293</v>
      </c>
      <c r="U330" s="1043" t="s">
        <v>32</v>
      </c>
      <c r="V330" s="1040">
        <v>43658</v>
      </c>
      <c r="W330" s="1042" t="s">
        <v>2742</v>
      </c>
      <c r="X330" s="1043" t="s">
        <v>32</v>
      </c>
      <c r="Y330" s="1040">
        <v>43697</v>
      </c>
      <c r="Z330" s="1042" t="s">
        <v>2742</v>
      </c>
      <c r="AA330" s="1043" t="s">
        <v>32</v>
      </c>
    </row>
    <row r="331" spans="1:27" s="749" customFormat="1" ht="48.6" customHeight="1">
      <c r="A331" s="884">
        <v>295</v>
      </c>
      <c r="B331" s="745">
        <v>2018</v>
      </c>
      <c r="C331" s="751" t="s">
        <v>1686</v>
      </c>
      <c r="D331" s="942" t="s">
        <v>21</v>
      </c>
      <c r="E331" s="1037" t="s">
        <v>1330</v>
      </c>
      <c r="F331" s="1042" t="s">
        <v>1690</v>
      </c>
      <c r="G331" s="1036">
        <v>43419</v>
      </c>
      <c r="H331" s="1037" t="s">
        <v>1184</v>
      </c>
      <c r="I331" s="1047" t="s">
        <v>28</v>
      </c>
      <c r="J331" s="1048" t="s">
        <v>1320</v>
      </c>
      <c r="K331" s="1048" t="s">
        <v>1320</v>
      </c>
      <c r="L331" s="1043"/>
      <c r="M331" s="1036">
        <v>43454</v>
      </c>
      <c r="N331" s="1037" t="s">
        <v>1251</v>
      </c>
      <c r="O331" s="1043" t="s">
        <v>32</v>
      </c>
      <c r="P331" s="1036">
        <v>43451</v>
      </c>
      <c r="Q331" s="1042" t="s">
        <v>1251</v>
      </c>
      <c r="R331" s="1043" t="s">
        <v>32</v>
      </c>
      <c r="S331" s="1036">
        <v>43585</v>
      </c>
      <c r="T331" s="1042" t="s">
        <v>2293</v>
      </c>
      <c r="U331" s="1043" t="s">
        <v>32</v>
      </c>
      <c r="V331" s="1040">
        <v>43658</v>
      </c>
      <c r="W331" s="1042" t="s">
        <v>2742</v>
      </c>
      <c r="X331" s="1043" t="s">
        <v>32</v>
      </c>
      <c r="Y331" s="1040">
        <v>43697</v>
      </c>
      <c r="Z331" s="1042" t="s">
        <v>2742</v>
      </c>
      <c r="AA331" s="1043" t="s">
        <v>32</v>
      </c>
    </row>
    <row r="332" spans="1:27" s="749" customFormat="1" ht="82.15" customHeight="1">
      <c r="A332" s="884">
        <v>296</v>
      </c>
      <c r="B332" s="745">
        <v>2018</v>
      </c>
      <c r="C332" s="751" t="s">
        <v>1691</v>
      </c>
      <c r="D332" s="942" t="s">
        <v>21</v>
      </c>
      <c r="E332" s="1037" t="s">
        <v>1330</v>
      </c>
      <c r="F332" s="1042" t="s">
        <v>1692</v>
      </c>
      <c r="G332" s="1036">
        <v>43441</v>
      </c>
      <c r="H332" s="1037" t="s">
        <v>2751</v>
      </c>
      <c r="I332" s="1047" t="s">
        <v>28</v>
      </c>
      <c r="J332" s="1036">
        <v>43452</v>
      </c>
      <c r="K332" s="1036">
        <v>43585</v>
      </c>
      <c r="L332" s="1043"/>
      <c r="M332" s="1036">
        <v>43454</v>
      </c>
      <c r="N332" s="1037" t="s">
        <v>1251</v>
      </c>
      <c r="O332" s="1043" t="s">
        <v>32</v>
      </c>
      <c r="P332" s="1036">
        <v>43451</v>
      </c>
      <c r="Q332" s="1042" t="s">
        <v>1251</v>
      </c>
      <c r="R332" s="1043" t="s">
        <v>32</v>
      </c>
      <c r="S332" s="1036">
        <v>43585</v>
      </c>
      <c r="T332" s="1042" t="s">
        <v>2297</v>
      </c>
      <c r="U332" s="1043" t="s">
        <v>30</v>
      </c>
      <c r="V332" s="1040">
        <v>43658</v>
      </c>
      <c r="W332" s="1042" t="s">
        <v>1238</v>
      </c>
      <c r="X332" s="1095" t="s">
        <v>30</v>
      </c>
      <c r="Y332" s="1040">
        <v>43697</v>
      </c>
      <c r="Z332" s="1042" t="s">
        <v>1238</v>
      </c>
      <c r="AA332" s="1095" t="s">
        <v>30</v>
      </c>
    </row>
    <row r="333" spans="1:27" s="749" customFormat="1" ht="54" customHeight="1">
      <c r="A333" s="884">
        <v>297</v>
      </c>
      <c r="B333" s="745">
        <v>2018</v>
      </c>
      <c r="C333" s="751" t="s">
        <v>1691</v>
      </c>
      <c r="D333" s="942" t="s">
        <v>21</v>
      </c>
      <c r="E333" s="1037" t="s">
        <v>1330</v>
      </c>
      <c r="F333" s="1042" t="s">
        <v>1693</v>
      </c>
      <c r="G333" s="1036">
        <v>43441</v>
      </c>
      <c r="H333" s="1037" t="s">
        <v>2753</v>
      </c>
      <c r="I333" s="1047" t="s">
        <v>28</v>
      </c>
      <c r="J333" s="1036">
        <v>43452</v>
      </c>
      <c r="K333" s="1036">
        <v>43554</v>
      </c>
      <c r="L333" s="1043"/>
      <c r="M333" s="1036">
        <v>43454</v>
      </c>
      <c r="N333" s="1037" t="s">
        <v>1251</v>
      </c>
      <c r="O333" s="1043" t="s">
        <v>32</v>
      </c>
      <c r="P333" s="1036">
        <v>43451</v>
      </c>
      <c r="Q333" s="1042" t="s">
        <v>1251</v>
      </c>
      <c r="R333" s="1043" t="s">
        <v>32</v>
      </c>
      <c r="S333" s="1036">
        <v>43585</v>
      </c>
      <c r="T333" s="1042" t="s">
        <v>2293</v>
      </c>
      <c r="U333" s="1043" t="s">
        <v>32</v>
      </c>
      <c r="V333" s="1040">
        <v>43697</v>
      </c>
      <c r="W333" s="1042" t="s">
        <v>2819</v>
      </c>
      <c r="X333" s="1043" t="s">
        <v>30</v>
      </c>
      <c r="Y333" s="1040">
        <v>43697</v>
      </c>
      <c r="Z333" s="1042" t="s">
        <v>1238</v>
      </c>
      <c r="AA333" s="1107" t="s">
        <v>30</v>
      </c>
    </row>
    <row r="334" spans="1:27" s="749" customFormat="1" ht="54" customHeight="1">
      <c r="A334" s="884">
        <v>298</v>
      </c>
      <c r="B334" s="745">
        <v>2018</v>
      </c>
      <c r="C334" s="751" t="s">
        <v>1691</v>
      </c>
      <c r="D334" s="942" t="s">
        <v>21</v>
      </c>
      <c r="E334" s="1037" t="s">
        <v>1330</v>
      </c>
      <c r="F334" s="1042" t="s">
        <v>1694</v>
      </c>
      <c r="G334" s="1036">
        <v>43441</v>
      </c>
      <c r="H334" s="1037" t="s">
        <v>2752</v>
      </c>
      <c r="I334" s="1047" t="s">
        <v>28</v>
      </c>
      <c r="J334" s="1036">
        <v>43452</v>
      </c>
      <c r="K334" s="1036">
        <v>43585</v>
      </c>
      <c r="L334" s="1043"/>
      <c r="M334" s="1036">
        <v>43454</v>
      </c>
      <c r="N334" s="1037" t="s">
        <v>1251</v>
      </c>
      <c r="O334" s="1043" t="s">
        <v>32</v>
      </c>
      <c r="P334" s="1036">
        <v>43451</v>
      </c>
      <c r="Q334" s="1042" t="s">
        <v>1251</v>
      </c>
      <c r="R334" s="1043" t="s">
        <v>32</v>
      </c>
      <c r="S334" s="1036">
        <v>43585</v>
      </c>
      <c r="T334" s="1042" t="s">
        <v>2293</v>
      </c>
      <c r="U334" s="1043" t="s">
        <v>32</v>
      </c>
      <c r="V334" s="1040">
        <v>43658</v>
      </c>
      <c r="W334" s="1042" t="s">
        <v>2742</v>
      </c>
      <c r="X334" s="1043" t="s">
        <v>32</v>
      </c>
      <c r="Y334" s="1040">
        <v>43697</v>
      </c>
      <c r="Z334" s="1042" t="s">
        <v>2742</v>
      </c>
      <c r="AA334" s="1043" t="s">
        <v>32</v>
      </c>
    </row>
    <row r="335" spans="1:27" s="749" customFormat="1" ht="64.5" customHeight="1">
      <c r="A335" s="884">
        <v>299</v>
      </c>
      <c r="B335" s="745">
        <v>2018</v>
      </c>
      <c r="C335" s="751" t="s">
        <v>1691</v>
      </c>
      <c r="D335" s="942" t="s">
        <v>21</v>
      </c>
      <c r="E335" s="1037" t="s">
        <v>1330</v>
      </c>
      <c r="F335" s="1042" t="s">
        <v>1695</v>
      </c>
      <c r="G335" s="1036">
        <v>43441</v>
      </c>
      <c r="H335" s="1037" t="s">
        <v>2754</v>
      </c>
      <c r="I335" s="1047" t="s">
        <v>28</v>
      </c>
      <c r="J335" s="1036">
        <v>43452</v>
      </c>
      <c r="K335" s="1036">
        <v>43554</v>
      </c>
      <c r="L335" s="1043"/>
      <c r="M335" s="1036">
        <v>43454</v>
      </c>
      <c r="N335" s="1037" t="s">
        <v>1251</v>
      </c>
      <c r="O335" s="1043" t="s">
        <v>32</v>
      </c>
      <c r="P335" s="1036">
        <v>43451</v>
      </c>
      <c r="Q335" s="1042" t="s">
        <v>1251</v>
      </c>
      <c r="R335" s="1043" t="s">
        <v>32</v>
      </c>
      <c r="S335" s="1036">
        <v>43585</v>
      </c>
      <c r="T335" s="1042" t="s">
        <v>2293</v>
      </c>
      <c r="U335" s="1043" t="s">
        <v>32</v>
      </c>
      <c r="V335" s="1040">
        <v>43658</v>
      </c>
      <c r="W335" s="1042" t="s">
        <v>2742</v>
      </c>
      <c r="X335" s="1043" t="s">
        <v>32</v>
      </c>
      <c r="Y335" s="1040">
        <v>43697</v>
      </c>
      <c r="Z335" s="1042" t="s">
        <v>2742</v>
      </c>
      <c r="AA335" s="1043" t="s">
        <v>32</v>
      </c>
    </row>
    <row r="336" spans="1:27" s="749" customFormat="1" ht="51.6" customHeight="1">
      <c r="A336" s="884">
        <v>300</v>
      </c>
      <c r="B336" s="745">
        <v>2018</v>
      </c>
      <c r="C336" s="751" t="s">
        <v>1691</v>
      </c>
      <c r="D336" s="942" t="s">
        <v>21</v>
      </c>
      <c r="E336" s="1037" t="s">
        <v>1330</v>
      </c>
      <c r="F336" s="1042" t="s">
        <v>1696</v>
      </c>
      <c r="G336" s="1036">
        <v>43441</v>
      </c>
      <c r="H336" s="1037" t="s">
        <v>2750</v>
      </c>
      <c r="I336" s="1047" t="s">
        <v>28</v>
      </c>
      <c r="J336" s="1036">
        <v>43452</v>
      </c>
      <c r="K336" s="1036">
        <v>43495</v>
      </c>
      <c r="L336" s="1043"/>
      <c r="M336" s="1036">
        <v>43454</v>
      </c>
      <c r="N336" s="1037" t="s">
        <v>1251</v>
      </c>
      <c r="O336" s="1043" t="s">
        <v>32</v>
      </c>
      <c r="P336" s="1036">
        <v>43451</v>
      </c>
      <c r="Q336" s="1042" t="s">
        <v>1251</v>
      </c>
      <c r="R336" s="1043" t="s">
        <v>32</v>
      </c>
      <c r="S336" s="1036">
        <v>43585</v>
      </c>
      <c r="T336" s="1042" t="s">
        <v>2293</v>
      </c>
      <c r="U336" s="1043" t="s">
        <v>32</v>
      </c>
      <c r="V336" s="1040">
        <v>43658</v>
      </c>
      <c r="W336" s="1042" t="s">
        <v>2742</v>
      </c>
      <c r="X336" s="1043" t="s">
        <v>32</v>
      </c>
      <c r="Y336" s="1040">
        <v>43697</v>
      </c>
      <c r="Z336" s="1042" t="s">
        <v>2742</v>
      </c>
      <c r="AA336" s="1043" t="s">
        <v>32</v>
      </c>
    </row>
    <row r="337" spans="1:27" s="749" customFormat="1" ht="72" customHeight="1">
      <c r="A337" s="1353">
        <v>301</v>
      </c>
      <c r="B337" s="1364">
        <v>2018</v>
      </c>
      <c r="C337" s="1364" t="s">
        <v>2055</v>
      </c>
      <c r="D337" s="1307" t="s">
        <v>21</v>
      </c>
      <c r="E337" s="1037" t="s">
        <v>2056</v>
      </c>
      <c r="F337" s="1360" t="s">
        <v>2716</v>
      </c>
      <c r="G337" s="1371">
        <v>43536</v>
      </c>
      <c r="H337" s="1046" t="s">
        <v>2057</v>
      </c>
      <c r="I337" s="1047" t="s">
        <v>28</v>
      </c>
      <c r="J337" s="1036">
        <v>43559</v>
      </c>
      <c r="K337" s="1036">
        <v>43768</v>
      </c>
      <c r="L337" s="1089"/>
      <c r="M337" s="1036"/>
      <c r="N337" s="1037"/>
      <c r="O337" s="1043"/>
      <c r="P337" s="1036"/>
      <c r="Q337" s="1042"/>
      <c r="R337" s="1043"/>
      <c r="S337" s="1036">
        <v>43585</v>
      </c>
      <c r="T337" s="1042" t="s">
        <v>2742</v>
      </c>
      <c r="U337" s="1043" t="s">
        <v>32</v>
      </c>
      <c r="V337" s="1040">
        <v>43658</v>
      </c>
      <c r="W337" s="1042" t="s">
        <v>2742</v>
      </c>
      <c r="X337" s="1043" t="s">
        <v>32</v>
      </c>
      <c r="Y337" s="1040">
        <v>43691</v>
      </c>
      <c r="Z337" s="1042" t="s">
        <v>2742</v>
      </c>
      <c r="AA337" s="1043" t="s">
        <v>32</v>
      </c>
    </row>
    <row r="338" spans="1:27" s="749" customFormat="1" ht="54" customHeight="1">
      <c r="A338" s="1353"/>
      <c r="B338" s="1358"/>
      <c r="C338" s="1357"/>
      <c r="D338" s="1354"/>
      <c r="E338" s="1037" t="s">
        <v>2056</v>
      </c>
      <c r="F338" s="1361"/>
      <c r="G338" s="1372"/>
      <c r="H338" s="1046" t="s">
        <v>2058</v>
      </c>
      <c r="I338" s="1047" t="s">
        <v>28</v>
      </c>
      <c r="J338" s="1036">
        <v>43559</v>
      </c>
      <c r="K338" s="1036">
        <v>43615</v>
      </c>
      <c r="L338" s="1089">
        <v>43707</v>
      </c>
      <c r="M338" s="1036"/>
      <c r="N338" s="1037"/>
      <c r="O338" s="1043"/>
      <c r="P338" s="1036"/>
      <c r="Q338" s="1042"/>
      <c r="R338" s="1043"/>
      <c r="S338" s="1036">
        <v>43585</v>
      </c>
      <c r="T338" s="1042" t="s">
        <v>2742</v>
      </c>
      <c r="U338" s="1043" t="s">
        <v>32</v>
      </c>
      <c r="V338" s="1040">
        <v>43658</v>
      </c>
      <c r="W338" s="1042" t="s">
        <v>2797</v>
      </c>
      <c r="X338" s="1043" t="s">
        <v>32</v>
      </c>
      <c r="Y338" s="1040">
        <v>43690</v>
      </c>
      <c r="Z338" s="1042" t="s">
        <v>2742</v>
      </c>
      <c r="AA338" s="1043" t="s">
        <v>32</v>
      </c>
    </row>
    <row r="339" spans="1:27" s="749" customFormat="1" ht="54" customHeight="1">
      <c r="A339" s="1353"/>
      <c r="B339" s="1357"/>
      <c r="C339" s="1357"/>
      <c r="D339" s="1311"/>
      <c r="E339" s="1037" t="s">
        <v>2056</v>
      </c>
      <c r="F339" s="1361"/>
      <c r="G339" s="1372"/>
      <c r="H339" s="1046" t="s">
        <v>2059</v>
      </c>
      <c r="I339" s="1047" t="s">
        <v>28</v>
      </c>
      <c r="J339" s="1036">
        <v>43559</v>
      </c>
      <c r="K339" s="1036">
        <v>43707</v>
      </c>
      <c r="L339" s="1089"/>
      <c r="M339" s="1036"/>
      <c r="N339" s="1037"/>
      <c r="O339" s="1043"/>
      <c r="P339" s="1036"/>
      <c r="Q339" s="1042"/>
      <c r="R339" s="1043"/>
      <c r="S339" s="1036">
        <v>43585</v>
      </c>
      <c r="T339" s="1042" t="s">
        <v>2742</v>
      </c>
      <c r="U339" s="1043" t="s">
        <v>32</v>
      </c>
      <c r="V339" s="1040">
        <v>43658</v>
      </c>
      <c r="W339" s="1042" t="s">
        <v>2742</v>
      </c>
      <c r="X339" s="1043" t="s">
        <v>32</v>
      </c>
      <c r="Y339" s="1040">
        <v>43691</v>
      </c>
      <c r="Z339" s="1042" t="s">
        <v>2742</v>
      </c>
      <c r="AA339" s="1043" t="s">
        <v>32</v>
      </c>
    </row>
    <row r="340" spans="1:27" s="749" customFormat="1" ht="49.5" customHeight="1">
      <c r="A340" s="1353"/>
      <c r="B340" s="1357"/>
      <c r="C340" s="1357"/>
      <c r="D340" s="1311"/>
      <c r="E340" s="1037" t="s">
        <v>2056</v>
      </c>
      <c r="F340" s="1361"/>
      <c r="G340" s="1372"/>
      <c r="H340" s="1046" t="s">
        <v>2060</v>
      </c>
      <c r="I340" s="1047" t="s">
        <v>28</v>
      </c>
      <c r="J340" s="1036">
        <v>43559</v>
      </c>
      <c r="K340" s="1036">
        <v>43707</v>
      </c>
      <c r="L340" s="1089"/>
      <c r="M340" s="1036"/>
      <c r="N340" s="1037"/>
      <c r="O340" s="1043"/>
      <c r="P340" s="1036"/>
      <c r="Q340" s="1042"/>
      <c r="R340" s="1043"/>
      <c r="S340" s="1036">
        <v>43585</v>
      </c>
      <c r="T340" s="1042" t="s">
        <v>2742</v>
      </c>
      <c r="U340" s="1043" t="s">
        <v>32</v>
      </c>
      <c r="V340" s="1040">
        <v>43658</v>
      </c>
      <c r="W340" s="1042" t="s">
        <v>2742</v>
      </c>
      <c r="X340" s="1043" t="s">
        <v>32</v>
      </c>
      <c r="Y340" s="1040">
        <v>43691</v>
      </c>
      <c r="Z340" s="1042" t="s">
        <v>2742</v>
      </c>
      <c r="AA340" s="1043" t="s">
        <v>32</v>
      </c>
    </row>
    <row r="341" spans="1:27" s="749" customFormat="1" ht="54" customHeight="1">
      <c r="A341" s="1353"/>
      <c r="B341" s="1357"/>
      <c r="C341" s="1357"/>
      <c r="D341" s="1311"/>
      <c r="E341" s="1037" t="s">
        <v>2056</v>
      </c>
      <c r="F341" s="1361"/>
      <c r="G341" s="1372"/>
      <c r="H341" s="1046" t="s">
        <v>2061</v>
      </c>
      <c r="I341" s="1047" t="s">
        <v>217</v>
      </c>
      <c r="J341" s="1036">
        <v>43559</v>
      </c>
      <c r="K341" s="1036">
        <v>43707</v>
      </c>
      <c r="L341" s="1089"/>
      <c r="M341" s="1036"/>
      <c r="N341" s="1037"/>
      <c r="O341" s="1043"/>
      <c r="P341" s="1036"/>
      <c r="Q341" s="1042"/>
      <c r="R341" s="1043"/>
      <c r="S341" s="1036">
        <v>43585</v>
      </c>
      <c r="T341" s="1042" t="s">
        <v>2742</v>
      </c>
      <c r="U341" s="1043" t="s">
        <v>32</v>
      </c>
      <c r="V341" s="1040">
        <v>43658</v>
      </c>
      <c r="W341" s="1042" t="s">
        <v>2742</v>
      </c>
      <c r="X341" s="1043" t="s">
        <v>32</v>
      </c>
      <c r="Y341" s="1040">
        <v>43691</v>
      </c>
      <c r="Z341" s="1042" t="s">
        <v>2742</v>
      </c>
      <c r="AA341" s="1043" t="s">
        <v>32</v>
      </c>
    </row>
    <row r="342" spans="1:27" s="749" customFormat="1" ht="54" customHeight="1">
      <c r="A342" s="1353"/>
      <c r="B342" s="1357"/>
      <c r="C342" s="1357"/>
      <c r="D342" s="1311"/>
      <c r="E342" s="1037" t="s">
        <v>2056</v>
      </c>
      <c r="F342" s="1361"/>
      <c r="G342" s="1372"/>
      <c r="H342" s="1046" t="s">
        <v>2062</v>
      </c>
      <c r="I342" s="1047" t="s">
        <v>217</v>
      </c>
      <c r="J342" s="1036">
        <v>43559</v>
      </c>
      <c r="K342" s="1036">
        <v>43707</v>
      </c>
      <c r="L342" s="1089"/>
      <c r="M342" s="1036"/>
      <c r="N342" s="1037"/>
      <c r="O342" s="1043"/>
      <c r="P342" s="1036"/>
      <c r="Q342" s="1042"/>
      <c r="R342" s="1043"/>
      <c r="S342" s="1036">
        <v>43585</v>
      </c>
      <c r="T342" s="1042" t="s">
        <v>2742</v>
      </c>
      <c r="U342" s="1043" t="s">
        <v>32</v>
      </c>
      <c r="V342" s="1040">
        <v>43658</v>
      </c>
      <c r="W342" s="1042" t="s">
        <v>2742</v>
      </c>
      <c r="X342" s="1043" t="s">
        <v>32</v>
      </c>
      <c r="Y342" s="1040">
        <v>43691</v>
      </c>
      <c r="Z342" s="1042" t="s">
        <v>2742</v>
      </c>
      <c r="AA342" s="1043" t="s">
        <v>32</v>
      </c>
    </row>
    <row r="343" spans="1:27" s="749" customFormat="1" ht="80.099999999999994" customHeight="1">
      <c r="A343" s="1353"/>
      <c r="B343" s="1359"/>
      <c r="C343" s="1365"/>
      <c r="D343" s="1355"/>
      <c r="E343" s="1037" t="s">
        <v>2056</v>
      </c>
      <c r="F343" s="1362"/>
      <c r="G343" s="1373"/>
      <c r="H343" s="1037" t="s">
        <v>2063</v>
      </c>
      <c r="I343" s="1047" t="s">
        <v>28</v>
      </c>
      <c r="J343" s="1036">
        <v>43559</v>
      </c>
      <c r="K343" s="1036">
        <v>43585</v>
      </c>
      <c r="L343" s="1043"/>
      <c r="M343" s="1036"/>
      <c r="N343" s="1037"/>
      <c r="O343" s="1043"/>
      <c r="P343" s="1036"/>
      <c r="Q343" s="1042"/>
      <c r="R343" s="1043"/>
      <c r="S343" s="1036">
        <v>43585</v>
      </c>
      <c r="T343" s="1042" t="s">
        <v>2742</v>
      </c>
      <c r="U343" s="1043" t="s">
        <v>32</v>
      </c>
      <c r="V343" s="1040">
        <v>43658</v>
      </c>
      <c r="W343" s="1041" t="s">
        <v>2798</v>
      </c>
      <c r="X343" s="1043" t="s">
        <v>30</v>
      </c>
      <c r="Y343" s="1040">
        <v>43697</v>
      </c>
      <c r="Z343" s="1042" t="s">
        <v>1238</v>
      </c>
      <c r="AA343" s="1095" t="s">
        <v>30</v>
      </c>
    </row>
    <row r="344" spans="1:27" s="749" customFormat="1" ht="408" customHeight="1">
      <c r="A344" s="884">
        <v>302</v>
      </c>
      <c r="B344" s="1043">
        <v>2018</v>
      </c>
      <c r="C344" s="751" t="s">
        <v>2055</v>
      </c>
      <c r="D344" s="1050" t="s">
        <v>21</v>
      </c>
      <c r="E344" s="1037" t="s">
        <v>2056</v>
      </c>
      <c r="F344" s="1042" t="s">
        <v>2717</v>
      </c>
      <c r="G344" s="1036">
        <v>43536</v>
      </c>
      <c r="H344" s="1037" t="s">
        <v>2799</v>
      </c>
      <c r="I344" s="1047" t="s">
        <v>217</v>
      </c>
      <c r="J344" s="1036">
        <v>43559</v>
      </c>
      <c r="K344" s="1036">
        <v>43585</v>
      </c>
      <c r="L344" s="1089">
        <v>43768</v>
      </c>
      <c r="M344" s="1036"/>
      <c r="N344" s="1037"/>
      <c r="O344" s="1043"/>
      <c r="P344" s="1036"/>
      <c r="Q344" s="1042"/>
      <c r="R344" s="1043"/>
      <c r="S344" s="1036">
        <v>43585</v>
      </c>
      <c r="T344" s="1042" t="s">
        <v>2742</v>
      </c>
      <c r="U344" s="1043" t="s">
        <v>32</v>
      </c>
      <c r="V344" s="1040">
        <v>43658</v>
      </c>
      <c r="W344" s="1042" t="s">
        <v>2800</v>
      </c>
      <c r="X344" s="1043" t="s">
        <v>32</v>
      </c>
      <c r="Y344" s="1040">
        <v>43690</v>
      </c>
      <c r="Z344" s="1042" t="s">
        <v>2742</v>
      </c>
      <c r="AA344" s="1043" t="s">
        <v>32</v>
      </c>
    </row>
    <row r="345" spans="1:27" s="749" customFormat="1" ht="64.150000000000006" customHeight="1">
      <c r="A345" s="1353">
        <v>303</v>
      </c>
      <c r="B345" s="1364">
        <v>2018</v>
      </c>
      <c r="C345" s="1364" t="s">
        <v>2055</v>
      </c>
      <c r="D345" s="1307" t="s">
        <v>21</v>
      </c>
      <c r="E345" s="1037" t="s">
        <v>2056</v>
      </c>
      <c r="F345" s="1360" t="s">
        <v>2718</v>
      </c>
      <c r="G345" s="1371">
        <v>43536</v>
      </c>
      <c r="H345" s="1037" t="s">
        <v>2066</v>
      </c>
      <c r="I345" s="1047" t="s">
        <v>217</v>
      </c>
      <c r="J345" s="1036">
        <v>43559</v>
      </c>
      <c r="K345" s="1036">
        <v>43707</v>
      </c>
      <c r="L345" s="1043"/>
      <c r="M345" s="1036"/>
      <c r="N345" s="1037"/>
      <c r="O345" s="1043"/>
      <c r="P345" s="1036"/>
      <c r="Q345" s="1042"/>
      <c r="R345" s="1043"/>
      <c r="S345" s="1036">
        <v>43585</v>
      </c>
      <c r="T345" s="1042" t="s">
        <v>2742</v>
      </c>
      <c r="U345" s="1043" t="s">
        <v>32</v>
      </c>
      <c r="V345" s="1040">
        <v>43658</v>
      </c>
      <c r="W345" s="1042" t="s">
        <v>2742</v>
      </c>
      <c r="X345" s="1043" t="s">
        <v>32</v>
      </c>
      <c r="Y345" s="1040">
        <v>43691</v>
      </c>
      <c r="Z345" s="1042" t="s">
        <v>2742</v>
      </c>
      <c r="AA345" s="1043" t="s">
        <v>32</v>
      </c>
    </row>
    <row r="346" spans="1:27" s="749" customFormat="1" ht="54" customHeight="1">
      <c r="A346" s="1353"/>
      <c r="B346" s="1357"/>
      <c r="C346" s="1357"/>
      <c r="D346" s="1311"/>
      <c r="E346" s="1037" t="s">
        <v>2056</v>
      </c>
      <c r="F346" s="1361"/>
      <c r="G346" s="1372"/>
      <c r="H346" s="1037" t="s">
        <v>2067</v>
      </c>
      <c r="I346" s="1047" t="s">
        <v>217</v>
      </c>
      <c r="J346" s="1036">
        <v>43559</v>
      </c>
      <c r="K346" s="1036">
        <v>43707</v>
      </c>
      <c r="L346" s="1043"/>
      <c r="M346" s="1036"/>
      <c r="N346" s="1037"/>
      <c r="O346" s="1043"/>
      <c r="P346" s="1036"/>
      <c r="Q346" s="1042"/>
      <c r="R346" s="1043"/>
      <c r="S346" s="1036">
        <v>43585</v>
      </c>
      <c r="T346" s="1042" t="s">
        <v>2742</v>
      </c>
      <c r="U346" s="1043" t="s">
        <v>32</v>
      </c>
      <c r="V346" s="1040">
        <v>43658</v>
      </c>
      <c r="W346" s="1042" t="s">
        <v>2742</v>
      </c>
      <c r="X346" s="1043" t="s">
        <v>32</v>
      </c>
      <c r="Y346" s="1040">
        <v>43691</v>
      </c>
      <c r="Z346" s="1042" t="s">
        <v>2742</v>
      </c>
      <c r="AA346" s="1043" t="s">
        <v>32</v>
      </c>
    </row>
    <row r="347" spans="1:27" s="749" customFormat="1" ht="54" customHeight="1">
      <c r="A347" s="1353"/>
      <c r="B347" s="1357"/>
      <c r="C347" s="1357"/>
      <c r="D347" s="1311"/>
      <c r="E347" s="1037" t="s">
        <v>2056</v>
      </c>
      <c r="F347" s="1361"/>
      <c r="G347" s="1372"/>
      <c r="H347" s="1037" t="s">
        <v>2068</v>
      </c>
      <c r="I347" s="1047" t="s">
        <v>217</v>
      </c>
      <c r="J347" s="1036">
        <v>43559</v>
      </c>
      <c r="K347" s="1036">
        <v>43707</v>
      </c>
      <c r="L347" s="1043"/>
      <c r="M347" s="1036"/>
      <c r="N347" s="1037"/>
      <c r="O347" s="1043"/>
      <c r="P347" s="1036"/>
      <c r="Q347" s="1042"/>
      <c r="R347" s="1043"/>
      <c r="S347" s="1036">
        <v>43585</v>
      </c>
      <c r="T347" s="1042" t="s">
        <v>2742</v>
      </c>
      <c r="U347" s="1043" t="s">
        <v>32</v>
      </c>
      <c r="V347" s="1040">
        <v>43658</v>
      </c>
      <c r="W347" s="1042" t="s">
        <v>2742</v>
      </c>
      <c r="X347" s="1043" t="s">
        <v>32</v>
      </c>
      <c r="Y347" s="1040">
        <v>43697</v>
      </c>
      <c r="Z347" s="1042" t="s">
        <v>2742</v>
      </c>
      <c r="AA347" s="1043" t="s">
        <v>32</v>
      </c>
    </row>
    <row r="348" spans="1:27" s="749" customFormat="1" ht="54" customHeight="1">
      <c r="A348" s="1353"/>
      <c r="B348" s="1357"/>
      <c r="C348" s="1357"/>
      <c r="D348" s="1311"/>
      <c r="E348" s="1037" t="s">
        <v>2056</v>
      </c>
      <c r="F348" s="1361"/>
      <c r="G348" s="1372"/>
      <c r="H348" s="1037" t="s">
        <v>2069</v>
      </c>
      <c r="I348" s="1047" t="s">
        <v>217</v>
      </c>
      <c r="J348" s="1036">
        <v>43559</v>
      </c>
      <c r="K348" s="1036">
        <v>43707</v>
      </c>
      <c r="L348" s="1043"/>
      <c r="M348" s="1036"/>
      <c r="N348" s="1037"/>
      <c r="O348" s="1043"/>
      <c r="P348" s="1036"/>
      <c r="Q348" s="1042"/>
      <c r="R348" s="1043"/>
      <c r="S348" s="1036">
        <v>43585</v>
      </c>
      <c r="T348" s="1042" t="s">
        <v>2742</v>
      </c>
      <c r="U348" s="1043" t="s">
        <v>32</v>
      </c>
      <c r="V348" s="1040">
        <v>43658</v>
      </c>
      <c r="W348" s="1042" t="s">
        <v>2742</v>
      </c>
      <c r="X348" s="1043" t="s">
        <v>32</v>
      </c>
      <c r="Y348" s="1040">
        <v>43691</v>
      </c>
      <c r="Z348" s="1042" t="s">
        <v>2742</v>
      </c>
      <c r="AA348" s="1043" t="s">
        <v>32</v>
      </c>
    </row>
    <row r="349" spans="1:27" s="749" customFormat="1" ht="120" customHeight="1">
      <c r="A349" s="1353"/>
      <c r="B349" s="1358"/>
      <c r="C349" s="1357"/>
      <c r="D349" s="1354"/>
      <c r="E349" s="1037" t="s">
        <v>2056</v>
      </c>
      <c r="F349" s="1361"/>
      <c r="G349" s="1372"/>
      <c r="H349" s="1037" t="s">
        <v>2070</v>
      </c>
      <c r="I349" s="1047" t="s">
        <v>28</v>
      </c>
      <c r="J349" s="1036">
        <v>43559</v>
      </c>
      <c r="K349" s="1036">
        <v>43646</v>
      </c>
      <c r="L349" s="1089">
        <v>43707</v>
      </c>
      <c r="M349" s="1036"/>
      <c r="N349" s="1037"/>
      <c r="O349" s="1043"/>
      <c r="P349" s="1036"/>
      <c r="Q349" s="1042"/>
      <c r="R349" s="1043"/>
      <c r="S349" s="1036">
        <v>43585</v>
      </c>
      <c r="T349" s="1042" t="s">
        <v>2742</v>
      </c>
      <c r="U349" s="1043" t="s">
        <v>32</v>
      </c>
      <c r="V349" s="1040">
        <v>43658</v>
      </c>
      <c r="W349" s="1042" t="s">
        <v>2789</v>
      </c>
      <c r="X349" s="1043" t="s">
        <v>32</v>
      </c>
      <c r="Y349" s="1040">
        <v>43690</v>
      </c>
      <c r="Z349" s="1052" t="s">
        <v>2813</v>
      </c>
      <c r="AA349" s="1043" t="s">
        <v>32</v>
      </c>
    </row>
    <row r="350" spans="1:27" s="749" customFormat="1" ht="54" customHeight="1">
      <c r="A350" s="1353"/>
      <c r="B350" s="1359"/>
      <c r="C350" s="1365"/>
      <c r="D350" s="1355"/>
      <c r="E350" s="1037" t="s">
        <v>2056</v>
      </c>
      <c r="F350" s="1362"/>
      <c r="G350" s="1373"/>
      <c r="H350" s="1037" t="s">
        <v>2071</v>
      </c>
      <c r="I350" s="1047" t="s">
        <v>28</v>
      </c>
      <c r="J350" s="1036">
        <v>43559</v>
      </c>
      <c r="K350" s="1036">
        <v>43646</v>
      </c>
      <c r="L350" s="1089">
        <v>43707</v>
      </c>
      <c r="M350" s="1036"/>
      <c r="N350" s="1037"/>
      <c r="O350" s="1043"/>
      <c r="P350" s="1036"/>
      <c r="Q350" s="1042"/>
      <c r="R350" s="1043"/>
      <c r="S350" s="1036">
        <v>43585</v>
      </c>
      <c r="T350" s="1042" t="s">
        <v>2742</v>
      </c>
      <c r="U350" s="1043" t="s">
        <v>32</v>
      </c>
      <c r="V350" s="1040">
        <v>43658</v>
      </c>
      <c r="W350" s="1042" t="s">
        <v>2791</v>
      </c>
      <c r="X350" s="1043" t="s">
        <v>32</v>
      </c>
      <c r="Y350" s="1040">
        <v>43690</v>
      </c>
      <c r="Z350" s="1052" t="s">
        <v>2813</v>
      </c>
      <c r="AA350" s="1043" t="s">
        <v>32</v>
      </c>
    </row>
    <row r="351" spans="1:27" s="749" customFormat="1" ht="54" customHeight="1">
      <c r="A351" s="1353">
        <v>304</v>
      </c>
      <c r="B351" s="1364">
        <v>2018</v>
      </c>
      <c r="C351" s="1364" t="s">
        <v>2055</v>
      </c>
      <c r="D351" s="1307" t="s">
        <v>21</v>
      </c>
      <c r="E351" s="1037" t="s">
        <v>2056</v>
      </c>
      <c r="F351" s="1360" t="s">
        <v>2719</v>
      </c>
      <c r="G351" s="1371">
        <v>43536</v>
      </c>
      <c r="H351" s="1037" t="s">
        <v>2064</v>
      </c>
      <c r="I351" s="1047" t="s">
        <v>28</v>
      </c>
      <c r="J351" s="1036">
        <v>43559</v>
      </c>
      <c r="K351" s="1036">
        <v>43707</v>
      </c>
      <c r="L351" s="1043"/>
      <c r="M351" s="1036"/>
      <c r="N351" s="1037"/>
      <c r="O351" s="1043"/>
      <c r="P351" s="1036"/>
      <c r="Q351" s="1042"/>
      <c r="R351" s="1043"/>
      <c r="S351" s="1036">
        <v>43585</v>
      </c>
      <c r="T351" s="1042" t="s">
        <v>2742</v>
      </c>
      <c r="U351" s="1043" t="s">
        <v>32</v>
      </c>
      <c r="V351" s="1040">
        <v>43658</v>
      </c>
      <c r="W351" s="1042" t="s">
        <v>2742</v>
      </c>
      <c r="X351" s="1043" t="s">
        <v>32</v>
      </c>
      <c r="Y351" s="1040">
        <v>43691</v>
      </c>
      <c r="Z351" s="1042" t="s">
        <v>2742</v>
      </c>
      <c r="AA351" s="1043" t="s">
        <v>32</v>
      </c>
    </row>
    <row r="352" spans="1:27" s="749" customFormat="1" ht="54" customHeight="1">
      <c r="A352" s="1353"/>
      <c r="B352" s="1357"/>
      <c r="C352" s="1357"/>
      <c r="D352" s="1311"/>
      <c r="E352" s="1037" t="s">
        <v>2056</v>
      </c>
      <c r="F352" s="1361"/>
      <c r="G352" s="1372"/>
      <c r="H352" s="1037" t="s">
        <v>2072</v>
      </c>
      <c r="I352" s="1047" t="s">
        <v>28</v>
      </c>
      <c r="J352" s="1036">
        <v>43559</v>
      </c>
      <c r="K352" s="1036">
        <v>43707</v>
      </c>
      <c r="L352" s="1043"/>
      <c r="M352" s="1036"/>
      <c r="N352" s="1037"/>
      <c r="O352" s="1043"/>
      <c r="P352" s="1036"/>
      <c r="Q352" s="1042"/>
      <c r="R352" s="1043"/>
      <c r="S352" s="1036">
        <v>43585</v>
      </c>
      <c r="T352" s="1042" t="s">
        <v>2742</v>
      </c>
      <c r="U352" s="1043" t="s">
        <v>32</v>
      </c>
      <c r="V352" s="1040">
        <v>43658</v>
      </c>
      <c r="W352" s="1042" t="s">
        <v>2742</v>
      </c>
      <c r="X352" s="1043" t="s">
        <v>32</v>
      </c>
      <c r="Y352" s="1040">
        <v>43691</v>
      </c>
      <c r="Z352" s="1042" t="s">
        <v>2742</v>
      </c>
      <c r="AA352" s="1043" t="s">
        <v>32</v>
      </c>
    </row>
    <row r="353" spans="1:27" s="749" customFormat="1" ht="75.599999999999994" customHeight="1">
      <c r="A353" s="1353"/>
      <c r="B353" s="1358"/>
      <c r="C353" s="1357"/>
      <c r="D353" s="1354"/>
      <c r="E353" s="1037" t="s">
        <v>2056</v>
      </c>
      <c r="F353" s="1361"/>
      <c r="G353" s="1372"/>
      <c r="H353" s="1037" t="s">
        <v>2065</v>
      </c>
      <c r="I353" s="1047" t="s">
        <v>217</v>
      </c>
      <c r="J353" s="1036">
        <v>43559</v>
      </c>
      <c r="K353" s="1036">
        <v>43646</v>
      </c>
      <c r="L353" s="1089">
        <v>43707</v>
      </c>
      <c r="M353" s="1036"/>
      <c r="N353" s="1037"/>
      <c r="O353" s="1043"/>
      <c r="P353" s="1036"/>
      <c r="Q353" s="1042"/>
      <c r="R353" s="1043"/>
      <c r="S353" s="1036">
        <v>43585</v>
      </c>
      <c r="T353" s="1042" t="s">
        <v>2742</v>
      </c>
      <c r="U353" s="1043" t="s">
        <v>32</v>
      </c>
      <c r="V353" s="1040">
        <v>43658</v>
      </c>
      <c r="W353" s="1042" t="s">
        <v>2783</v>
      </c>
      <c r="X353" s="1043" t="s">
        <v>32</v>
      </c>
      <c r="Y353" s="1040">
        <v>43690</v>
      </c>
      <c r="Z353" s="1052" t="s">
        <v>2813</v>
      </c>
      <c r="AA353" s="1043" t="s">
        <v>32</v>
      </c>
    </row>
    <row r="354" spans="1:27" s="749" customFormat="1" ht="120" customHeight="1">
      <c r="A354" s="1353"/>
      <c r="B354" s="1359"/>
      <c r="C354" s="1365"/>
      <c r="D354" s="1355"/>
      <c r="E354" s="1037" t="s">
        <v>2056</v>
      </c>
      <c r="F354" s="1362"/>
      <c r="G354" s="1373"/>
      <c r="H354" s="1037" t="s">
        <v>2073</v>
      </c>
      <c r="I354" s="1047" t="s">
        <v>217</v>
      </c>
      <c r="J354" s="1036">
        <v>43559</v>
      </c>
      <c r="K354" s="1036">
        <v>43646</v>
      </c>
      <c r="L354" s="1089">
        <v>43707</v>
      </c>
      <c r="M354" s="1036"/>
      <c r="N354" s="1037"/>
      <c r="O354" s="1043"/>
      <c r="P354" s="1036"/>
      <c r="Q354" s="1042"/>
      <c r="R354" s="1043"/>
      <c r="S354" s="1036">
        <v>43585</v>
      </c>
      <c r="T354" s="1042" t="s">
        <v>2742</v>
      </c>
      <c r="U354" s="1043" t="s">
        <v>32</v>
      </c>
      <c r="V354" s="1040">
        <v>43658</v>
      </c>
      <c r="W354" s="1042" t="s">
        <v>2790</v>
      </c>
      <c r="X354" s="1043" t="s">
        <v>32</v>
      </c>
      <c r="Y354" s="1040">
        <v>43690</v>
      </c>
      <c r="Z354" s="1052" t="s">
        <v>2813</v>
      </c>
      <c r="AA354" s="1043" t="s">
        <v>32</v>
      </c>
    </row>
    <row r="355" spans="1:27" s="749" customFormat="1" ht="90" customHeight="1">
      <c r="A355" s="1353">
        <v>305</v>
      </c>
      <c r="B355" s="1356">
        <v>2018</v>
      </c>
      <c r="C355" s="1364" t="s">
        <v>2055</v>
      </c>
      <c r="D355" s="1366" t="s">
        <v>21</v>
      </c>
      <c r="E355" s="1037" t="s">
        <v>2056</v>
      </c>
      <c r="F355" s="1360" t="s">
        <v>2720</v>
      </c>
      <c r="G355" s="1371">
        <v>43536</v>
      </c>
      <c r="H355" s="1037" t="s">
        <v>2074</v>
      </c>
      <c r="I355" s="1047" t="s">
        <v>217</v>
      </c>
      <c r="J355" s="1036">
        <v>43559</v>
      </c>
      <c r="K355" s="1036">
        <v>43646</v>
      </c>
      <c r="L355" s="1089">
        <v>43799</v>
      </c>
      <c r="M355" s="1036"/>
      <c r="N355" s="1037"/>
      <c r="O355" s="1043"/>
      <c r="P355" s="1036"/>
      <c r="Q355" s="1042"/>
      <c r="R355" s="1043"/>
      <c r="S355" s="1036">
        <v>43585</v>
      </c>
      <c r="T355" s="1042" t="s">
        <v>2742</v>
      </c>
      <c r="U355" s="1043" t="s">
        <v>32</v>
      </c>
      <c r="V355" s="1040">
        <v>43658</v>
      </c>
      <c r="W355" s="1041" t="s">
        <v>2801</v>
      </c>
      <c r="X355" s="1043" t="s">
        <v>32</v>
      </c>
      <c r="Y355" s="1040">
        <v>43690</v>
      </c>
      <c r="Z355" s="1052" t="s">
        <v>2813</v>
      </c>
      <c r="AA355" s="1043" t="s">
        <v>32</v>
      </c>
    </row>
    <row r="356" spans="1:27" s="749" customFormat="1" ht="54" customHeight="1">
      <c r="A356" s="1353"/>
      <c r="B356" s="1357"/>
      <c r="C356" s="1357"/>
      <c r="D356" s="1311"/>
      <c r="E356" s="1037" t="s">
        <v>2056</v>
      </c>
      <c r="F356" s="1361"/>
      <c r="G356" s="1372"/>
      <c r="H356" s="1037" t="s">
        <v>2075</v>
      </c>
      <c r="I356" s="1047" t="s">
        <v>28</v>
      </c>
      <c r="J356" s="1036">
        <v>43559</v>
      </c>
      <c r="K356" s="1036">
        <v>43707</v>
      </c>
      <c r="L356" s="1043"/>
      <c r="M356" s="1036"/>
      <c r="N356" s="1037"/>
      <c r="O356" s="1043"/>
      <c r="P356" s="1036"/>
      <c r="Q356" s="1042"/>
      <c r="R356" s="1043"/>
      <c r="S356" s="1036">
        <v>43585</v>
      </c>
      <c r="T356" s="1042" t="s">
        <v>2742</v>
      </c>
      <c r="U356" s="1043" t="s">
        <v>32</v>
      </c>
      <c r="V356" s="1040">
        <v>43658</v>
      </c>
      <c r="W356" s="1042" t="s">
        <v>2742</v>
      </c>
      <c r="X356" s="1043" t="s">
        <v>32</v>
      </c>
      <c r="Y356" s="1040">
        <v>43691</v>
      </c>
      <c r="Z356" s="1042" t="s">
        <v>2742</v>
      </c>
      <c r="AA356" s="1043" t="s">
        <v>32</v>
      </c>
    </row>
    <row r="357" spans="1:27" s="749" customFormat="1" ht="219.95" customHeight="1">
      <c r="A357" s="1353"/>
      <c r="B357" s="1358"/>
      <c r="C357" s="1357"/>
      <c r="D357" s="1354"/>
      <c r="E357" s="1037" t="s">
        <v>2056</v>
      </c>
      <c r="F357" s="1361"/>
      <c r="G357" s="1372"/>
      <c r="H357" s="1037" t="s">
        <v>2076</v>
      </c>
      <c r="I357" s="1047" t="s">
        <v>28</v>
      </c>
      <c r="J357" s="1036">
        <v>43559</v>
      </c>
      <c r="K357" s="1036">
        <v>43615</v>
      </c>
      <c r="L357" s="1089">
        <v>43707</v>
      </c>
      <c r="M357" s="1036"/>
      <c r="N357" s="1037"/>
      <c r="O357" s="1043"/>
      <c r="P357" s="1036"/>
      <c r="Q357" s="1042"/>
      <c r="R357" s="1043"/>
      <c r="S357" s="1036">
        <v>43585</v>
      </c>
      <c r="T357" s="1042" t="s">
        <v>2742</v>
      </c>
      <c r="U357" s="1043" t="s">
        <v>32</v>
      </c>
      <c r="V357" s="1040">
        <v>43658</v>
      </c>
      <c r="W357" s="1042" t="s">
        <v>2809</v>
      </c>
      <c r="X357" s="1043" t="s">
        <v>32</v>
      </c>
      <c r="Y357" s="1040">
        <v>43690</v>
      </c>
      <c r="Z357" s="1052" t="s">
        <v>2813</v>
      </c>
      <c r="AA357" s="1043" t="s">
        <v>32</v>
      </c>
    </row>
    <row r="358" spans="1:27" s="749" customFormat="1" ht="60">
      <c r="A358" s="1353"/>
      <c r="B358" s="1357"/>
      <c r="C358" s="1357"/>
      <c r="D358" s="1311"/>
      <c r="E358" s="1037" t="s">
        <v>2056</v>
      </c>
      <c r="F358" s="1361"/>
      <c r="G358" s="1372"/>
      <c r="H358" s="1037" t="s">
        <v>2077</v>
      </c>
      <c r="I358" s="1047" t="s">
        <v>217</v>
      </c>
      <c r="J358" s="1036">
        <v>43559</v>
      </c>
      <c r="K358" s="1036">
        <v>43707</v>
      </c>
      <c r="L358" s="1043"/>
      <c r="M358" s="1036"/>
      <c r="N358" s="1037"/>
      <c r="O358" s="1043"/>
      <c r="P358" s="1036"/>
      <c r="Q358" s="1042"/>
      <c r="R358" s="1043"/>
      <c r="S358" s="1036">
        <v>43585</v>
      </c>
      <c r="T358" s="1042" t="s">
        <v>2742</v>
      </c>
      <c r="U358" s="1043" t="s">
        <v>32</v>
      </c>
      <c r="V358" s="1040">
        <v>43658</v>
      </c>
      <c r="W358" s="1042" t="s">
        <v>2742</v>
      </c>
      <c r="X358" s="1043" t="s">
        <v>32</v>
      </c>
      <c r="Y358" s="1040">
        <v>43691</v>
      </c>
      <c r="Z358" s="1042" t="s">
        <v>2742</v>
      </c>
      <c r="AA358" s="1043" t="s">
        <v>32</v>
      </c>
    </row>
    <row r="359" spans="1:27" s="749" customFormat="1" ht="54" customHeight="1">
      <c r="A359" s="1353"/>
      <c r="B359" s="1358"/>
      <c r="C359" s="1357"/>
      <c r="D359" s="1354"/>
      <c r="E359" s="1037" t="s">
        <v>2056</v>
      </c>
      <c r="F359" s="1361"/>
      <c r="G359" s="1372"/>
      <c r="H359" s="1037" t="s">
        <v>2078</v>
      </c>
      <c r="I359" s="1047" t="s">
        <v>217</v>
      </c>
      <c r="J359" s="1036">
        <v>43559</v>
      </c>
      <c r="K359" s="1036">
        <v>43646</v>
      </c>
      <c r="L359" s="1089">
        <v>43692</v>
      </c>
      <c r="M359" s="1036"/>
      <c r="N359" s="1037"/>
      <c r="O359" s="1043"/>
      <c r="P359" s="1036"/>
      <c r="Q359" s="1042"/>
      <c r="R359" s="1043"/>
      <c r="S359" s="1036">
        <v>43585</v>
      </c>
      <c r="T359" s="1042" t="s">
        <v>2742</v>
      </c>
      <c r="U359" s="1043" t="s">
        <v>32</v>
      </c>
      <c r="V359" s="1040">
        <v>43658</v>
      </c>
      <c r="W359" s="1042" t="s">
        <v>2783</v>
      </c>
      <c r="X359" s="1043" t="s">
        <v>32</v>
      </c>
      <c r="Y359" s="1040">
        <v>43690</v>
      </c>
      <c r="Z359" s="1052" t="s">
        <v>2821</v>
      </c>
      <c r="AA359" s="1043" t="s">
        <v>30</v>
      </c>
    </row>
    <row r="360" spans="1:27" s="749" customFormat="1" ht="120" customHeight="1">
      <c r="A360" s="1353"/>
      <c r="B360" s="1358"/>
      <c r="C360" s="1357"/>
      <c r="D360" s="1354"/>
      <c r="E360" s="1037" t="s">
        <v>2056</v>
      </c>
      <c r="F360" s="1361"/>
      <c r="G360" s="1372"/>
      <c r="H360" s="1037" t="s">
        <v>2079</v>
      </c>
      <c r="I360" s="1047" t="s">
        <v>217</v>
      </c>
      <c r="J360" s="1036">
        <v>43559</v>
      </c>
      <c r="K360" s="1036">
        <v>43646</v>
      </c>
      <c r="L360" s="1089">
        <v>43707</v>
      </c>
      <c r="M360" s="1036"/>
      <c r="N360" s="1037"/>
      <c r="O360" s="1043"/>
      <c r="P360" s="1036"/>
      <c r="Q360" s="1042"/>
      <c r="R360" s="1043"/>
      <c r="S360" s="1036">
        <v>43585</v>
      </c>
      <c r="T360" s="1042" t="s">
        <v>2742</v>
      </c>
      <c r="U360" s="1043" t="s">
        <v>32</v>
      </c>
      <c r="V360" s="1040">
        <v>43658</v>
      </c>
      <c r="W360" s="1042" t="s">
        <v>2789</v>
      </c>
      <c r="X360" s="1043" t="s">
        <v>32</v>
      </c>
      <c r="Y360" s="1040">
        <v>43690</v>
      </c>
      <c r="Z360" s="1052" t="s">
        <v>2813</v>
      </c>
      <c r="AA360" s="1043" t="s">
        <v>32</v>
      </c>
    </row>
    <row r="361" spans="1:27" s="749" customFormat="1" ht="54" customHeight="1">
      <c r="A361" s="1353"/>
      <c r="B361" s="1359"/>
      <c r="C361" s="1365"/>
      <c r="D361" s="1355"/>
      <c r="E361" s="1037" t="s">
        <v>2056</v>
      </c>
      <c r="F361" s="1362"/>
      <c r="G361" s="1373"/>
      <c r="H361" s="1037" t="s">
        <v>2080</v>
      </c>
      <c r="I361" s="1047" t="s">
        <v>217</v>
      </c>
      <c r="J361" s="1036">
        <v>43559</v>
      </c>
      <c r="K361" s="1036">
        <v>43646</v>
      </c>
      <c r="L361" s="1089">
        <v>43707</v>
      </c>
      <c r="M361" s="1036"/>
      <c r="N361" s="1037"/>
      <c r="O361" s="1043"/>
      <c r="P361" s="1036"/>
      <c r="Q361" s="1042"/>
      <c r="R361" s="1043"/>
      <c r="S361" s="1036">
        <v>43585</v>
      </c>
      <c r="T361" s="1042" t="s">
        <v>2742</v>
      </c>
      <c r="U361" s="1043" t="s">
        <v>32</v>
      </c>
      <c r="V361" s="1040">
        <v>43658</v>
      </c>
      <c r="W361" s="1042" t="s">
        <v>2791</v>
      </c>
      <c r="X361" s="1043" t="s">
        <v>32</v>
      </c>
      <c r="Y361" s="1040">
        <v>43690</v>
      </c>
      <c r="Z361" s="1052" t="s">
        <v>2813</v>
      </c>
      <c r="AA361" s="1043" t="s">
        <v>32</v>
      </c>
    </row>
    <row r="362" spans="1:27" s="749" customFormat="1" ht="54" customHeight="1">
      <c r="A362" s="1353">
        <v>306</v>
      </c>
      <c r="B362" s="1356">
        <v>2018</v>
      </c>
      <c r="C362" s="1364" t="s">
        <v>2055</v>
      </c>
      <c r="D362" s="1366" t="s">
        <v>21</v>
      </c>
      <c r="E362" s="1037" t="s">
        <v>2056</v>
      </c>
      <c r="F362" s="1360" t="s">
        <v>2721</v>
      </c>
      <c r="G362" s="1371">
        <v>43536</v>
      </c>
      <c r="H362" s="1037" t="s">
        <v>2081</v>
      </c>
      <c r="I362" s="1047" t="s">
        <v>217</v>
      </c>
      <c r="J362" s="1036">
        <v>43559</v>
      </c>
      <c r="K362" s="1036">
        <v>43646</v>
      </c>
      <c r="L362" s="1043"/>
      <c r="M362" s="1036"/>
      <c r="N362" s="1037"/>
      <c r="O362" s="1043"/>
      <c r="P362" s="1036"/>
      <c r="Q362" s="1042"/>
      <c r="R362" s="1043"/>
      <c r="S362" s="1036">
        <v>43585</v>
      </c>
      <c r="T362" s="1042" t="s">
        <v>2742</v>
      </c>
      <c r="U362" s="1043" t="s">
        <v>32</v>
      </c>
      <c r="V362" s="1040">
        <v>43658</v>
      </c>
      <c r="W362" s="1052" t="s">
        <v>2782</v>
      </c>
      <c r="X362" s="1037" t="s">
        <v>30</v>
      </c>
      <c r="Y362" s="1040">
        <v>43697</v>
      </c>
      <c r="Z362" s="1042" t="s">
        <v>1238</v>
      </c>
      <c r="AA362" s="1095" t="s">
        <v>30</v>
      </c>
    </row>
    <row r="363" spans="1:27" s="749" customFormat="1" ht="54" customHeight="1">
      <c r="A363" s="1353"/>
      <c r="B363" s="1358"/>
      <c r="C363" s="1357"/>
      <c r="D363" s="1354"/>
      <c r="E363" s="1037" t="s">
        <v>2056</v>
      </c>
      <c r="F363" s="1361"/>
      <c r="G363" s="1372"/>
      <c r="H363" s="1037" t="s">
        <v>2082</v>
      </c>
      <c r="I363" s="1047" t="s">
        <v>28</v>
      </c>
      <c r="J363" s="1036">
        <v>43559</v>
      </c>
      <c r="K363" s="1036">
        <v>43585</v>
      </c>
      <c r="L363" s="1089">
        <v>43707</v>
      </c>
      <c r="M363" s="1036"/>
      <c r="N363" s="1037"/>
      <c r="O363" s="1043"/>
      <c r="P363" s="1036"/>
      <c r="Q363" s="1042"/>
      <c r="R363" s="1043"/>
      <c r="S363" s="1036">
        <v>43585</v>
      </c>
      <c r="T363" s="1042" t="s">
        <v>2277</v>
      </c>
      <c r="U363" s="1043" t="s">
        <v>32</v>
      </c>
      <c r="V363" s="1040">
        <v>43658</v>
      </c>
      <c r="W363" s="1042" t="s">
        <v>2783</v>
      </c>
      <c r="X363" s="1043" t="s">
        <v>32</v>
      </c>
      <c r="Y363" s="1040">
        <v>43690</v>
      </c>
      <c r="Z363" s="1052" t="s">
        <v>2813</v>
      </c>
      <c r="AA363" s="1043" t="s">
        <v>32</v>
      </c>
    </row>
    <row r="364" spans="1:27" s="749" customFormat="1" ht="54" customHeight="1">
      <c r="A364" s="1353"/>
      <c r="B364" s="1358"/>
      <c r="C364" s="1357"/>
      <c r="D364" s="1354"/>
      <c r="E364" s="1037" t="s">
        <v>2056</v>
      </c>
      <c r="F364" s="1361"/>
      <c r="G364" s="1372"/>
      <c r="H364" s="1037" t="s">
        <v>2083</v>
      </c>
      <c r="I364" s="1047" t="s">
        <v>28</v>
      </c>
      <c r="J364" s="1036">
        <v>43559</v>
      </c>
      <c r="K364" s="1036">
        <v>43615</v>
      </c>
      <c r="L364" s="1089">
        <v>43707</v>
      </c>
      <c r="M364" s="1036"/>
      <c r="N364" s="1037"/>
      <c r="O364" s="1043"/>
      <c r="P364" s="1036"/>
      <c r="Q364" s="1042"/>
      <c r="R364" s="1043"/>
      <c r="S364" s="1036">
        <v>43585</v>
      </c>
      <c r="T364" s="1042" t="s">
        <v>2742</v>
      </c>
      <c r="U364" s="1043" t="s">
        <v>32</v>
      </c>
      <c r="V364" s="1040">
        <v>43658</v>
      </c>
      <c r="W364" s="1042" t="s">
        <v>2783</v>
      </c>
      <c r="X364" s="1043" t="s">
        <v>32</v>
      </c>
      <c r="Y364" s="1040">
        <v>43690</v>
      </c>
      <c r="Z364" s="1052" t="s">
        <v>2813</v>
      </c>
      <c r="AA364" s="1043" t="s">
        <v>32</v>
      </c>
    </row>
    <row r="365" spans="1:27" s="749" customFormat="1" ht="73.900000000000006" customHeight="1">
      <c r="A365" s="1353"/>
      <c r="B365" s="1365"/>
      <c r="C365" s="1365"/>
      <c r="D365" s="1308"/>
      <c r="E365" s="1037" t="s">
        <v>2056</v>
      </c>
      <c r="F365" s="1362"/>
      <c r="G365" s="1373"/>
      <c r="H365" s="1037" t="s">
        <v>2084</v>
      </c>
      <c r="I365" s="1047" t="s">
        <v>28</v>
      </c>
      <c r="J365" s="1036">
        <v>43559</v>
      </c>
      <c r="K365" s="1036">
        <v>43707</v>
      </c>
      <c r="L365" s="1043"/>
      <c r="M365" s="1036"/>
      <c r="N365" s="1037"/>
      <c r="O365" s="1043"/>
      <c r="P365" s="1036"/>
      <c r="Q365" s="1042"/>
      <c r="R365" s="1043"/>
      <c r="S365" s="1036">
        <v>43585</v>
      </c>
      <c r="T365" s="1042" t="s">
        <v>2742</v>
      </c>
      <c r="U365" s="1043" t="s">
        <v>32</v>
      </c>
      <c r="V365" s="1040">
        <v>43658</v>
      </c>
      <c r="W365" s="1042" t="s">
        <v>2742</v>
      </c>
      <c r="X365" s="1043" t="s">
        <v>32</v>
      </c>
      <c r="Y365" s="1040">
        <v>43691</v>
      </c>
      <c r="Z365" s="1042" t="s">
        <v>2742</v>
      </c>
      <c r="AA365" s="1043" t="s">
        <v>32</v>
      </c>
    </row>
    <row r="366" spans="1:27" s="749" customFormat="1" ht="135" customHeight="1">
      <c r="A366" s="1353">
        <v>307</v>
      </c>
      <c r="B366" s="1356">
        <v>2018</v>
      </c>
      <c r="C366" s="1364" t="s">
        <v>2055</v>
      </c>
      <c r="D366" s="1366" t="s">
        <v>21</v>
      </c>
      <c r="E366" s="1037" t="s">
        <v>2056</v>
      </c>
      <c r="F366" s="1360" t="s">
        <v>2722</v>
      </c>
      <c r="G366" s="1371">
        <v>43536</v>
      </c>
      <c r="H366" s="1037" t="s">
        <v>2085</v>
      </c>
      <c r="I366" s="1047" t="s">
        <v>217</v>
      </c>
      <c r="J366" s="1036">
        <v>43559</v>
      </c>
      <c r="K366" s="1036">
        <v>43646</v>
      </c>
      <c r="L366" s="1089">
        <v>43707</v>
      </c>
      <c r="M366" s="1036"/>
      <c r="N366" s="1037"/>
      <c r="O366" s="1043"/>
      <c r="P366" s="1036"/>
      <c r="Q366" s="1042"/>
      <c r="R366" s="1043"/>
      <c r="S366" s="1036">
        <v>43585</v>
      </c>
      <c r="T366" s="1042" t="s">
        <v>2742</v>
      </c>
      <c r="U366" s="1043" t="s">
        <v>32</v>
      </c>
      <c r="V366" s="1040">
        <v>43658</v>
      </c>
      <c r="W366" s="1041" t="s">
        <v>2793</v>
      </c>
      <c r="X366" s="1043" t="s">
        <v>32</v>
      </c>
      <c r="Y366" s="1040">
        <v>43690</v>
      </c>
      <c r="Z366" s="1052" t="s">
        <v>2813</v>
      </c>
      <c r="AA366" s="1043" t="s">
        <v>32</v>
      </c>
    </row>
    <row r="367" spans="1:27" s="749" customFormat="1" ht="54" customHeight="1">
      <c r="A367" s="1353"/>
      <c r="B367" s="1357"/>
      <c r="C367" s="1357"/>
      <c r="D367" s="1311"/>
      <c r="E367" s="1037" t="s">
        <v>2056</v>
      </c>
      <c r="F367" s="1361"/>
      <c r="G367" s="1372"/>
      <c r="H367" s="1037" t="s">
        <v>2086</v>
      </c>
      <c r="I367" s="1047" t="s">
        <v>217</v>
      </c>
      <c r="J367" s="1036">
        <v>43559</v>
      </c>
      <c r="K367" s="1036">
        <v>43738</v>
      </c>
      <c r="L367" s="1043"/>
      <c r="M367" s="1036"/>
      <c r="N367" s="1037"/>
      <c r="O367" s="1043"/>
      <c r="P367" s="1036"/>
      <c r="Q367" s="1042"/>
      <c r="R367" s="1043"/>
      <c r="S367" s="1036">
        <v>43585</v>
      </c>
      <c r="T367" s="1042" t="s">
        <v>2742</v>
      </c>
      <c r="U367" s="1043" t="s">
        <v>32</v>
      </c>
      <c r="V367" s="1040">
        <v>43658</v>
      </c>
      <c r="W367" s="1042" t="s">
        <v>2742</v>
      </c>
      <c r="X367" s="1043" t="s">
        <v>32</v>
      </c>
      <c r="Y367" s="1040">
        <v>43691</v>
      </c>
      <c r="Z367" s="1042" t="s">
        <v>2742</v>
      </c>
      <c r="AA367" s="1043" t="s">
        <v>32</v>
      </c>
    </row>
    <row r="368" spans="1:27" s="749" customFormat="1" ht="54" customHeight="1">
      <c r="A368" s="1353"/>
      <c r="B368" s="1357"/>
      <c r="C368" s="1357"/>
      <c r="D368" s="1311"/>
      <c r="E368" s="1037" t="s">
        <v>2056</v>
      </c>
      <c r="F368" s="1361"/>
      <c r="G368" s="1372"/>
      <c r="H368" s="1037" t="s">
        <v>2087</v>
      </c>
      <c r="I368" s="1047" t="s">
        <v>28</v>
      </c>
      <c r="J368" s="1036">
        <v>43559</v>
      </c>
      <c r="K368" s="1036">
        <v>43707</v>
      </c>
      <c r="L368" s="1043"/>
      <c r="M368" s="1036"/>
      <c r="N368" s="1037"/>
      <c r="O368" s="1043"/>
      <c r="P368" s="1036"/>
      <c r="Q368" s="1042"/>
      <c r="R368" s="1043"/>
      <c r="S368" s="1036">
        <v>43585</v>
      </c>
      <c r="T368" s="1042" t="s">
        <v>2742</v>
      </c>
      <c r="U368" s="1043" t="s">
        <v>32</v>
      </c>
      <c r="V368" s="1040">
        <v>43658</v>
      </c>
      <c r="W368" s="1042" t="s">
        <v>2742</v>
      </c>
      <c r="X368" s="1043" t="s">
        <v>32</v>
      </c>
      <c r="Y368" s="1040">
        <v>43691</v>
      </c>
      <c r="Z368" s="1042" t="s">
        <v>2742</v>
      </c>
      <c r="AA368" s="1043" t="s">
        <v>32</v>
      </c>
    </row>
    <row r="369" spans="1:27" s="749" customFormat="1" ht="219.95" customHeight="1">
      <c r="A369" s="1353"/>
      <c r="B369" s="1359"/>
      <c r="C369" s="1365"/>
      <c r="D369" s="1355"/>
      <c r="E369" s="1037" t="s">
        <v>2056</v>
      </c>
      <c r="F369" s="1362"/>
      <c r="G369" s="1373"/>
      <c r="H369" s="1037" t="s">
        <v>2088</v>
      </c>
      <c r="I369" s="1047" t="s">
        <v>28</v>
      </c>
      <c r="J369" s="1036">
        <v>43559</v>
      </c>
      <c r="K369" s="1036">
        <v>43615</v>
      </c>
      <c r="L369" s="1089">
        <v>43707</v>
      </c>
      <c r="M369" s="1036"/>
      <c r="N369" s="1037"/>
      <c r="O369" s="1043"/>
      <c r="P369" s="1036"/>
      <c r="Q369" s="1042"/>
      <c r="R369" s="1043"/>
      <c r="S369" s="1036">
        <v>43585</v>
      </c>
      <c r="T369" s="1042" t="s">
        <v>2742</v>
      </c>
      <c r="U369" s="1043" t="s">
        <v>32</v>
      </c>
      <c r="V369" s="1040">
        <v>43658</v>
      </c>
      <c r="W369" s="1042" t="s">
        <v>2808</v>
      </c>
      <c r="X369" s="1043" t="s">
        <v>32</v>
      </c>
      <c r="Y369" s="1040">
        <v>43690</v>
      </c>
      <c r="Z369" s="1052" t="s">
        <v>2813</v>
      </c>
      <c r="AA369" s="1043" t="s">
        <v>32</v>
      </c>
    </row>
    <row r="370" spans="1:27" s="749" customFormat="1" ht="97.9" customHeight="1">
      <c r="A370" s="1353">
        <v>308</v>
      </c>
      <c r="B370" s="1364">
        <v>2018</v>
      </c>
      <c r="C370" s="1364" t="s">
        <v>2055</v>
      </c>
      <c r="D370" s="1307" t="s">
        <v>21</v>
      </c>
      <c r="E370" s="1037" t="s">
        <v>2056</v>
      </c>
      <c r="F370" s="1360" t="s">
        <v>2723</v>
      </c>
      <c r="G370" s="1371">
        <v>43536</v>
      </c>
      <c r="H370" s="1037" t="s">
        <v>2089</v>
      </c>
      <c r="I370" s="1047" t="s">
        <v>217</v>
      </c>
      <c r="J370" s="1036">
        <v>43559</v>
      </c>
      <c r="K370" s="1036">
        <v>43738</v>
      </c>
      <c r="L370" s="1043"/>
      <c r="M370" s="1036"/>
      <c r="N370" s="1037"/>
      <c r="O370" s="1043"/>
      <c r="P370" s="1036"/>
      <c r="Q370" s="1042"/>
      <c r="R370" s="1043"/>
      <c r="S370" s="1036">
        <v>43585</v>
      </c>
      <c r="T370" s="1042" t="s">
        <v>2742</v>
      </c>
      <c r="U370" s="1043" t="s">
        <v>32</v>
      </c>
      <c r="V370" s="1040">
        <v>43658</v>
      </c>
      <c r="W370" s="1042" t="s">
        <v>2742</v>
      </c>
      <c r="X370" s="1043" t="s">
        <v>32</v>
      </c>
      <c r="Y370" s="1040">
        <v>43691</v>
      </c>
      <c r="Z370" s="1042" t="s">
        <v>2742</v>
      </c>
      <c r="AA370" s="1043" t="s">
        <v>32</v>
      </c>
    </row>
    <row r="371" spans="1:27" s="749" customFormat="1" ht="91.15" customHeight="1">
      <c r="A371" s="1353"/>
      <c r="B371" s="1357"/>
      <c r="C371" s="1357"/>
      <c r="D371" s="1311"/>
      <c r="E371" s="1037" t="s">
        <v>2056</v>
      </c>
      <c r="F371" s="1361"/>
      <c r="G371" s="1372"/>
      <c r="H371" s="1037" t="s">
        <v>2090</v>
      </c>
      <c r="I371" s="1047" t="s">
        <v>28</v>
      </c>
      <c r="J371" s="1036">
        <v>43559</v>
      </c>
      <c r="K371" s="1036">
        <v>43707</v>
      </c>
      <c r="L371" s="1043"/>
      <c r="M371" s="1036"/>
      <c r="N371" s="1037"/>
      <c r="O371" s="1043"/>
      <c r="P371" s="1036"/>
      <c r="Q371" s="1042"/>
      <c r="R371" s="1043"/>
      <c r="S371" s="1036">
        <v>43585</v>
      </c>
      <c r="T371" s="1042" t="s">
        <v>2742</v>
      </c>
      <c r="U371" s="1043" t="s">
        <v>32</v>
      </c>
      <c r="V371" s="1040">
        <v>43658</v>
      </c>
      <c r="W371" s="1042" t="s">
        <v>2742</v>
      </c>
      <c r="X371" s="1043" t="s">
        <v>32</v>
      </c>
      <c r="Y371" s="1040">
        <v>43691</v>
      </c>
      <c r="Z371" s="1042" t="s">
        <v>2742</v>
      </c>
      <c r="AA371" s="1043" t="s">
        <v>32</v>
      </c>
    </row>
    <row r="372" spans="1:27" s="749" customFormat="1" ht="88.9" customHeight="1">
      <c r="A372" s="1353"/>
      <c r="B372" s="1358"/>
      <c r="C372" s="1357"/>
      <c r="D372" s="1354"/>
      <c r="E372" s="1037" t="s">
        <v>2056</v>
      </c>
      <c r="F372" s="1361"/>
      <c r="G372" s="1372"/>
      <c r="H372" s="1037" t="s">
        <v>2091</v>
      </c>
      <c r="I372" s="1047" t="s">
        <v>2093</v>
      </c>
      <c r="J372" s="1036">
        <v>43559</v>
      </c>
      <c r="K372" s="1036">
        <v>43646</v>
      </c>
      <c r="L372" s="1089">
        <v>43738</v>
      </c>
      <c r="M372" s="1036"/>
      <c r="N372" s="1037"/>
      <c r="O372" s="1043"/>
      <c r="P372" s="1036"/>
      <c r="Q372" s="1042"/>
      <c r="R372" s="1043"/>
      <c r="S372" s="1036">
        <v>43585</v>
      </c>
      <c r="T372" s="1042" t="s">
        <v>2742</v>
      </c>
      <c r="U372" s="1043" t="s">
        <v>32</v>
      </c>
      <c r="V372" s="1040">
        <v>43658</v>
      </c>
      <c r="W372" s="1041" t="s">
        <v>2810</v>
      </c>
      <c r="X372" s="1037" t="s">
        <v>32</v>
      </c>
      <c r="Y372" s="1040">
        <v>43690</v>
      </c>
      <c r="Z372" s="1052" t="s">
        <v>2813</v>
      </c>
      <c r="AA372" s="1043" t="s">
        <v>32</v>
      </c>
    </row>
    <row r="373" spans="1:27" s="749" customFormat="1" ht="82.15" customHeight="1">
      <c r="A373" s="1353"/>
      <c r="B373" s="1365"/>
      <c r="C373" s="1365"/>
      <c r="D373" s="1308"/>
      <c r="E373" s="1037" t="s">
        <v>2056</v>
      </c>
      <c r="F373" s="1362"/>
      <c r="G373" s="1373"/>
      <c r="H373" s="1037" t="s">
        <v>2092</v>
      </c>
      <c r="I373" s="1047" t="s">
        <v>28</v>
      </c>
      <c r="J373" s="1036">
        <v>43559</v>
      </c>
      <c r="K373" s="1036">
        <v>43707</v>
      </c>
      <c r="L373" s="1043"/>
      <c r="M373" s="1036"/>
      <c r="N373" s="1037"/>
      <c r="O373" s="1043"/>
      <c r="P373" s="1036"/>
      <c r="Q373" s="1042"/>
      <c r="R373" s="1043"/>
      <c r="S373" s="1036">
        <v>43585</v>
      </c>
      <c r="T373" s="1042" t="s">
        <v>2742</v>
      </c>
      <c r="U373" s="1043" t="s">
        <v>32</v>
      </c>
      <c r="V373" s="1040">
        <v>43658</v>
      </c>
      <c r="W373" s="1042" t="s">
        <v>2742</v>
      </c>
      <c r="X373" s="1043" t="s">
        <v>32</v>
      </c>
      <c r="Y373" s="1040">
        <v>43691</v>
      </c>
      <c r="Z373" s="1042" t="s">
        <v>2742</v>
      </c>
      <c r="AA373" s="1043" t="s">
        <v>32</v>
      </c>
    </row>
    <row r="374" spans="1:27" s="749" customFormat="1" ht="54" customHeight="1">
      <c r="A374" s="1353">
        <v>309</v>
      </c>
      <c r="B374" s="1356">
        <v>2018</v>
      </c>
      <c r="C374" s="1364" t="s">
        <v>2055</v>
      </c>
      <c r="D374" s="1366" t="s">
        <v>21</v>
      </c>
      <c r="E374" s="1037" t="s">
        <v>2056</v>
      </c>
      <c r="F374" s="1360" t="s">
        <v>2724</v>
      </c>
      <c r="G374" s="1371">
        <v>43536</v>
      </c>
      <c r="H374" s="1037" t="s">
        <v>2094</v>
      </c>
      <c r="I374" s="1047" t="s">
        <v>217</v>
      </c>
      <c r="J374" s="1036">
        <v>43559</v>
      </c>
      <c r="K374" s="1036">
        <v>43646</v>
      </c>
      <c r="L374" s="1089">
        <v>43707</v>
      </c>
      <c r="M374" s="1036"/>
      <c r="N374" s="1037"/>
      <c r="O374" s="1043"/>
      <c r="P374" s="1036"/>
      <c r="Q374" s="1042"/>
      <c r="R374" s="1043"/>
      <c r="S374" s="1036">
        <v>43585</v>
      </c>
      <c r="T374" s="1042" t="s">
        <v>2742</v>
      </c>
      <c r="U374" s="1043" t="s">
        <v>32</v>
      </c>
      <c r="V374" s="1040">
        <v>43658</v>
      </c>
      <c r="W374" s="1042" t="s">
        <v>2783</v>
      </c>
      <c r="X374" s="1043" t="s">
        <v>32</v>
      </c>
      <c r="Y374" s="1040">
        <v>43690</v>
      </c>
      <c r="Z374" s="1052" t="s">
        <v>2813</v>
      </c>
      <c r="AA374" s="1043" t="s">
        <v>32</v>
      </c>
    </row>
    <row r="375" spans="1:27" s="749" customFormat="1" ht="54" customHeight="1">
      <c r="A375" s="1353"/>
      <c r="B375" s="1358"/>
      <c r="C375" s="1357"/>
      <c r="D375" s="1354"/>
      <c r="E375" s="1037" t="s">
        <v>2056</v>
      </c>
      <c r="F375" s="1361"/>
      <c r="G375" s="1372"/>
      <c r="H375" s="1037" t="s">
        <v>2095</v>
      </c>
      <c r="I375" s="1047" t="s">
        <v>217</v>
      </c>
      <c r="J375" s="1036">
        <v>43559</v>
      </c>
      <c r="K375" s="1036">
        <v>43646</v>
      </c>
      <c r="L375" s="1089">
        <v>43692</v>
      </c>
      <c r="M375" s="1036"/>
      <c r="N375" s="1037"/>
      <c r="O375" s="1043"/>
      <c r="P375" s="1036"/>
      <c r="Q375" s="1042"/>
      <c r="R375" s="1043"/>
      <c r="S375" s="1036">
        <v>43585</v>
      </c>
      <c r="T375" s="1042" t="s">
        <v>2742</v>
      </c>
      <c r="U375" s="1043" t="s">
        <v>32</v>
      </c>
      <c r="V375" s="1040">
        <v>43658</v>
      </c>
      <c r="W375" s="1042" t="s">
        <v>2783</v>
      </c>
      <c r="X375" s="1043" t="s">
        <v>32</v>
      </c>
      <c r="Y375" s="1040">
        <v>43690</v>
      </c>
      <c r="Z375" s="1052" t="s">
        <v>2821</v>
      </c>
      <c r="AA375" s="1043" t="s">
        <v>30</v>
      </c>
    </row>
    <row r="376" spans="1:27" s="749" customFormat="1" ht="80.099999999999994" customHeight="1">
      <c r="A376" s="1353"/>
      <c r="B376" s="1358"/>
      <c r="C376" s="1357"/>
      <c r="D376" s="1354"/>
      <c r="E376" s="1037" t="s">
        <v>2056</v>
      </c>
      <c r="F376" s="1361"/>
      <c r="G376" s="1372"/>
      <c r="H376" s="1037" t="s">
        <v>2096</v>
      </c>
      <c r="I376" s="1047" t="s">
        <v>2097</v>
      </c>
      <c r="J376" s="1036">
        <v>43559</v>
      </c>
      <c r="K376" s="1036">
        <v>43615</v>
      </c>
      <c r="L376" s="1089">
        <v>43707</v>
      </c>
      <c r="M376" s="1036"/>
      <c r="N376" s="1037"/>
      <c r="O376" s="1043"/>
      <c r="P376" s="1036"/>
      <c r="Q376" s="1042"/>
      <c r="R376" s="1043"/>
      <c r="S376" s="1036">
        <v>43585</v>
      </c>
      <c r="T376" s="1042" t="s">
        <v>2742</v>
      </c>
      <c r="U376" s="1043" t="s">
        <v>32</v>
      </c>
      <c r="V376" s="1040">
        <v>43658</v>
      </c>
      <c r="W376" s="1042" t="s">
        <v>2792</v>
      </c>
      <c r="X376" s="1043" t="s">
        <v>32</v>
      </c>
      <c r="Y376" s="1040">
        <v>43690</v>
      </c>
      <c r="Z376" s="1052" t="s">
        <v>2813</v>
      </c>
      <c r="AA376" s="1043" t="s">
        <v>32</v>
      </c>
    </row>
    <row r="377" spans="1:27" s="749" customFormat="1" ht="54" customHeight="1">
      <c r="A377" s="1353"/>
      <c r="B377" s="1365"/>
      <c r="C377" s="1365"/>
      <c r="D377" s="1308"/>
      <c r="E377" s="1037" t="s">
        <v>2056</v>
      </c>
      <c r="F377" s="1362"/>
      <c r="G377" s="1373"/>
      <c r="H377" s="1037" t="s">
        <v>2098</v>
      </c>
      <c r="I377" s="1047" t="s">
        <v>28</v>
      </c>
      <c r="J377" s="1036">
        <v>43559</v>
      </c>
      <c r="K377" s="1036">
        <v>43707</v>
      </c>
      <c r="L377" s="1043"/>
      <c r="M377" s="1036"/>
      <c r="N377" s="1037"/>
      <c r="O377" s="1043"/>
      <c r="P377" s="1036"/>
      <c r="Q377" s="1042"/>
      <c r="R377" s="1043"/>
      <c r="S377" s="1036">
        <v>43585</v>
      </c>
      <c r="T377" s="1042" t="s">
        <v>2742</v>
      </c>
      <c r="U377" s="1043" t="s">
        <v>32</v>
      </c>
      <c r="V377" s="1040">
        <v>43658</v>
      </c>
      <c r="W377" s="1042" t="s">
        <v>2742</v>
      </c>
      <c r="X377" s="1043" t="s">
        <v>32</v>
      </c>
      <c r="Y377" s="1040">
        <v>43691</v>
      </c>
      <c r="Z377" s="1042" t="s">
        <v>2742</v>
      </c>
      <c r="AA377" s="1043" t="s">
        <v>32</v>
      </c>
    </row>
    <row r="378" spans="1:27" s="749" customFormat="1" ht="96" customHeight="1">
      <c r="A378" s="1353">
        <v>310</v>
      </c>
      <c r="B378" s="1364">
        <v>2018</v>
      </c>
      <c r="C378" s="1364" t="s">
        <v>2055</v>
      </c>
      <c r="D378" s="1307" t="s">
        <v>21</v>
      </c>
      <c r="E378" s="1037" t="s">
        <v>2056</v>
      </c>
      <c r="F378" s="1360" t="s">
        <v>2725</v>
      </c>
      <c r="G378" s="1371">
        <v>43536</v>
      </c>
      <c r="H378" s="1037" t="s">
        <v>2099</v>
      </c>
      <c r="I378" s="1047" t="s">
        <v>28</v>
      </c>
      <c r="J378" s="1036">
        <v>43559</v>
      </c>
      <c r="K378" s="1036">
        <v>43707</v>
      </c>
      <c r="L378" s="1043"/>
      <c r="M378" s="1036"/>
      <c r="N378" s="1037"/>
      <c r="O378" s="1043"/>
      <c r="P378" s="1036"/>
      <c r="Q378" s="1042"/>
      <c r="R378" s="1043"/>
      <c r="S378" s="1036">
        <v>43585</v>
      </c>
      <c r="T378" s="1042" t="s">
        <v>2742</v>
      </c>
      <c r="U378" s="1043" t="s">
        <v>32</v>
      </c>
      <c r="V378" s="1040">
        <v>43658</v>
      </c>
      <c r="W378" s="1042" t="s">
        <v>2742</v>
      </c>
      <c r="X378" s="1043" t="s">
        <v>32</v>
      </c>
      <c r="Y378" s="1040">
        <v>43691</v>
      </c>
      <c r="Z378" s="1042" t="s">
        <v>2742</v>
      </c>
      <c r="AA378" s="1043" t="s">
        <v>32</v>
      </c>
    </row>
    <row r="379" spans="1:27" s="749" customFormat="1" ht="82.15" customHeight="1">
      <c r="A379" s="1353"/>
      <c r="B379" s="1357"/>
      <c r="C379" s="1357"/>
      <c r="D379" s="1311"/>
      <c r="E379" s="1037" t="s">
        <v>2056</v>
      </c>
      <c r="F379" s="1361"/>
      <c r="G379" s="1372"/>
      <c r="H379" s="1037" t="s">
        <v>2100</v>
      </c>
      <c r="I379" s="1047" t="s">
        <v>217</v>
      </c>
      <c r="J379" s="1036">
        <v>43559</v>
      </c>
      <c r="K379" s="1036">
        <v>43656</v>
      </c>
      <c r="L379" s="1043"/>
      <c r="M379" s="1036"/>
      <c r="N379" s="1037"/>
      <c r="O379" s="1043"/>
      <c r="P379" s="1036"/>
      <c r="Q379" s="1042"/>
      <c r="R379" s="1043"/>
      <c r="S379" s="1036">
        <v>43585</v>
      </c>
      <c r="T379" s="1042" t="s">
        <v>2742</v>
      </c>
      <c r="U379" s="1043" t="s">
        <v>32</v>
      </c>
      <c r="V379" s="1040">
        <v>43658</v>
      </c>
      <c r="W379" s="1042" t="s">
        <v>2742</v>
      </c>
      <c r="X379" s="1043" t="s">
        <v>32</v>
      </c>
      <c r="Y379" s="1040">
        <v>43697</v>
      </c>
      <c r="Z379" s="1065" t="s">
        <v>2816</v>
      </c>
      <c r="AA379" s="1043" t="s">
        <v>32</v>
      </c>
    </row>
    <row r="380" spans="1:27" s="749" customFormat="1" ht="85.9" customHeight="1">
      <c r="A380" s="1353"/>
      <c r="B380" s="1358"/>
      <c r="C380" s="1357"/>
      <c r="D380" s="1354"/>
      <c r="E380" s="1037" t="s">
        <v>2056</v>
      </c>
      <c r="F380" s="1361"/>
      <c r="G380" s="1372"/>
      <c r="H380" s="1037" t="s">
        <v>2101</v>
      </c>
      <c r="I380" s="1047" t="s">
        <v>28</v>
      </c>
      <c r="J380" s="1036">
        <v>43559</v>
      </c>
      <c r="K380" s="1036">
        <v>43615</v>
      </c>
      <c r="L380" s="1089">
        <v>43738</v>
      </c>
      <c r="M380" s="1036"/>
      <c r="N380" s="1037"/>
      <c r="O380" s="1043"/>
      <c r="P380" s="1036"/>
      <c r="Q380" s="1042"/>
      <c r="R380" s="1043"/>
      <c r="S380" s="1036">
        <v>43585</v>
      </c>
      <c r="T380" s="1042" t="s">
        <v>2742</v>
      </c>
      <c r="U380" s="1043" t="s">
        <v>32</v>
      </c>
      <c r="V380" s="1040">
        <v>43658</v>
      </c>
      <c r="W380" s="1042" t="s">
        <v>2811</v>
      </c>
      <c r="X380" s="1043" t="s">
        <v>32</v>
      </c>
      <c r="Y380" s="1040">
        <v>43690</v>
      </c>
      <c r="Z380" s="1052" t="s">
        <v>2813</v>
      </c>
      <c r="AA380" s="1043" t="s">
        <v>32</v>
      </c>
    </row>
    <row r="381" spans="1:27" s="749" customFormat="1" ht="91.9" customHeight="1">
      <c r="A381" s="1353"/>
      <c r="B381" s="1359"/>
      <c r="C381" s="1365"/>
      <c r="D381" s="1355"/>
      <c r="E381" s="1037" t="s">
        <v>2056</v>
      </c>
      <c r="F381" s="1362"/>
      <c r="G381" s="1373"/>
      <c r="H381" s="1037" t="s">
        <v>2102</v>
      </c>
      <c r="I381" s="1047" t="s">
        <v>28</v>
      </c>
      <c r="J381" s="1036">
        <v>43559</v>
      </c>
      <c r="K381" s="1036">
        <v>43615</v>
      </c>
      <c r="L381" s="1089">
        <v>43738</v>
      </c>
      <c r="M381" s="1036"/>
      <c r="N381" s="1037"/>
      <c r="O381" s="1043"/>
      <c r="P381" s="1036"/>
      <c r="Q381" s="1042"/>
      <c r="R381" s="1043"/>
      <c r="S381" s="1036">
        <v>43585</v>
      </c>
      <c r="T381" s="1042" t="s">
        <v>2742</v>
      </c>
      <c r="U381" s="1043" t="s">
        <v>32</v>
      </c>
      <c r="V381" s="1040">
        <v>43658</v>
      </c>
      <c r="W381" s="1041" t="s">
        <v>2783</v>
      </c>
      <c r="X381" s="1037" t="s">
        <v>32</v>
      </c>
      <c r="Y381" s="1040">
        <v>43690</v>
      </c>
      <c r="Z381" s="1052" t="s">
        <v>2813</v>
      </c>
      <c r="AA381" s="1043" t="s">
        <v>32</v>
      </c>
    </row>
    <row r="382" spans="1:27" s="749" customFormat="1" ht="279.95" customHeight="1">
      <c r="A382" s="1353">
        <v>311</v>
      </c>
      <c r="B382" s="1364">
        <v>2018</v>
      </c>
      <c r="C382" s="1364" t="s">
        <v>2055</v>
      </c>
      <c r="D382" s="1307" t="s">
        <v>21</v>
      </c>
      <c r="E382" s="1037" t="s">
        <v>2056</v>
      </c>
      <c r="F382" s="1360" t="s">
        <v>2726</v>
      </c>
      <c r="G382" s="1371">
        <v>43536</v>
      </c>
      <c r="H382" s="1037" t="s">
        <v>2103</v>
      </c>
      <c r="I382" s="1047" t="s">
        <v>28</v>
      </c>
      <c r="J382" s="1036">
        <v>43559</v>
      </c>
      <c r="K382" s="1036">
        <v>43676</v>
      </c>
      <c r="L382" s="1043"/>
      <c r="M382" s="1036"/>
      <c r="N382" s="1037"/>
      <c r="O382" s="1043"/>
      <c r="P382" s="1036"/>
      <c r="Q382" s="1042"/>
      <c r="R382" s="1043"/>
      <c r="S382" s="1036">
        <v>43585</v>
      </c>
      <c r="T382" s="1042" t="s">
        <v>2742</v>
      </c>
      <c r="U382" s="1043" t="s">
        <v>32</v>
      </c>
      <c r="V382" s="1040">
        <v>43658</v>
      </c>
      <c r="W382" s="1042" t="s">
        <v>2742</v>
      </c>
      <c r="X382" s="1043" t="s">
        <v>32</v>
      </c>
      <c r="Y382" s="1040">
        <v>43697</v>
      </c>
      <c r="Z382" s="1052" t="s">
        <v>2817</v>
      </c>
      <c r="AA382" s="1043" t="s">
        <v>32</v>
      </c>
    </row>
    <row r="383" spans="1:27" s="749" customFormat="1" ht="172.15" customHeight="1">
      <c r="A383" s="1353"/>
      <c r="B383" s="1365"/>
      <c r="C383" s="1365"/>
      <c r="D383" s="1308"/>
      <c r="E383" s="1037" t="s">
        <v>2056</v>
      </c>
      <c r="F383" s="1362"/>
      <c r="G383" s="1373"/>
      <c r="H383" s="1037" t="s">
        <v>2104</v>
      </c>
      <c r="I383" s="1047" t="s">
        <v>217</v>
      </c>
      <c r="J383" s="1036">
        <v>43559</v>
      </c>
      <c r="K383" s="1036">
        <v>43768</v>
      </c>
      <c r="L383" s="1043"/>
      <c r="M383" s="1036"/>
      <c r="N383" s="1037"/>
      <c r="O383" s="1043"/>
      <c r="P383" s="1036"/>
      <c r="Q383" s="1042"/>
      <c r="R383" s="1043"/>
      <c r="S383" s="1036">
        <v>43585</v>
      </c>
      <c r="T383" s="1042" t="s">
        <v>2742</v>
      </c>
      <c r="U383" s="1043" t="s">
        <v>32</v>
      </c>
      <c r="V383" s="1040">
        <v>43658</v>
      </c>
      <c r="W383" s="1042" t="s">
        <v>2742</v>
      </c>
      <c r="X383" s="1043" t="s">
        <v>32</v>
      </c>
      <c r="Y383" s="1040">
        <v>43691</v>
      </c>
      <c r="Z383" s="1042" t="s">
        <v>2742</v>
      </c>
      <c r="AA383" s="1043" t="s">
        <v>32</v>
      </c>
    </row>
    <row r="384" spans="1:27" s="749" customFormat="1" ht="150" customHeight="1">
      <c r="A384" s="1353">
        <v>312</v>
      </c>
      <c r="B384" s="1356">
        <v>2018</v>
      </c>
      <c r="C384" s="1364" t="s">
        <v>2055</v>
      </c>
      <c r="D384" s="1366" t="s">
        <v>21</v>
      </c>
      <c r="E384" s="1037" t="s">
        <v>2056</v>
      </c>
      <c r="F384" s="1360" t="s">
        <v>2727</v>
      </c>
      <c r="G384" s="1371">
        <v>43536</v>
      </c>
      <c r="H384" s="1037" t="s">
        <v>2105</v>
      </c>
      <c r="I384" s="1047" t="s">
        <v>28</v>
      </c>
      <c r="J384" s="1036">
        <v>43559</v>
      </c>
      <c r="K384" s="1036">
        <v>43646</v>
      </c>
      <c r="L384" s="1089">
        <v>43738</v>
      </c>
      <c r="M384" s="1036"/>
      <c r="N384" s="1037"/>
      <c r="O384" s="1043"/>
      <c r="P384" s="1036"/>
      <c r="Q384" s="1042"/>
      <c r="R384" s="1043"/>
      <c r="S384" s="1036">
        <v>43585</v>
      </c>
      <c r="T384" s="1042" t="s">
        <v>2742</v>
      </c>
      <c r="U384" s="1043" t="s">
        <v>32</v>
      </c>
      <c r="V384" s="1040">
        <v>43658</v>
      </c>
      <c r="W384" s="1044" t="s">
        <v>2794</v>
      </c>
      <c r="X384" s="1043" t="s">
        <v>32</v>
      </c>
      <c r="Y384" s="1040">
        <v>43690</v>
      </c>
      <c r="Z384" s="1052" t="s">
        <v>2813</v>
      </c>
      <c r="AA384" s="1043" t="s">
        <v>32</v>
      </c>
    </row>
    <row r="385" spans="1:27" s="749" customFormat="1" ht="54" customHeight="1">
      <c r="A385" s="1353"/>
      <c r="B385" s="1357"/>
      <c r="C385" s="1357"/>
      <c r="D385" s="1311"/>
      <c r="E385" s="1037" t="s">
        <v>2056</v>
      </c>
      <c r="F385" s="1361"/>
      <c r="G385" s="1372"/>
      <c r="H385" s="1037" t="s">
        <v>2106</v>
      </c>
      <c r="I385" s="1047" t="s">
        <v>28</v>
      </c>
      <c r="J385" s="1036">
        <v>43559</v>
      </c>
      <c r="K385" s="1036">
        <v>43707</v>
      </c>
      <c r="L385" s="1043"/>
      <c r="M385" s="1036"/>
      <c r="N385" s="1037"/>
      <c r="O385" s="1043"/>
      <c r="P385" s="1036"/>
      <c r="Q385" s="1042"/>
      <c r="R385" s="1043"/>
      <c r="S385" s="1036">
        <v>43585</v>
      </c>
      <c r="T385" s="1042" t="s">
        <v>2742</v>
      </c>
      <c r="U385" s="1043" t="s">
        <v>32</v>
      </c>
      <c r="V385" s="1040">
        <v>43658</v>
      </c>
      <c r="W385" s="1042" t="s">
        <v>2742</v>
      </c>
      <c r="X385" s="1043" t="s">
        <v>32</v>
      </c>
      <c r="Y385" s="1040">
        <v>43691</v>
      </c>
      <c r="Z385" s="1042" t="s">
        <v>2742</v>
      </c>
      <c r="AA385" s="1043" t="s">
        <v>32</v>
      </c>
    </row>
    <row r="386" spans="1:27" s="749" customFormat="1" ht="54" customHeight="1">
      <c r="A386" s="1353"/>
      <c r="B386" s="1358"/>
      <c r="C386" s="1357"/>
      <c r="D386" s="1354"/>
      <c r="E386" s="1037" t="s">
        <v>2056</v>
      </c>
      <c r="F386" s="1361"/>
      <c r="G386" s="1372"/>
      <c r="H386" s="1037" t="s">
        <v>2107</v>
      </c>
      <c r="I386" s="1047" t="s">
        <v>217</v>
      </c>
      <c r="J386" s="1036">
        <v>43559</v>
      </c>
      <c r="K386" s="1036">
        <v>43646</v>
      </c>
      <c r="L386" s="1089">
        <v>43707</v>
      </c>
      <c r="M386" s="1036"/>
      <c r="N386" s="1037"/>
      <c r="O386" s="1043"/>
      <c r="P386" s="1036"/>
      <c r="Q386" s="1042"/>
      <c r="R386" s="1043"/>
      <c r="S386" s="1036">
        <v>43585</v>
      </c>
      <c r="T386" s="1042" t="s">
        <v>2742</v>
      </c>
      <c r="U386" s="1043" t="s">
        <v>32</v>
      </c>
      <c r="V386" s="1040">
        <v>43658</v>
      </c>
      <c r="W386" s="1042" t="s">
        <v>2786</v>
      </c>
      <c r="X386" s="1043" t="s">
        <v>32</v>
      </c>
      <c r="Y386" s="1040">
        <v>43690</v>
      </c>
      <c r="Z386" s="1052" t="s">
        <v>2813</v>
      </c>
      <c r="AA386" s="1043" t="s">
        <v>32</v>
      </c>
    </row>
    <row r="387" spans="1:27" s="749" customFormat="1" ht="54" customHeight="1">
      <c r="A387" s="1353"/>
      <c r="B387" s="1357"/>
      <c r="C387" s="1357"/>
      <c r="D387" s="1311"/>
      <c r="E387" s="1037" t="s">
        <v>2056</v>
      </c>
      <c r="F387" s="1361"/>
      <c r="G387" s="1372"/>
      <c r="H387" s="1037" t="s">
        <v>2108</v>
      </c>
      <c r="I387" s="1047" t="s">
        <v>28</v>
      </c>
      <c r="J387" s="1036">
        <v>43559</v>
      </c>
      <c r="K387" s="1036">
        <v>43707</v>
      </c>
      <c r="L387" s="1043"/>
      <c r="M387" s="1036"/>
      <c r="N387" s="1037"/>
      <c r="O387" s="1043"/>
      <c r="P387" s="1036"/>
      <c r="Q387" s="1042"/>
      <c r="R387" s="1043"/>
      <c r="S387" s="1036">
        <v>43585</v>
      </c>
      <c r="T387" s="1042" t="s">
        <v>2742</v>
      </c>
      <c r="U387" s="1043" t="s">
        <v>32</v>
      </c>
      <c r="V387" s="1040">
        <v>43658</v>
      </c>
      <c r="W387" s="1042" t="s">
        <v>2742</v>
      </c>
      <c r="X387" s="1043" t="s">
        <v>32</v>
      </c>
      <c r="Y387" s="1040">
        <v>43691</v>
      </c>
      <c r="Z387" s="1042" t="s">
        <v>2742</v>
      </c>
      <c r="AA387" s="1043" t="s">
        <v>32</v>
      </c>
    </row>
    <row r="388" spans="1:27" s="749" customFormat="1" ht="54" customHeight="1">
      <c r="A388" s="1353"/>
      <c r="B388" s="1358"/>
      <c r="C388" s="1357"/>
      <c r="D388" s="1354"/>
      <c r="E388" s="1037" t="s">
        <v>2056</v>
      </c>
      <c r="F388" s="1361"/>
      <c r="G388" s="1372"/>
      <c r="H388" s="1037" t="s">
        <v>2109</v>
      </c>
      <c r="I388" s="1047" t="s">
        <v>217</v>
      </c>
      <c r="J388" s="1036">
        <v>43559</v>
      </c>
      <c r="K388" s="1036">
        <v>43646</v>
      </c>
      <c r="L388" s="1089">
        <v>43707</v>
      </c>
      <c r="M388" s="1036"/>
      <c r="N388" s="1037"/>
      <c r="O388" s="1043"/>
      <c r="P388" s="1036"/>
      <c r="Q388" s="1042"/>
      <c r="R388" s="1043"/>
      <c r="S388" s="1036">
        <v>43585</v>
      </c>
      <c r="T388" s="1042" t="s">
        <v>2742</v>
      </c>
      <c r="U388" s="1043" t="s">
        <v>32</v>
      </c>
      <c r="V388" s="1040">
        <v>43658</v>
      </c>
      <c r="W388" s="1042" t="s">
        <v>2783</v>
      </c>
      <c r="X388" s="1043" t="s">
        <v>32</v>
      </c>
      <c r="Y388" s="1040">
        <v>43690</v>
      </c>
      <c r="Z388" s="1052" t="s">
        <v>2813</v>
      </c>
      <c r="AA388" s="1043" t="s">
        <v>32</v>
      </c>
    </row>
    <row r="389" spans="1:27" s="749" customFormat="1" ht="54" customHeight="1">
      <c r="A389" s="1353"/>
      <c r="B389" s="1357"/>
      <c r="C389" s="1357"/>
      <c r="D389" s="1311"/>
      <c r="E389" s="1037" t="s">
        <v>2056</v>
      </c>
      <c r="F389" s="1361"/>
      <c r="G389" s="1372"/>
      <c r="H389" s="1037" t="s">
        <v>2110</v>
      </c>
      <c r="I389" s="1047" t="s">
        <v>217</v>
      </c>
      <c r="J389" s="1036">
        <v>43559</v>
      </c>
      <c r="K389" s="1036">
        <v>43707</v>
      </c>
      <c r="L389" s="1043"/>
      <c r="M389" s="1036"/>
      <c r="N389" s="1037"/>
      <c r="O389" s="1043"/>
      <c r="P389" s="1036"/>
      <c r="Q389" s="1042"/>
      <c r="R389" s="1043"/>
      <c r="S389" s="1036">
        <v>43585</v>
      </c>
      <c r="T389" s="1042" t="s">
        <v>2742</v>
      </c>
      <c r="U389" s="1043" t="s">
        <v>32</v>
      </c>
      <c r="V389" s="1040">
        <v>43658</v>
      </c>
      <c r="W389" s="1042" t="s">
        <v>2742</v>
      </c>
      <c r="X389" s="1043" t="s">
        <v>32</v>
      </c>
      <c r="Y389" s="1040">
        <v>43691</v>
      </c>
      <c r="Z389" s="1042" t="s">
        <v>2742</v>
      </c>
      <c r="AA389" s="1043" t="s">
        <v>32</v>
      </c>
    </row>
    <row r="390" spans="1:27" s="749" customFormat="1" ht="54" customHeight="1">
      <c r="A390" s="1353"/>
      <c r="B390" s="1357"/>
      <c r="C390" s="1357"/>
      <c r="D390" s="1311"/>
      <c r="E390" s="1037" t="s">
        <v>2056</v>
      </c>
      <c r="F390" s="1361"/>
      <c r="G390" s="1372"/>
      <c r="H390" s="1037" t="s">
        <v>2111</v>
      </c>
      <c r="I390" s="1047" t="s">
        <v>28</v>
      </c>
      <c r="J390" s="1036">
        <v>43559</v>
      </c>
      <c r="K390" s="1036">
        <v>43707</v>
      </c>
      <c r="L390" s="1043"/>
      <c r="M390" s="1036"/>
      <c r="N390" s="1037"/>
      <c r="O390" s="1043"/>
      <c r="P390" s="1036"/>
      <c r="Q390" s="1042"/>
      <c r="R390" s="1043"/>
      <c r="S390" s="1036">
        <v>43585</v>
      </c>
      <c r="T390" s="1042" t="s">
        <v>2742</v>
      </c>
      <c r="U390" s="1043" t="s">
        <v>32</v>
      </c>
      <c r="V390" s="1040">
        <v>43658</v>
      </c>
      <c r="W390" s="1042" t="s">
        <v>2742</v>
      </c>
      <c r="X390" s="1043" t="s">
        <v>32</v>
      </c>
      <c r="Y390" s="1040">
        <v>43691</v>
      </c>
      <c r="Z390" s="1042" t="s">
        <v>2742</v>
      </c>
      <c r="AA390" s="1043" t="s">
        <v>32</v>
      </c>
    </row>
    <row r="391" spans="1:27" s="749" customFormat="1" ht="110.1" customHeight="1">
      <c r="A391" s="1353"/>
      <c r="B391" s="1365"/>
      <c r="C391" s="1365"/>
      <c r="D391" s="1308"/>
      <c r="E391" s="1037" t="s">
        <v>2056</v>
      </c>
      <c r="F391" s="1362"/>
      <c r="G391" s="1373"/>
      <c r="H391" s="1037" t="s">
        <v>2112</v>
      </c>
      <c r="I391" s="1047" t="s">
        <v>28</v>
      </c>
      <c r="J391" s="1036">
        <v>43559</v>
      </c>
      <c r="K391" s="1036">
        <v>43676</v>
      </c>
      <c r="L391" s="1043"/>
      <c r="M391" s="1036"/>
      <c r="N391" s="1037"/>
      <c r="O391" s="1043"/>
      <c r="P391" s="1036"/>
      <c r="Q391" s="1042"/>
      <c r="R391" s="1043"/>
      <c r="S391" s="1036">
        <v>43585</v>
      </c>
      <c r="T391" s="1042" t="s">
        <v>2742</v>
      </c>
      <c r="U391" s="1043" t="s">
        <v>32</v>
      </c>
      <c r="V391" s="1040">
        <v>43658</v>
      </c>
      <c r="W391" s="1042" t="s">
        <v>2742</v>
      </c>
      <c r="X391" s="1043" t="s">
        <v>32</v>
      </c>
      <c r="Y391" s="1040">
        <v>43697</v>
      </c>
      <c r="Z391" s="1052" t="s">
        <v>2822</v>
      </c>
      <c r="AA391" s="1043" t="s">
        <v>32</v>
      </c>
    </row>
    <row r="392" spans="1:27" s="749" customFormat="1" ht="157.15" customHeight="1">
      <c r="A392" s="1353">
        <v>313</v>
      </c>
      <c r="B392" s="1364">
        <v>2018</v>
      </c>
      <c r="C392" s="1364" t="s">
        <v>2055</v>
      </c>
      <c r="D392" s="1307" t="s">
        <v>21</v>
      </c>
      <c r="E392" s="1037" t="s">
        <v>2056</v>
      </c>
      <c r="F392" s="1351" t="s">
        <v>2728</v>
      </c>
      <c r="G392" s="1371">
        <v>43536</v>
      </c>
      <c r="H392" s="1037" t="s">
        <v>2113</v>
      </c>
      <c r="I392" s="1047" t="s">
        <v>28</v>
      </c>
      <c r="J392" s="1036">
        <v>43559</v>
      </c>
      <c r="K392" s="1036">
        <v>43708</v>
      </c>
      <c r="L392" s="1043"/>
      <c r="M392" s="1036"/>
      <c r="N392" s="1037"/>
      <c r="O392" s="1043"/>
      <c r="P392" s="1036"/>
      <c r="Q392" s="1042"/>
      <c r="R392" s="1043"/>
      <c r="S392" s="1036">
        <v>43585</v>
      </c>
      <c r="T392" s="1042" t="s">
        <v>2298</v>
      </c>
      <c r="U392" s="1043" t="s">
        <v>32</v>
      </c>
      <c r="V392" s="1040">
        <v>43658</v>
      </c>
      <c r="W392" s="1042" t="s">
        <v>2742</v>
      </c>
      <c r="X392" s="1043" t="s">
        <v>32</v>
      </c>
      <c r="Y392" s="1040">
        <v>43691</v>
      </c>
      <c r="Z392" s="1042" t="s">
        <v>2742</v>
      </c>
      <c r="AA392" s="1043" t="s">
        <v>32</v>
      </c>
    </row>
    <row r="393" spans="1:27" s="749" customFormat="1" ht="140.44999999999999" customHeight="1">
      <c r="A393" s="1353"/>
      <c r="B393" s="1358"/>
      <c r="C393" s="1357"/>
      <c r="D393" s="1354"/>
      <c r="E393" s="1037" t="s">
        <v>2056</v>
      </c>
      <c r="F393" s="1386"/>
      <c r="G393" s="1372"/>
      <c r="H393" s="1037" t="s">
        <v>2114</v>
      </c>
      <c r="I393" s="1047" t="s">
        <v>217</v>
      </c>
      <c r="J393" s="1036">
        <v>43559</v>
      </c>
      <c r="K393" s="1036">
        <v>43646</v>
      </c>
      <c r="L393" s="1089">
        <v>43707</v>
      </c>
      <c r="M393" s="1036"/>
      <c r="N393" s="1037"/>
      <c r="O393" s="1043"/>
      <c r="P393" s="1036"/>
      <c r="Q393" s="1042"/>
      <c r="R393" s="1043"/>
      <c r="S393" s="1036">
        <v>43585</v>
      </c>
      <c r="T393" s="1042" t="s">
        <v>2742</v>
      </c>
      <c r="U393" s="1043" t="s">
        <v>32</v>
      </c>
      <c r="V393" s="1040">
        <v>43658</v>
      </c>
      <c r="W393" s="1042" t="s">
        <v>2783</v>
      </c>
      <c r="X393" s="1043" t="s">
        <v>32</v>
      </c>
      <c r="Y393" s="1040">
        <v>43690</v>
      </c>
      <c r="Z393" s="1052" t="s">
        <v>2813</v>
      </c>
      <c r="AA393" s="1043" t="s">
        <v>32</v>
      </c>
    </row>
    <row r="394" spans="1:27" s="749" customFormat="1" ht="156.6" customHeight="1">
      <c r="A394" s="1353"/>
      <c r="B394" s="1365"/>
      <c r="C394" s="1365"/>
      <c r="D394" s="1308"/>
      <c r="E394" s="1037" t="s">
        <v>2056</v>
      </c>
      <c r="F394" s="1352"/>
      <c r="G394" s="1373"/>
      <c r="H394" s="1037" t="s">
        <v>2115</v>
      </c>
      <c r="I394" s="1047" t="s">
        <v>28</v>
      </c>
      <c r="J394" s="1036">
        <v>43559</v>
      </c>
      <c r="K394" s="1036">
        <v>43676</v>
      </c>
      <c r="L394" s="1043"/>
      <c r="M394" s="1036"/>
      <c r="N394" s="1037"/>
      <c r="O394" s="1043"/>
      <c r="P394" s="1036"/>
      <c r="Q394" s="1042"/>
      <c r="R394" s="1043"/>
      <c r="S394" s="1036">
        <v>43585</v>
      </c>
      <c r="T394" s="1042" t="s">
        <v>2742</v>
      </c>
      <c r="U394" s="1043" t="s">
        <v>32</v>
      </c>
      <c r="V394" s="1040">
        <v>43658</v>
      </c>
      <c r="W394" s="1042" t="s">
        <v>2742</v>
      </c>
      <c r="X394" s="1043" t="s">
        <v>32</v>
      </c>
      <c r="Y394" s="1040">
        <v>43697</v>
      </c>
      <c r="Z394" s="1052" t="s">
        <v>2822</v>
      </c>
      <c r="AA394" s="1043" t="s">
        <v>32</v>
      </c>
    </row>
    <row r="395" spans="1:27" s="749" customFormat="1" ht="84" customHeight="1">
      <c r="A395" s="1353">
        <v>314</v>
      </c>
      <c r="B395" s="1356">
        <v>2018</v>
      </c>
      <c r="C395" s="1364" t="s">
        <v>2055</v>
      </c>
      <c r="D395" s="1366" t="s">
        <v>21</v>
      </c>
      <c r="E395" s="1037" t="s">
        <v>2056</v>
      </c>
      <c r="F395" s="1360" t="s">
        <v>2730</v>
      </c>
      <c r="G395" s="1371">
        <v>43536</v>
      </c>
      <c r="H395" s="1037" t="s">
        <v>2116</v>
      </c>
      <c r="I395" s="1047" t="s">
        <v>28</v>
      </c>
      <c r="J395" s="1036">
        <v>43559</v>
      </c>
      <c r="K395" s="1036">
        <v>43615</v>
      </c>
      <c r="L395" s="1043"/>
      <c r="M395" s="1036"/>
      <c r="N395" s="1037"/>
      <c r="O395" s="1043"/>
      <c r="P395" s="1036"/>
      <c r="Q395" s="1042"/>
      <c r="R395" s="1043"/>
      <c r="S395" s="1036">
        <v>43585</v>
      </c>
      <c r="T395" s="1042" t="s">
        <v>2742</v>
      </c>
      <c r="U395" s="1043" t="s">
        <v>32</v>
      </c>
      <c r="V395" s="1040">
        <v>43658</v>
      </c>
      <c r="W395" s="1042" t="s">
        <v>2796</v>
      </c>
      <c r="X395" s="1043" t="s">
        <v>30</v>
      </c>
      <c r="Y395" s="1040">
        <v>43697</v>
      </c>
      <c r="Z395" s="1042" t="s">
        <v>1238</v>
      </c>
      <c r="AA395" s="1095" t="s">
        <v>30</v>
      </c>
    </row>
    <row r="396" spans="1:27" s="749" customFormat="1" ht="83.45" customHeight="1">
      <c r="A396" s="1353"/>
      <c r="B396" s="1358"/>
      <c r="C396" s="1357"/>
      <c r="D396" s="1354"/>
      <c r="E396" s="1037" t="s">
        <v>2056</v>
      </c>
      <c r="F396" s="1361"/>
      <c r="G396" s="1372"/>
      <c r="H396" s="1037" t="s">
        <v>2117</v>
      </c>
      <c r="I396" s="1047" t="s">
        <v>2120</v>
      </c>
      <c r="J396" s="1036">
        <v>43559</v>
      </c>
      <c r="K396" s="1036">
        <v>43646</v>
      </c>
      <c r="L396" s="1043"/>
      <c r="M396" s="1036"/>
      <c r="N396" s="1037"/>
      <c r="O396" s="1043"/>
      <c r="P396" s="1036"/>
      <c r="Q396" s="1042"/>
      <c r="R396" s="1043"/>
      <c r="S396" s="1036">
        <v>43585</v>
      </c>
      <c r="T396" s="1042" t="s">
        <v>2742</v>
      </c>
      <c r="U396" s="1043" t="s">
        <v>32</v>
      </c>
      <c r="V396" s="1040">
        <v>43658</v>
      </c>
      <c r="W396" s="1042" t="s">
        <v>2795</v>
      </c>
      <c r="X396" s="1043" t="s">
        <v>30</v>
      </c>
      <c r="Y396" s="1040">
        <v>43697</v>
      </c>
      <c r="Z396" s="1042" t="s">
        <v>1238</v>
      </c>
      <c r="AA396" s="1095" t="s">
        <v>30</v>
      </c>
    </row>
    <row r="397" spans="1:27" s="749" customFormat="1" ht="81.599999999999994" customHeight="1">
      <c r="A397" s="1353"/>
      <c r="B397" s="1357"/>
      <c r="C397" s="1357"/>
      <c r="D397" s="1311"/>
      <c r="E397" s="1037" t="s">
        <v>2056</v>
      </c>
      <c r="F397" s="1361"/>
      <c r="G397" s="1372"/>
      <c r="H397" s="1037" t="s">
        <v>2118</v>
      </c>
      <c r="I397" s="1047" t="s">
        <v>28</v>
      </c>
      <c r="J397" s="1036">
        <v>43559</v>
      </c>
      <c r="K397" s="1036">
        <v>43676</v>
      </c>
      <c r="L397" s="1043"/>
      <c r="M397" s="1036"/>
      <c r="N397" s="1037"/>
      <c r="O397" s="1043"/>
      <c r="P397" s="1036"/>
      <c r="Q397" s="1042"/>
      <c r="R397" s="1043"/>
      <c r="S397" s="1036">
        <v>43585</v>
      </c>
      <c r="T397" s="1042" t="s">
        <v>2742</v>
      </c>
      <c r="U397" s="1043" t="s">
        <v>32</v>
      </c>
      <c r="V397" s="1040">
        <v>43658</v>
      </c>
      <c r="W397" s="1042" t="s">
        <v>2742</v>
      </c>
      <c r="X397" s="1043" t="s">
        <v>32</v>
      </c>
      <c r="Y397" s="1040">
        <v>43697</v>
      </c>
      <c r="Z397" s="1065" t="s">
        <v>2818</v>
      </c>
      <c r="AA397" s="1043" t="s">
        <v>30</v>
      </c>
    </row>
    <row r="398" spans="1:27" s="749" customFormat="1" ht="78.599999999999994" customHeight="1">
      <c r="A398" s="1353"/>
      <c r="B398" s="1365"/>
      <c r="C398" s="1365"/>
      <c r="D398" s="1308"/>
      <c r="E398" s="1037" t="s">
        <v>2056</v>
      </c>
      <c r="F398" s="1362"/>
      <c r="G398" s="1373"/>
      <c r="H398" s="1037" t="s">
        <v>2119</v>
      </c>
      <c r="I398" s="1047" t="s">
        <v>28</v>
      </c>
      <c r="J398" s="1036">
        <v>43559</v>
      </c>
      <c r="K398" s="1036">
        <v>43708</v>
      </c>
      <c r="L398" s="1043"/>
      <c r="M398" s="1036"/>
      <c r="N398" s="1037"/>
      <c r="O398" s="1043"/>
      <c r="P398" s="1036"/>
      <c r="Q398" s="1042"/>
      <c r="R398" s="1043"/>
      <c r="S398" s="1036">
        <v>43585</v>
      </c>
      <c r="T398" s="1042" t="s">
        <v>2742</v>
      </c>
      <c r="U398" s="1043" t="s">
        <v>32</v>
      </c>
      <c r="V398" s="1040">
        <v>43658</v>
      </c>
      <c r="W398" s="1042" t="s">
        <v>2742</v>
      </c>
      <c r="X398" s="1043" t="s">
        <v>32</v>
      </c>
      <c r="Y398" s="1040">
        <v>43691</v>
      </c>
      <c r="Z398" s="1042" t="s">
        <v>2742</v>
      </c>
      <c r="AA398" s="1043" t="s">
        <v>32</v>
      </c>
    </row>
    <row r="399" spans="1:27" s="749" customFormat="1" ht="120" customHeight="1">
      <c r="A399" s="1353">
        <v>315</v>
      </c>
      <c r="B399" s="1356">
        <v>2018</v>
      </c>
      <c r="C399" s="1364" t="s">
        <v>2055</v>
      </c>
      <c r="D399" s="1366" t="s">
        <v>21</v>
      </c>
      <c r="E399" s="1037" t="s">
        <v>2056</v>
      </c>
      <c r="F399" s="1360" t="s">
        <v>2731</v>
      </c>
      <c r="G399" s="1385">
        <v>43536</v>
      </c>
      <c r="H399" s="1037" t="s">
        <v>2121</v>
      </c>
      <c r="I399" s="1047" t="s">
        <v>217</v>
      </c>
      <c r="J399" s="1036">
        <v>43559</v>
      </c>
      <c r="K399" s="1036">
        <v>43646</v>
      </c>
      <c r="L399" s="1089">
        <v>43707</v>
      </c>
      <c r="M399" s="1036"/>
      <c r="N399" s="1037"/>
      <c r="O399" s="1043"/>
      <c r="P399" s="1036"/>
      <c r="Q399" s="1042"/>
      <c r="R399" s="1043"/>
      <c r="S399" s="1036">
        <v>43585</v>
      </c>
      <c r="T399" s="1042" t="s">
        <v>2742</v>
      </c>
      <c r="U399" s="1043" t="s">
        <v>32</v>
      </c>
      <c r="V399" s="1040">
        <v>43658</v>
      </c>
      <c r="W399" s="1042" t="s">
        <v>2787</v>
      </c>
      <c r="X399" s="1043" t="s">
        <v>32</v>
      </c>
      <c r="Y399" s="1040">
        <v>43690</v>
      </c>
      <c r="Z399" s="1052" t="s">
        <v>2813</v>
      </c>
      <c r="AA399" s="1043" t="s">
        <v>32</v>
      </c>
    </row>
    <row r="400" spans="1:27" s="749" customFormat="1" ht="138.6" customHeight="1">
      <c r="A400" s="1353"/>
      <c r="B400" s="1359"/>
      <c r="C400" s="1365"/>
      <c r="D400" s="1355"/>
      <c r="E400" s="1037" t="s">
        <v>2056</v>
      </c>
      <c r="F400" s="1361"/>
      <c r="G400" s="1385"/>
      <c r="H400" s="1037" t="s">
        <v>2122</v>
      </c>
      <c r="I400" s="1047" t="s">
        <v>217</v>
      </c>
      <c r="J400" s="1036">
        <v>43559</v>
      </c>
      <c r="K400" s="1036">
        <v>43646</v>
      </c>
      <c r="L400" s="1089">
        <v>43707</v>
      </c>
      <c r="M400" s="1036"/>
      <c r="N400" s="1037"/>
      <c r="O400" s="1043"/>
      <c r="P400" s="1036"/>
      <c r="Q400" s="1042"/>
      <c r="R400" s="1043"/>
      <c r="S400" s="1036">
        <v>43585</v>
      </c>
      <c r="T400" s="1042" t="s">
        <v>2742</v>
      </c>
      <c r="U400" s="1043" t="s">
        <v>32</v>
      </c>
      <c r="V400" s="1040">
        <v>43658</v>
      </c>
      <c r="W400" s="1042" t="s">
        <v>2783</v>
      </c>
      <c r="X400" s="1043" t="s">
        <v>32</v>
      </c>
      <c r="Y400" s="1040">
        <v>43690</v>
      </c>
      <c r="Z400" s="1052" t="s">
        <v>2813</v>
      </c>
      <c r="AA400" s="1043" t="s">
        <v>32</v>
      </c>
    </row>
    <row r="401" spans="1:27" s="749" customFormat="1" ht="136.15" customHeight="1">
      <c r="A401" s="1353">
        <v>316</v>
      </c>
      <c r="B401" s="1364">
        <v>2018</v>
      </c>
      <c r="C401" s="1364" t="s">
        <v>2055</v>
      </c>
      <c r="D401" s="1307" t="s">
        <v>21</v>
      </c>
      <c r="E401" s="1037" t="s">
        <v>2056</v>
      </c>
      <c r="F401" s="1360" t="s">
        <v>2732</v>
      </c>
      <c r="G401" s="1371">
        <v>43536</v>
      </c>
      <c r="H401" s="1037" t="s">
        <v>2124</v>
      </c>
      <c r="I401" s="1047" t="s">
        <v>28</v>
      </c>
      <c r="J401" s="1036">
        <v>43559</v>
      </c>
      <c r="K401" s="1036">
        <v>43707</v>
      </c>
      <c r="L401" s="1036"/>
      <c r="M401" s="1036"/>
      <c r="N401" s="1037"/>
      <c r="O401" s="1043"/>
      <c r="P401" s="1036"/>
      <c r="Q401" s="1042"/>
      <c r="R401" s="1043"/>
      <c r="S401" s="1036">
        <v>43585</v>
      </c>
      <c r="T401" s="1042" t="s">
        <v>2742</v>
      </c>
      <c r="U401" s="1043" t="s">
        <v>32</v>
      </c>
      <c r="V401" s="1040">
        <v>43658</v>
      </c>
      <c r="W401" s="1042" t="s">
        <v>2742</v>
      </c>
      <c r="X401" s="1043" t="s">
        <v>32</v>
      </c>
      <c r="Y401" s="1040">
        <v>43691</v>
      </c>
      <c r="Z401" s="1042" t="s">
        <v>2742</v>
      </c>
      <c r="AA401" s="1043" t="s">
        <v>32</v>
      </c>
    </row>
    <row r="402" spans="1:27" s="749" customFormat="1" ht="121.9" customHeight="1">
      <c r="A402" s="1353"/>
      <c r="B402" s="1365"/>
      <c r="C402" s="1365"/>
      <c r="D402" s="1308"/>
      <c r="E402" s="1037" t="s">
        <v>2056</v>
      </c>
      <c r="F402" s="1362"/>
      <c r="G402" s="1373"/>
      <c r="H402" s="1037" t="s">
        <v>2123</v>
      </c>
      <c r="I402" s="1047" t="s">
        <v>28</v>
      </c>
      <c r="J402" s="1036">
        <v>43559</v>
      </c>
      <c r="K402" s="1036">
        <v>43707</v>
      </c>
      <c r="L402" s="1043"/>
      <c r="M402" s="1036"/>
      <c r="N402" s="1037"/>
      <c r="O402" s="1043"/>
      <c r="P402" s="1036"/>
      <c r="Q402" s="1042"/>
      <c r="R402" s="1043"/>
      <c r="S402" s="1036">
        <v>43585</v>
      </c>
      <c r="T402" s="1042" t="s">
        <v>2742</v>
      </c>
      <c r="U402" s="1043" t="s">
        <v>32</v>
      </c>
      <c r="V402" s="1040">
        <v>43658</v>
      </c>
      <c r="W402" s="1042" t="s">
        <v>2742</v>
      </c>
      <c r="X402" s="1043" t="s">
        <v>32</v>
      </c>
      <c r="Y402" s="1040">
        <v>43691</v>
      </c>
      <c r="Z402" s="1042" t="s">
        <v>2742</v>
      </c>
      <c r="AA402" s="1043" t="s">
        <v>32</v>
      </c>
    </row>
    <row r="403" spans="1:27" s="749" customFormat="1" ht="300" customHeight="1">
      <c r="A403" s="1353">
        <v>317</v>
      </c>
      <c r="B403" s="1356">
        <v>2018</v>
      </c>
      <c r="C403" s="1364" t="s">
        <v>2055</v>
      </c>
      <c r="D403" s="1366" t="s">
        <v>21</v>
      </c>
      <c r="E403" s="1037" t="s">
        <v>2056</v>
      </c>
      <c r="F403" s="1351" t="s">
        <v>2734</v>
      </c>
      <c r="G403" s="1371">
        <v>43536</v>
      </c>
      <c r="H403" s="1037" t="s">
        <v>2125</v>
      </c>
      <c r="I403" s="1047" t="s">
        <v>2127</v>
      </c>
      <c r="J403" s="1036">
        <v>43559</v>
      </c>
      <c r="K403" s="1036">
        <v>43646</v>
      </c>
      <c r="L403" s="1089">
        <v>43707</v>
      </c>
      <c r="M403" s="1036"/>
      <c r="N403" s="1037"/>
      <c r="O403" s="1043"/>
      <c r="P403" s="1036"/>
      <c r="Q403" s="1042"/>
      <c r="R403" s="1043"/>
      <c r="S403" s="1036">
        <v>43585</v>
      </c>
      <c r="T403" s="1042" t="s">
        <v>2742</v>
      </c>
      <c r="U403" s="1043" t="s">
        <v>32</v>
      </c>
      <c r="V403" s="1040">
        <v>43658</v>
      </c>
      <c r="W403" s="1041" t="s">
        <v>2783</v>
      </c>
      <c r="X403" s="1037" t="s">
        <v>32</v>
      </c>
      <c r="Y403" s="1040">
        <v>43690</v>
      </c>
      <c r="Z403" s="1052" t="s">
        <v>2813</v>
      </c>
      <c r="AA403" s="1043" t="s">
        <v>32</v>
      </c>
    </row>
    <row r="404" spans="1:27" s="749" customFormat="1" ht="145.9" customHeight="1">
      <c r="A404" s="1353"/>
      <c r="B404" s="1365"/>
      <c r="C404" s="1365"/>
      <c r="D404" s="1308"/>
      <c r="E404" s="1037" t="s">
        <v>2056</v>
      </c>
      <c r="F404" s="1352"/>
      <c r="G404" s="1373"/>
      <c r="H404" s="1037" t="s">
        <v>2126</v>
      </c>
      <c r="I404" s="1047" t="s">
        <v>28</v>
      </c>
      <c r="J404" s="1036">
        <v>43559</v>
      </c>
      <c r="K404" s="1036">
        <v>43707</v>
      </c>
      <c r="L404" s="1043"/>
      <c r="M404" s="1036"/>
      <c r="N404" s="1037"/>
      <c r="O404" s="1043"/>
      <c r="P404" s="1036"/>
      <c r="Q404" s="1042"/>
      <c r="R404" s="1043"/>
      <c r="S404" s="1036">
        <v>43585</v>
      </c>
      <c r="T404" s="1042" t="s">
        <v>2742</v>
      </c>
      <c r="U404" s="1043" t="s">
        <v>32</v>
      </c>
      <c r="V404" s="1040">
        <v>43658</v>
      </c>
      <c r="W404" s="1042" t="s">
        <v>2742</v>
      </c>
      <c r="X404" s="1043" t="s">
        <v>32</v>
      </c>
      <c r="Y404" s="1040">
        <v>43691</v>
      </c>
      <c r="Z404" s="1042" t="s">
        <v>2742</v>
      </c>
      <c r="AA404" s="1043" t="s">
        <v>32</v>
      </c>
    </row>
    <row r="405" spans="1:27" s="749" customFormat="1" ht="54" customHeight="1">
      <c r="A405" s="1353">
        <v>318</v>
      </c>
      <c r="B405" s="1364">
        <v>2018</v>
      </c>
      <c r="C405" s="1364" t="s">
        <v>2055</v>
      </c>
      <c r="D405" s="1307" t="s">
        <v>21</v>
      </c>
      <c r="E405" s="1037" t="s">
        <v>2056</v>
      </c>
      <c r="F405" s="1351" t="s">
        <v>2735</v>
      </c>
      <c r="G405" s="1371">
        <v>43536</v>
      </c>
      <c r="H405" s="1037" t="s">
        <v>2125</v>
      </c>
      <c r="I405" s="1047" t="s">
        <v>2127</v>
      </c>
      <c r="J405" s="1036">
        <v>43559</v>
      </c>
      <c r="K405" s="1036">
        <v>43707</v>
      </c>
      <c r="L405" s="1043"/>
      <c r="M405" s="1036"/>
      <c r="N405" s="1037"/>
      <c r="O405" s="1043"/>
      <c r="P405" s="1036"/>
      <c r="Q405" s="1042"/>
      <c r="R405" s="1043"/>
      <c r="S405" s="1036">
        <v>43585</v>
      </c>
      <c r="T405" s="1042" t="s">
        <v>2742</v>
      </c>
      <c r="U405" s="1043" t="s">
        <v>32</v>
      </c>
      <c r="V405" s="1040">
        <v>43658</v>
      </c>
      <c r="W405" s="1042" t="s">
        <v>2742</v>
      </c>
      <c r="X405" s="1043" t="s">
        <v>32</v>
      </c>
      <c r="Y405" s="1040">
        <v>43691</v>
      </c>
      <c r="Z405" s="1042" t="s">
        <v>2742</v>
      </c>
      <c r="AA405" s="1043" t="s">
        <v>32</v>
      </c>
    </row>
    <row r="406" spans="1:27" s="749" customFormat="1" ht="54" customHeight="1">
      <c r="A406" s="1353"/>
      <c r="B406" s="1359"/>
      <c r="C406" s="1365"/>
      <c r="D406" s="1355"/>
      <c r="E406" s="1037" t="s">
        <v>2056</v>
      </c>
      <c r="F406" s="1352"/>
      <c r="G406" s="1373"/>
      <c r="H406" s="1037" t="s">
        <v>2128</v>
      </c>
      <c r="I406" s="1047" t="s">
        <v>217</v>
      </c>
      <c r="J406" s="1036">
        <v>43559</v>
      </c>
      <c r="K406" s="1036">
        <v>43646</v>
      </c>
      <c r="L406" s="1089">
        <v>43707</v>
      </c>
      <c r="M406" s="1036"/>
      <c r="N406" s="1037"/>
      <c r="O406" s="1043"/>
      <c r="P406" s="1036"/>
      <c r="Q406" s="1042"/>
      <c r="R406" s="1043"/>
      <c r="S406" s="1036">
        <v>43585</v>
      </c>
      <c r="T406" s="1042" t="s">
        <v>2742</v>
      </c>
      <c r="U406" s="1043" t="s">
        <v>32</v>
      </c>
      <c r="V406" s="1040">
        <v>43658</v>
      </c>
      <c r="W406" s="1042" t="s">
        <v>2783</v>
      </c>
      <c r="X406" s="1043" t="s">
        <v>32</v>
      </c>
      <c r="Y406" s="1040">
        <v>43690</v>
      </c>
      <c r="Z406" s="1052" t="s">
        <v>2813</v>
      </c>
      <c r="AA406" s="1043" t="s">
        <v>32</v>
      </c>
    </row>
    <row r="407" spans="1:27" s="749" customFormat="1" ht="54" customHeight="1">
      <c r="A407" s="1353">
        <v>319</v>
      </c>
      <c r="B407" s="1356">
        <v>2018</v>
      </c>
      <c r="C407" s="1364" t="s">
        <v>2055</v>
      </c>
      <c r="D407" s="1366" t="s">
        <v>21</v>
      </c>
      <c r="E407" s="1037" t="s">
        <v>2056</v>
      </c>
      <c r="F407" s="1351" t="s">
        <v>2736</v>
      </c>
      <c r="G407" s="1371">
        <v>43536</v>
      </c>
      <c r="H407" s="1037" t="s">
        <v>2129</v>
      </c>
      <c r="I407" s="1047" t="s">
        <v>217</v>
      </c>
      <c r="J407" s="1036">
        <v>43559</v>
      </c>
      <c r="K407" s="1036">
        <v>43646</v>
      </c>
      <c r="L407" s="1089">
        <v>43707</v>
      </c>
      <c r="M407" s="1036"/>
      <c r="N407" s="1037"/>
      <c r="O407" s="1043"/>
      <c r="P407" s="1036"/>
      <c r="Q407" s="1042"/>
      <c r="R407" s="1043"/>
      <c r="S407" s="1036">
        <v>43585</v>
      </c>
      <c r="T407" s="1042" t="s">
        <v>2742</v>
      </c>
      <c r="U407" s="1043" t="s">
        <v>32</v>
      </c>
      <c r="V407" s="1040">
        <v>43658</v>
      </c>
      <c r="W407" s="1041" t="s">
        <v>2783</v>
      </c>
      <c r="X407" s="1037" t="s">
        <v>32</v>
      </c>
      <c r="Y407" s="1040">
        <v>43690</v>
      </c>
      <c r="Z407" s="1052" t="s">
        <v>2813</v>
      </c>
      <c r="AA407" s="1043" t="s">
        <v>32</v>
      </c>
    </row>
    <row r="408" spans="1:27" s="749" customFormat="1" ht="54" customHeight="1">
      <c r="A408" s="1353"/>
      <c r="B408" s="1359"/>
      <c r="C408" s="1365"/>
      <c r="D408" s="1355"/>
      <c r="E408" s="1037" t="s">
        <v>2056</v>
      </c>
      <c r="F408" s="1352"/>
      <c r="G408" s="1373"/>
      <c r="H408" s="1037" t="s">
        <v>2130</v>
      </c>
      <c r="I408" s="1047" t="s">
        <v>217</v>
      </c>
      <c r="J408" s="1036">
        <v>43559</v>
      </c>
      <c r="K408" s="1036">
        <v>43646</v>
      </c>
      <c r="L408" s="1089">
        <v>43707</v>
      </c>
      <c r="M408" s="1036"/>
      <c r="N408" s="1037"/>
      <c r="O408" s="1043"/>
      <c r="P408" s="1036"/>
      <c r="Q408" s="1042"/>
      <c r="R408" s="1043"/>
      <c r="S408" s="1036">
        <v>43585</v>
      </c>
      <c r="T408" s="1042" t="s">
        <v>2742</v>
      </c>
      <c r="U408" s="1043" t="s">
        <v>32</v>
      </c>
      <c r="V408" s="1040">
        <v>43658</v>
      </c>
      <c r="W408" s="1041" t="s">
        <v>2783</v>
      </c>
      <c r="X408" s="1037" t="s">
        <v>32</v>
      </c>
      <c r="Y408" s="1040">
        <v>43690</v>
      </c>
      <c r="Z408" s="1052" t="s">
        <v>2813</v>
      </c>
      <c r="AA408" s="1043" t="s">
        <v>32</v>
      </c>
    </row>
    <row r="409" spans="1:27" s="749" customFormat="1" ht="54" customHeight="1">
      <c r="A409" s="1353">
        <v>320</v>
      </c>
      <c r="B409" s="1364">
        <v>2018</v>
      </c>
      <c r="C409" s="1364" t="s">
        <v>2055</v>
      </c>
      <c r="D409" s="1307" t="s">
        <v>21</v>
      </c>
      <c r="E409" s="1037" t="s">
        <v>2056</v>
      </c>
      <c r="F409" s="1360" t="s">
        <v>2737</v>
      </c>
      <c r="G409" s="1371">
        <v>43536</v>
      </c>
      <c r="H409" s="1037" t="s">
        <v>2131</v>
      </c>
      <c r="I409" s="1047" t="s">
        <v>28</v>
      </c>
      <c r="J409" s="1036">
        <v>43559</v>
      </c>
      <c r="K409" s="1036">
        <v>43707</v>
      </c>
      <c r="L409" s="1043"/>
      <c r="M409" s="1036"/>
      <c r="N409" s="1037"/>
      <c r="O409" s="1043"/>
      <c r="P409" s="1036"/>
      <c r="Q409" s="1042"/>
      <c r="R409" s="1043"/>
      <c r="S409" s="1036">
        <v>43585</v>
      </c>
      <c r="T409" s="1042" t="s">
        <v>2742</v>
      </c>
      <c r="U409" s="1043" t="s">
        <v>32</v>
      </c>
      <c r="V409" s="1040">
        <v>43658</v>
      </c>
      <c r="W409" s="1042" t="s">
        <v>2742</v>
      </c>
      <c r="X409" s="1043" t="s">
        <v>32</v>
      </c>
      <c r="Y409" s="1040">
        <v>43691</v>
      </c>
      <c r="Z409" s="1042" t="s">
        <v>2742</v>
      </c>
      <c r="AA409" s="1043" t="s">
        <v>32</v>
      </c>
    </row>
    <row r="410" spans="1:27" s="749" customFormat="1" ht="54" customHeight="1">
      <c r="A410" s="1353"/>
      <c r="B410" s="1365"/>
      <c r="C410" s="1365"/>
      <c r="D410" s="1308"/>
      <c r="E410" s="1037" t="s">
        <v>2056</v>
      </c>
      <c r="F410" s="1362"/>
      <c r="G410" s="1373"/>
      <c r="H410" s="1037" t="s">
        <v>2132</v>
      </c>
      <c r="I410" s="1047" t="s">
        <v>217</v>
      </c>
      <c r="J410" s="1036">
        <v>43559</v>
      </c>
      <c r="K410" s="1036">
        <v>43707</v>
      </c>
      <c r="L410" s="1043"/>
      <c r="M410" s="1036"/>
      <c r="N410" s="1037"/>
      <c r="O410" s="1043"/>
      <c r="P410" s="1036"/>
      <c r="Q410" s="1042"/>
      <c r="R410" s="1043"/>
      <c r="S410" s="1036">
        <v>43585</v>
      </c>
      <c r="T410" s="1042" t="s">
        <v>2742</v>
      </c>
      <c r="U410" s="1043" t="s">
        <v>32</v>
      </c>
      <c r="V410" s="1040">
        <v>43658</v>
      </c>
      <c r="W410" s="1042" t="s">
        <v>2742</v>
      </c>
      <c r="X410" s="1043" t="s">
        <v>32</v>
      </c>
      <c r="Y410" s="1040">
        <v>43691</v>
      </c>
      <c r="Z410" s="1042" t="s">
        <v>2742</v>
      </c>
      <c r="AA410" s="1043" t="s">
        <v>32</v>
      </c>
    </row>
    <row r="411" spans="1:27" s="749" customFormat="1" ht="84">
      <c r="A411" s="1353">
        <v>321</v>
      </c>
      <c r="B411" s="1364">
        <v>2018</v>
      </c>
      <c r="C411" s="1364" t="s">
        <v>2055</v>
      </c>
      <c r="D411" s="1307" t="s">
        <v>21</v>
      </c>
      <c r="E411" s="1037" t="s">
        <v>2056</v>
      </c>
      <c r="F411" s="1360" t="s">
        <v>2738</v>
      </c>
      <c r="G411" s="1371">
        <v>43536</v>
      </c>
      <c r="H411" s="1037" t="s">
        <v>2133</v>
      </c>
      <c r="I411" s="1047" t="s">
        <v>28</v>
      </c>
      <c r="J411" s="1036">
        <v>43559</v>
      </c>
      <c r="K411" s="1036">
        <v>43738</v>
      </c>
      <c r="L411" s="1043"/>
      <c r="M411" s="1036"/>
      <c r="N411" s="1037"/>
      <c r="O411" s="1043"/>
      <c r="P411" s="1036"/>
      <c r="Q411" s="1042"/>
      <c r="R411" s="1043"/>
      <c r="S411" s="1036">
        <v>43585</v>
      </c>
      <c r="T411" s="1042" t="s">
        <v>2299</v>
      </c>
      <c r="U411" s="1043" t="s">
        <v>32</v>
      </c>
      <c r="V411" s="1040">
        <v>43658</v>
      </c>
      <c r="W411" s="1042" t="s">
        <v>2742</v>
      </c>
      <c r="X411" s="1043" t="s">
        <v>32</v>
      </c>
      <c r="Y411" s="1040">
        <v>43691</v>
      </c>
      <c r="Z411" s="1042" t="s">
        <v>2742</v>
      </c>
      <c r="AA411" s="1043" t="s">
        <v>32</v>
      </c>
    </row>
    <row r="412" spans="1:27" s="749" customFormat="1" ht="54" customHeight="1">
      <c r="A412" s="1353"/>
      <c r="B412" s="1365"/>
      <c r="C412" s="1365"/>
      <c r="D412" s="1308"/>
      <c r="E412" s="1037" t="s">
        <v>2056</v>
      </c>
      <c r="F412" s="1362"/>
      <c r="G412" s="1373"/>
      <c r="H412" s="1037" t="s">
        <v>2134</v>
      </c>
      <c r="I412" s="1047" t="s">
        <v>217</v>
      </c>
      <c r="J412" s="1036">
        <v>43559</v>
      </c>
      <c r="K412" s="1036">
        <v>43738</v>
      </c>
      <c r="L412" s="1043"/>
      <c r="M412" s="1036"/>
      <c r="N412" s="1037"/>
      <c r="O412" s="1043"/>
      <c r="P412" s="1036"/>
      <c r="Q412" s="1042"/>
      <c r="R412" s="1043"/>
      <c r="S412" s="1036">
        <v>43585</v>
      </c>
      <c r="T412" s="1042" t="s">
        <v>2742</v>
      </c>
      <c r="U412" s="1043" t="s">
        <v>32</v>
      </c>
      <c r="V412" s="1040">
        <v>43658</v>
      </c>
      <c r="W412" s="1042" t="s">
        <v>2742</v>
      </c>
      <c r="X412" s="1043" t="s">
        <v>32</v>
      </c>
      <c r="Y412" s="1040">
        <v>43691</v>
      </c>
      <c r="Z412" s="1042" t="s">
        <v>2742</v>
      </c>
      <c r="AA412" s="1043" t="s">
        <v>32</v>
      </c>
    </row>
    <row r="413" spans="1:27" s="749" customFormat="1" ht="54" customHeight="1">
      <c r="A413" s="1353">
        <v>322</v>
      </c>
      <c r="B413" s="1356">
        <v>2018</v>
      </c>
      <c r="C413" s="1364" t="s">
        <v>2055</v>
      </c>
      <c r="D413" s="1366" t="s">
        <v>21</v>
      </c>
      <c r="E413" s="1037" t="s">
        <v>2056</v>
      </c>
      <c r="F413" s="1360" t="s">
        <v>2739</v>
      </c>
      <c r="G413" s="1371">
        <v>43536</v>
      </c>
      <c r="H413" s="1037" t="s">
        <v>2135</v>
      </c>
      <c r="I413" s="1047" t="s">
        <v>217</v>
      </c>
      <c r="J413" s="1036">
        <v>43559</v>
      </c>
      <c r="K413" s="1036">
        <v>43646</v>
      </c>
      <c r="L413" s="1089">
        <v>43707</v>
      </c>
      <c r="M413" s="1036"/>
      <c r="N413" s="1037"/>
      <c r="O413" s="1043"/>
      <c r="P413" s="1036"/>
      <c r="Q413" s="1042"/>
      <c r="R413" s="1043"/>
      <c r="S413" s="1036">
        <v>43585</v>
      </c>
      <c r="T413" s="1042" t="s">
        <v>2742</v>
      </c>
      <c r="U413" s="1043" t="s">
        <v>32</v>
      </c>
      <c r="V413" s="1040">
        <v>43658</v>
      </c>
      <c r="W413" s="1042" t="s">
        <v>2783</v>
      </c>
      <c r="X413" s="1043" t="s">
        <v>32</v>
      </c>
      <c r="Y413" s="1040">
        <v>43690</v>
      </c>
      <c r="Z413" s="1052" t="s">
        <v>2813</v>
      </c>
      <c r="AA413" s="1043" t="s">
        <v>32</v>
      </c>
    </row>
    <row r="414" spans="1:27" s="749" customFormat="1" ht="54" customHeight="1">
      <c r="A414" s="1353"/>
      <c r="B414" s="1365"/>
      <c r="C414" s="1365"/>
      <c r="D414" s="1308"/>
      <c r="E414" s="1037" t="s">
        <v>2056</v>
      </c>
      <c r="F414" s="1362"/>
      <c r="G414" s="1373"/>
      <c r="H414" s="1037" t="s">
        <v>2136</v>
      </c>
      <c r="I414" s="1047" t="s">
        <v>28</v>
      </c>
      <c r="J414" s="1036">
        <v>43559</v>
      </c>
      <c r="K414" s="1036">
        <v>43845</v>
      </c>
      <c r="L414" s="1043"/>
      <c r="M414" s="1036"/>
      <c r="N414" s="1037"/>
      <c r="O414" s="1043"/>
      <c r="P414" s="1036"/>
      <c r="Q414" s="1042"/>
      <c r="R414" s="1043"/>
      <c r="S414" s="1036">
        <v>43585</v>
      </c>
      <c r="T414" s="1042" t="s">
        <v>2742</v>
      </c>
      <c r="U414" s="1043" t="s">
        <v>32</v>
      </c>
      <c r="V414" s="1040">
        <v>43658</v>
      </c>
      <c r="W414" s="1042" t="s">
        <v>2742</v>
      </c>
      <c r="X414" s="1043" t="s">
        <v>32</v>
      </c>
      <c r="Y414" s="1040">
        <v>43691</v>
      </c>
      <c r="Z414" s="1042" t="s">
        <v>2742</v>
      </c>
      <c r="AA414" s="1043" t="s">
        <v>32</v>
      </c>
    </row>
    <row r="415" spans="1:27" s="749" customFormat="1" ht="156">
      <c r="A415" s="939">
        <v>323</v>
      </c>
      <c r="B415" s="1053">
        <v>2018</v>
      </c>
      <c r="C415" s="940" t="s">
        <v>2055</v>
      </c>
      <c r="D415" s="1054" t="s">
        <v>21</v>
      </c>
      <c r="E415" s="1054" t="s">
        <v>2056</v>
      </c>
      <c r="F415" s="1055" t="s">
        <v>2740</v>
      </c>
      <c r="G415" s="1063">
        <v>43536</v>
      </c>
      <c r="H415" s="1037" t="s">
        <v>2137</v>
      </c>
      <c r="I415" s="1047" t="s">
        <v>28</v>
      </c>
      <c r="J415" s="1036">
        <v>43559</v>
      </c>
      <c r="K415" s="1036">
        <v>43646</v>
      </c>
      <c r="L415" s="1089">
        <v>43707</v>
      </c>
      <c r="M415" s="1036"/>
      <c r="N415" s="1037"/>
      <c r="O415" s="1043"/>
      <c r="P415" s="1036"/>
      <c r="Q415" s="1042"/>
      <c r="R415" s="1043"/>
      <c r="S415" s="1036">
        <v>43585</v>
      </c>
      <c r="T415" s="1042" t="s">
        <v>2742</v>
      </c>
      <c r="U415" s="1043" t="s">
        <v>32</v>
      </c>
      <c r="V415" s="1040">
        <v>43658</v>
      </c>
      <c r="W415" s="1042" t="s">
        <v>2783</v>
      </c>
      <c r="X415" s="1043" t="s">
        <v>32</v>
      </c>
      <c r="Y415" s="1040">
        <v>43690</v>
      </c>
      <c r="Z415" s="1052" t="s">
        <v>2813</v>
      </c>
      <c r="AA415" s="1043" t="s">
        <v>32</v>
      </c>
    </row>
    <row r="416" spans="1:27" s="749" customFormat="1" ht="113.25" customHeight="1">
      <c r="A416" s="939">
        <v>324</v>
      </c>
      <c r="B416" s="1053">
        <v>2018</v>
      </c>
      <c r="C416" s="940" t="s">
        <v>2055</v>
      </c>
      <c r="D416" s="1054" t="s">
        <v>21</v>
      </c>
      <c r="E416" s="1054" t="s">
        <v>2056</v>
      </c>
      <c r="F416" s="1056" t="s">
        <v>2741</v>
      </c>
      <c r="G416" s="1086">
        <v>43536</v>
      </c>
      <c r="H416" s="1054" t="s">
        <v>2137</v>
      </c>
      <c r="I416" s="1057" t="s">
        <v>28</v>
      </c>
      <c r="J416" s="1049">
        <v>43559</v>
      </c>
      <c r="K416" s="1049">
        <v>43646</v>
      </c>
      <c r="L416" s="1089">
        <v>43707</v>
      </c>
      <c r="M416" s="1049"/>
      <c r="N416" s="1054"/>
      <c r="O416" s="1053"/>
      <c r="P416" s="1049"/>
      <c r="Q416" s="1058"/>
      <c r="R416" s="1053"/>
      <c r="S416" s="1036">
        <v>43585</v>
      </c>
      <c r="T416" s="1042" t="s">
        <v>2742</v>
      </c>
      <c r="U416" s="1043" t="s">
        <v>32</v>
      </c>
      <c r="V416" s="1040">
        <v>43658</v>
      </c>
      <c r="W416" s="1042" t="s">
        <v>2783</v>
      </c>
      <c r="X416" s="1043" t="s">
        <v>32</v>
      </c>
      <c r="Y416" s="1040">
        <v>43690</v>
      </c>
      <c r="Z416" s="1052" t="s">
        <v>2813</v>
      </c>
      <c r="AA416" s="1043" t="s">
        <v>32</v>
      </c>
    </row>
    <row r="417" spans="1:27" s="749" customFormat="1" ht="113.25" customHeight="1">
      <c r="A417" s="916">
        <v>325</v>
      </c>
      <c r="B417" s="1364">
        <v>2019</v>
      </c>
      <c r="C417" s="1364" t="s">
        <v>2170</v>
      </c>
      <c r="D417" s="1307" t="s">
        <v>2171</v>
      </c>
      <c r="E417" s="1037" t="s">
        <v>2172</v>
      </c>
      <c r="F417" s="1042" t="s">
        <v>2173</v>
      </c>
      <c r="G417" s="1036">
        <v>43545</v>
      </c>
      <c r="H417" s="1037" t="s">
        <v>2692</v>
      </c>
      <c r="I417" s="1040" t="s">
        <v>28</v>
      </c>
      <c r="J417" s="1036">
        <v>43665</v>
      </c>
      <c r="K417" s="1036">
        <v>43818</v>
      </c>
      <c r="L417" s="1043"/>
      <c r="M417" s="1036"/>
      <c r="N417" s="1037"/>
      <c r="O417" s="1043"/>
      <c r="P417" s="1036"/>
      <c r="Q417" s="1042"/>
      <c r="R417" s="1043"/>
      <c r="S417" s="1036">
        <v>43585</v>
      </c>
      <c r="T417" s="1042" t="s">
        <v>2742</v>
      </c>
      <c r="U417" s="1043" t="s">
        <v>32</v>
      </c>
      <c r="V417" s="1040">
        <v>43658</v>
      </c>
      <c r="W417" s="1042" t="s">
        <v>2742</v>
      </c>
      <c r="X417" s="1043" t="s">
        <v>32</v>
      </c>
      <c r="Y417" s="1040">
        <v>43697</v>
      </c>
      <c r="Z417" s="1042" t="s">
        <v>2742</v>
      </c>
      <c r="AA417" s="1043" t="s">
        <v>32</v>
      </c>
    </row>
    <row r="418" spans="1:27" s="749" customFormat="1" ht="113.25" customHeight="1">
      <c r="A418" s="916">
        <v>326</v>
      </c>
      <c r="B418" s="1365"/>
      <c r="C418" s="1365"/>
      <c r="D418" s="1308"/>
      <c r="E418" s="1037" t="s">
        <v>2172</v>
      </c>
      <c r="F418" s="1042" t="s">
        <v>2174</v>
      </c>
      <c r="G418" s="1036">
        <v>43545</v>
      </c>
      <c r="H418" s="1037" t="s">
        <v>2693</v>
      </c>
      <c r="I418" s="1040" t="s">
        <v>28</v>
      </c>
      <c r="J418" s="1036">
        <v>43665</v>
      </c>
      <c r="K418" s="1036">
        <v>43818</v>
      </c>
      <c r="L418" s="1043"/>
      <c r="M418" s="1036"/>
      <c r="N418" s="1037"/>
      <c r="O418" s="1043"/>
      <c r="P418" s="1036"/>
      <c r="Q418" s="1042"/>
      <c r="R418" s="1043"/>
      <c r="S418" s="1036">
        <v>43585</v>
      </c>
      <c r="T418" s="1042" t="s">
        <v>2742</v>
      </c>
      <c r="U418" s="1043" t="s">
        <v>32</v>
      </c>
      <c r="V418" s="1040">
        <v>43658</v>
      </c>
      <c r="W418" s="1042" t="s">
        <v>2742</v>
      </c>
      <c r="X418" s="1043" t="s">
        <v>32</v>
      </c>
      <c r="Y418" s="1040">
        <v>43697</v>
      </c>
      <c r="Z418" s="1042" t="s">
        <v>2742</v>
      </c>
      <c r="AA418" s="1043" t="s">
        <v>32</v>
      </c>
    </row>
    <row r="419" spans="1:27" s="749" customFormat="1" ht="113.25" customHeight="1">
      <c r="A419" s="884">
        <v>327</v>
      </c>
      <c r="B419" s="745">
        <v>2019</v>
      </c>
      <c r="C419" s="745" t="s">
        <v>2170</v>
      </c>
      <c r="D419" s="741" t="s">
        <v>2171</v>
      </c>
      <c r="E419" s="1037" t="s">
        <v>2175</v>
      </c>
      <c r="F419" s="1042" t="s">
        <v>2176</v>
      </c>
      <c r="G419" s="1036">
        <v>43545</v>
      </c>
      <c r="H419" s="1037" t="s">
        <v>2694</v>
      </c>
      <c r="I419" s="1040" t="s">
        <v>28</v>
      </c>
      <c r="J419" s="1036">
        <v>43665</v>
      </c>
      <c r="K419" s="1036">
        <v>43818</v>
      </c>
      <c r="L419" s="1043"/>
      <c r="M419" s="1036"/>
      <c r="N419" s="1037"/>
      <c r="O419" s="1043"/>
      <c r="P419" s="1036"/>
      <c r="Q419" s="1042"/>
      <c r="R419" s="1043"/>
      <c r="S419" s="1036">
        <v>43585</v>
      </c>
      <c r="T419" s="1042" t="s">
        <v>2742</v>
      </c>
      <c r="U419" s="1043" t="s">
        <v>32</v>
      </c>
      <c r="V419" s="1040">
        <v>43658</v>
      </c>
      <c r="W419" s="1042" t="s">
        <v>2742</v>
      </c>
      <c r="X419" s="1043" t="s">
        <v>32</v>
      </c>
      <c r="Y419" s="1040">
        <v>43697</v>
      </c>
      <c r="Z419" s="1042" t="s">
        <v>2742</v>
      </c>
      <c r="AA419" s="1043" t="s">
        <v>32</v>
      </c>
    </row>
    <row r="420" spans="1:27" s="749" customFormat="1" ht="113.25" customHeight="1">
      <c r="A420" s="916">
        <v>328</v>
      </c>
      <c r="B420" s="1364">
        <v>2019</v>
      </c>
      <c r="C420" s="1364" t="s">
        <v>2170</v>
      </c>
      <c r="D420" s="1307" t="s">
        <v>2171</v>
      </c>
      <c r="E420" s="1037" t="s">
        <v>2177</v>
      </c>
      <c r="F420" s="1042" t="s">
        <v>2178</v>
      </c>
      <c r="G420" s="1036">
        <v>43545</v>
      </c>
      <c r="H420" s="1037" t="s">
        <v>2695</v>
      </c>
      <c r="I420" s="1040" t="s">
        <v>28</v>
      </c>
      <c r="J420" s="1036">
        <v>43665</v>
      </c>
      <c r="K420" s="1036">
        <v>43818</v>
      </c>
      <c r="L420" s="1043"/>
      <c r="M420" s="1036"/>
      <c r="N420" s="1037"/>
      <c r="O420" s="1043"/>
      <c r="P420" s="1036"/>
      <c r="Q420" s="1042"/>
      <c r="R420" s="1043"/>
      <c r="S420" s="1036">
        <v>43585</v>
      </c>
      <c r="T420" s="1042" t="s">
        <v>2742</v>
      </c>
      <c r="U420" s="1043" t="s">
        <v>32</v>
      </c>
      <c r="V420" s="1040">
        <v>43658</v>
      </c>
      <c r="W420" s="1042" t="s">
        <v>2742</v>
      </c>
      <c r="X420" s="1043" t="s">
        <v>32</v>
      </c>
      <c r="Y420" s="1040">
        <v>43697</v>
      </c>
      <c r="Z420" s="1042" t="s">
        <v>2742</v>
      </c>
      <c r="AA420" s="1043" t="s">
        <v>32</v>
      </c>
    </row>
    <row r="421" spans="1:27" s="749" customFormat="1" ht="113.25" customHeight="1">
      <c r="A421" s="916">
        <v>329</v>
      </c>
      <c r="B421" s="1365"/>
      <c r="C421" s="1365"/>
      <c r="D421" s="1308"/>
      <c r="E421" s="1037" t="s">
        <v>2177</v>
      </c>
      <c r="F421" s="1042" t="s">
        <v>2179</v>
      </c>
      <c r="G421" s="1036">
        <v>43545</v>
      </c>
      <c r="H421" s="1037" t="s">
        <v>2696</v>
      </c>
      <c r="I421" s="1040" t="s">
        <v>28</v>
      </c>
      <c r="J421" s="1036">
        <v>43665</v>
      </c>
      <c r="K421" s="1036">
        <v>43818</v>
      </c>
      <c r="L421" s="1043"/>
      <c r="M421" s="1036"/>
      <c r="N421" s="1037"/>
      <c r="O421" s="1043"/>
      <c r="P421" s="1036"/>
      <c r="Q421" s="1042"/>
      <c r="R421" s="1043"/>
      <c r="S421" s="1036">
        <v>43585</v>
      </c>
      <c r="T421" s="1042" t="s">
        <v>2742</v>
      </c>
      <c r="U421" s="1043" t="s">
        <v>32</v>
      </c>
      <c r="V421" s="1040">
        <v>43658</v>
      </c>
      <c r="W421" s="1042" t="s">
        <v>2742</v>
      </c>
      <c r="X421" s="1043" t="s">
        <v>32</v>
      </c>
      <c r="Y421" s="1040">
        <v>43697</v>
      </c>
      <c r="Z421" s="1042" t="s">
        <v>2742</v>
      </c>
      <c r="AA421" s="1043" t="s">
        <v>32</v>
      </c>
    </row>
    <row r="422" spans="1:27" s="749" customFormat="1" ht="113.25" customHeight="1">
      <c r="A422" s="916">
        <v>330</v>
      </c>
      <c r="B422" s="1364">
        <v>2019</v>
      </c>
      <c r="C422" s="1364" t="s">
        <v>2170</v>
      </c>
      <c r="D422" s="1307" t="s">
        <v>2171</v>
      </c>
      <c r="E422" s="1037" t="s">
        <v>2180</v>
      </c>
      <c r="F422" s="1042" t="s">
        <v>2181</v>
      </c>
      <c r="G422" s="1036">
        <v>43545</v>
      </c>
      <c r="H422" s="1037" t="s">
        <v>2697</v>
      </c>
      <c r="I422" s="1040" t="s">
        <v>28</v>
      </c>
      <c r="J422" s="1036">
        <v>43665</v>
      </c>
      <c r="K422" s="1036">
        <v>43818</v>
      </c>
      <c r="L422" s="1043"/>
      <c r="M422" s="1036"/>
      <c r="N422" s="1037"/>
      <c r="O422" s="1043"/>
      <c r="P422" s="1036"/>
      <c r="Q422" s="1042"/>
      <c r="R422" s="1043"/>
      <c r="S422" s="1036">
        <v>43585</v>
      </c>
      <c r="T422" s="1042" t="s">
        <v>2742</v>
      </c>
      <c r="U422" s="1043" t="s">
        <v>32</v>
      </c>
      <c r="V422" s="1040">
        <v>43658</v>
      </c>
      <c r="W422" s="1042" t="s">
        <v>2742</v>
      </c>
      <c r="X422" s="1043" t="s">
        <v>32</v>
      </c>
      <c r="Y422" s="1040">
        <v>43697</v>
      </c>
      <c r="Z422" s="1042" t="s">
        <v>2742</v>
      </c>
      <c r="AA422" s="1043" t="s">
        <v>32</v>
      </c>
    </row>
    <row r="423" spans="1:27" s="749" customFormat="1" ht="113.25" customHeight="1">
      <c r="A423" s="916">
        <v>331</v>
      </c>
      <c r="B423" s="1365"/>
      <c r="C423" s="1365"/>
      <c r="D423" s="1308"/>
      <c r="E423" s="1037" t="s">
        <v>2180</v>
      </c>
      <c r="F423" s="1042" t="s">
        <v>2182</v>
      </c>
      <c r="G423" s="1036">
        <v>43545</v>
      </c>
      <c r="H423" s="1037" t="s">
        <v>2697</v>
      </c>
      <c r="I423" s="1040" t="s">
        <v>28</v>
      </c>
      <c r="J423" s="1036">
        <v>43665</v>
      </c>
      <c r="K423" s="1036">
        <v>43818</v>
      </c>
      <c r="L423" s="1043"/>
      <c r="M423" s="1036"/>
      <c r="N423" s="1037"/>
      <c r="O423" s="1043"/>
      <c r="P423" s="1036"/>
      <c r="Q423" s="1042"/>
      <c r="R423" s="1043"/>
      <c r="S423" s="1036">
        <v>43585</v>
      </c>
      <c r="T423" s="1042" t="s">
        <v>2742</v>
      </c>
      <c r="U423" s="1043" t="s">
        <v>32</v>
      </c>
      <c r="V423" s="1040">
        <v>43658</v>
      </c>
      <c r="W423" s="1042" t="s">
        <v>2742</v>
      </c>
      <c r="X423" s="1043" t="s">
        <v>32</v>
      </c>
      <c r="Y423" s="1040">
        <v>43697</v>
      </c>
      <c r="Z423" s="1042" t="s">
        <v>2742</v>
      </c>
      <c r="AA423" s="1043" t="s">
        <v>32</v>
      </c>
    </row>
    <row r="424" spans="1:27" s="749" customFormat="1" ht="113.25" customHeight="1">
      <c r="A424" s="884">
        <v>332</v>
      </c>
      <c r="B424" s="745">
        <v>2019</v>
      </c>
      <c r="C424" s="745" t="s">
        <v>2170</v>
      </c>
      <c r="D424" s="741" t="s">
        <v>2171</v>
      </c>
      <c r="E424" s="1037" t="s">
        <v>2183</v>
      </c>
      <c r="F424" s="1042" t="s">
        <v>2184</v>
      </c>
      <c r="G424" s="1036">
        <v>43545</v>
      </c>
      <c r="H424" s="1037" t="s">
        <v>2698</v>
      </c>
      <c r="I424" s="1040" t="s">
        <v>28</v>
      </c>
      <c r="J424" s="1036">
        <v>43665</v>
      </c>
      <c r="K424" s="1036">
        <v>43818</v>
      </c>
      <c r="L424" s="1043"/>
      <c r="M424" s="1036"/>
      <c r="N424" s="1037"/>
      <c r="O424" s="1043"/>
      <c r="P424" s="1036"/>
      <c r="Q424" s="1042"/>
      <c r="R424" s="1043"/>
      <c r="S424" s="1036">
        <v>43585</v>
      </c>
      <c r="T424" s="1042" t="s">
        <v>2742</v>
      </c>
      <c r="U424" s="1043" t="s">
        <v>32</v>
      </c>
      <c r="V424" s="1040">
        <v>43658</v>
      </c>
      <c r="W424" s="1042" t="s">
        <v>2742</v>
      </c>
      <c r="X424" s="1043" t="s">
        <v>32</v>
      </c>
      <c r="Y424" s="1040">
        <v>43697</v>
      </c>
      <c r="Z424" s="1042" t="s">
        <v>2742</v>
      </c>
      <c r="AA424" s="1043" t="s">
        <v>32</v>
      </c>
    </row>
    <row r="425" spans="1:27" s="749" customFormat="1" ht="113.25" customHeight="1">
      <c r="A425" s="884">
        <v>333</v>
      </c>
      <c r="B425" s="745">
        <v>2019</v>
      </c>
      <c r="C425" s="745" t="s">
        <v>2170</v>
      </c>
      <c r="D425" s="741" t="s">
        <v>2171</v>
      </c>
      <c r="E425" s="1037" t="s">
        <v>2185</v>
      </c>
      <c r="F425" s="1042" t="s">
        <v>2186</v>
      </c>
      <c r="G425" s="1036">
        <v>43545</v>
      </c>
      <c r="H425" s="1037" t="s">
        <v>2699</v>
      </c>
      <c r="I425" s="1040" t="s">
        <v>28</v>
      </c>
      <c r="J425" s="1036">
        <v>43665</v>
      </c>
      <c r="K425" s="1036">
        <v>43818</v>
      </c>
      <c r="L425" s="1043"/>
      <c r="M425" s="1036"/>
      <c r="N425" s="1037"/>
      <c r="O425" s="1043"/>
      <c r="P425" s="1036"/>
      <c r="Q425" s="1042"/>
      <c r="R425" s="1043"/>
      <c r="S425" s="1036">
        <v>43585</v>
      </c>
      <c r="T425" s="1042" t="s">
        <v>2742</v>
      </c>
      <c r="U425" s="1043" t="s">
        <v>32</v>
      </c>
      <c r="V425" s="1040">
        <v>43658</v>
      </c>
      <c r="W425" s="1042" t="s">
        <v>2742</v>
      </c>
      <c r="X425" s="1043" t="s">
        <v>32</v>
      </c>
      <c r="Y425" s="1040">
        <v>43697</v>
      </c>
      <c r="Z425" s="1042" t="s">
        <v>2742</v>
      </c>
      <c r="AA425" s="1043" t="s">
        <v>32</v>
      </c>
    </row>
    <row r="426" spans="1:27" s="749" customFormat="1" ht="113.25" customHeight="1">
      <c r="A426" s="916">
        <v>334</v>
      </c>
      <c r="B426" s="1364">
        <v>2019</v>
      </c>
      <c r="C426" s="1364" t="s">
        <v>2170</v>
      </c>
      <c r="D426" s="1307" t="s">
        <v>2171</v>
      </c>
      <c r="E426" s="1037" t="s">
        <v>2187</v>
      </c>
      <c r="F426" s="1042" t="s">
        <v>2188</v>
      </c>
      <c r="G426" s="1036">
        <v>43545</v>
      </c>
      <c r="H426" s="1037" t="s">
        <v>2700</v>
      </c>
      <c r="I426" s="1040" t="s">
        <v>28</v>
      </c>
      <c r="J426" s="1036">
        <v>43665</v>
      </c>
      <c r="K426" s="1036">
        <v>43818</v>
      </c>
      <c r="L426" s="1043"/>
      <c r="M426" s="1036"/>
      <c r="N426" s="1037"/>
      <c r="O426" s="1043"/>
      <c r="P426" s="1036"/>
      <c r="Q426" s="1042"/>
      <c r="R426" s="1043"/>
      <c r="S426" s="1036">
        <v>43585</v>
      </c>
      <c r="T426" s="1042" t="s">
        <v>2742</v>
      </c>
      <c r="U426" s="1043" t="s">
        <v>32</v>
      </c>
      <c r="V426" s="1040">
        <v>43658</v>
      </c>
      <c r="W426" s="1042" t="s">
        <v>2742</v>
      </c>
      <c r="X426" s="1043" t="s">
        <v>32</v>
      </c>
      <c r="Y426" s="1040">
        <v>43697</v>
      </c>
      <c r="Z426" s="1042" t="s">
        <v>2742</v>
      </c>
      <c r="AA426" s="1043" t="s">
        <v>32</v>
      </c>
    </row>
    <row r="427" spans="1:27" s="749" customFormat="1" ht="113.25" customHeight="1">
      <c r="A427" s="916">
        <v>335</v>
      </c>
      <c r="B427" s="1365"/>
      <c r="C427" s="1365"/>
      <c r="D427" s="1308"/>
      <c r="E427" s="1037" t="s">
        <v>2187</v>
      </c>
      <c r="F427" s="1042" t="s">
        <v>2189</v>
      </c>
      <c r="G427" s="1036">
        <v>43545</v>
      </c>
      <c r="H427" s="1037" t="s">
        <v>2700</v>
      </c>
      <c r="I427" s="1040" t="s">
        <v>28</v>
      </c>
      <c r="J427" s="1036">
        <v>43665</v>
      </c>
      <c r="K427" s="1036">
        <v>43818</v>
      </c>
      <c r="L427" s="1043"/>
      <c r="M427" s="1036"/>
      <c r="N427" s="1037"/>
      <c r="O427" s="1043"/>
      <c r="P427" s="1036"/>
      <c r="Q427" s="1042"/>
      <c r="R427" s="1043"/>
      <c r="S427" s="1036">
        <v>43585</v>
      </c>
      <c r="T427" s="1042" t="s">
        <v>2742</v>
      </c>
      <c r="U427" s="1043" t="s">
        <v>32</v>
      </c>
      <c r="V427" s="1040">
        <v>43658</v>
      </c>
      <c r="W427" s="1042" t="s">
        <v>2742</v>
      </c>
      <c r="X427" s="1043" t="s">
        <v>32</v>
      </c>
      <c r="Y427" s="1040">
        <v>43697</v>
      </c>
      <c r="Z427" s="1042" t="s">
        <v>2742</v>
      </c>
      <c r="AA427" s="1043" t="s">
        <v>32</v>
      </c>
    </row>
    <row r="428" spans="1:27" s="749" customFormat="1" ht="113.25" customHeight="1">
      <c r="A428" s="916">
        <v>336</v>
      </c>
      <c r="B428" s="1364">
        <v>2019</v>
      </c>
      <c r="C428" s="1364" t="s">
        <v>2170</v>
      </c>
      <c r="D428" s="1307" t="s">
        <v>2171</v>
      </c>
      <c r="E428" s="1037" t="s">
        <v>2187</v>
      </c>
      <c r="F428" s="1042" t="s">
        <v>2190</v>
      </c>
      <c r="G428" s="1036">
        <v>43545</v>
      </c>
      <c r="H428" s="1037" t="s">
        <v>2701</v>
      </c>
      <c r="I428" s="1040" t="s">
        <v>28</v>
      </c>
      <c r="J428" s="1036">
        <v>43665</v>
      </c>
      <c r="K428" s="1036">
        <v>43818</v>
      </c>
      <c r="L428" s="1043"/>
      <c r="M428" s="1036"/>
      <c r="N428" s="1037"/>
      <c r="O428" s="1043"/>
      <c r="P428" s="1036"/>
      <c r="Q428" s="1042"/>
      <c r="R428" s="1043"/>
      <c r="S428" s="1036">
        <v>43585</v>
      </c>
      <c r="T428" s="1042" t="s">
        <v>2742</v>
      </c>
      <c r="U428" s="1043" t="s">
        <v>32</v>
      </c>
      <c r="V428" s="1040">
        <v>43658</v>
      </c>
      <c r="W428" s="1042" t="s">
        <v>2742</v>
      </c>
      <c r="X428" s="1043" t="s">
        <v>32</v>
      </c>
      <c r="Y428" s="1040">
        <v>43697</v>
      </c>
      <c r="Z428" s="1042" t="s">
        <v>2742</v>
      </c>
      <c r="AA428" s="1043" t="s">
        <v>32</v>
      </c>
    </row>
    <row r="429" spans="1:27" s="749" customFormat="1" ht="113.25" customHeight="1">
      <c r="A429" s="916">
        <v>337</v>
      </c>
      <c r="B429" s="1365"/>
      <c r="C429" s="1365"/>
      <c r="D429" s="1308"/>
      <c r="E429" s="1037" t="s">
        <v>2187</v>
      </c>
      <c r="F429" s="1042" t="s">
        <v>2191</v>
      </c>
      <c r="G429" s="1036">
        <v>43545</v>
      </c>
      <c r="H429" s="1037" t="s">
        <v>2701</v>
      </c>
      <c r="I429" s="1040" t="s">
        <v>28</v>
      </c>
      <c r="J429" s="1036">
        <v>43665</v>
      </c>
      <c r="K429" s="1036">
        <v>43818</v>
      </c>
      <c r="L429" s="1043"/>
      <c r="M429" s="1036"/>
      <c r="N429" s="1037"/>
      <c r="O429" s="1043"/>
      <c r="P429" s="1036"/>
      <c r="Q429" s="1042"/>
      <c r="R429" s="1043"/>
      <c r="S429" s="1036">
        <v>43585</v>
      </c>
      <c r="T429" s="1042" t="s">
        <v>2742</v>
      </c>
      <c r="U429" s="1043" t="s">
        <v>32</v>
      </c>
      <c r="V429" s="1040">
        <v>43658</v>
      </c>
      <c r="W429" s="1042" t="s">
        <v>2742</v>
      </c>
      <c r="X429" s="1043" t="s">
        <v>32</v>
      </c>
      <c r="Y429" s="1040">
        <v>43697</v>
      </c>
      <c r="Z429" s="1042" t="s">
        <v>2742</v>
      </c>
      <c r="AA429" s="1043" t="s">
        <v>32</v>
      </c>
    </row>
    <row r="430" spans="1:27" s="749" customFormat="1" ht="113.25" customHeight="1">
      <c r="A430" s="916">
        <v>338</v>
      </c>
      <c r="B430" s="1364">
        <v>2019</v>
      </c>
      <c r="C430" s="1364" t="s">
        <v>2170</v>
      </c>
      <c r="D430" s="1307" t="s">
        <v>2171</v>
      </c>
      <c r="E430" s="1037" t="s">
        <v>2192</v>
      </c>
      <c r="F430" s="1042" t="s">
        <v>2193</v>
      </c>
      <c r="G430" s="1036">
        <v>43545</v>
      </c>
      <c r="H430" s="1037" t="s">
        <v>2702</v>
      </c>
      <c r="I430" s="1040" t="s">
        <v>28</v>
      </c>
      <c r="J430" s="1036">
        <v>43665</v>
      </c>
      <c r="K430" s="1036">
        <v>43818</v>
      </c>
      <c r="L430" s="1043"/>
      <c r="M430" s="1036"/>
      <c r="N430" s="1037"/>
      <c r="O430" s="1043"/>
      <c r="P430" s="1036"/>
      <c r="Q430" s="1042"/>
      <c r="R430" s="1043"/>
      <c r="S430" s="1036">
        <v>43585</v>
      </c>
      <c r="T430" s="1042" t="s">
        <v>2742</v>
      </c>
      <c r="U430" s="1043" t="s">
        <v>32</v>
      </c>
      <c r="V430" s="1040">
        <v>43658</v>
      </c>
      <c r="W430" s="1042" t="s">
        <v>2742</v>
      </c>
      <c r="X430" s="1043" t="s">
        <v>32</v>
      </c>
      <c r="Y430" s="1040">
        <v>43697</v>
      </c>
      <c r="Z430" s="1042" t="s">
        <v>2742</v>
      </c>
      <c r="AA430" s="1043" t="s">
        <v>32</v>
      </c>
    </row>
    <row r="431" spans="1:27" s="749" customFormat="1" ht="113.25" customHeight="1">
      <c r="A431" s="916">
        <v>339</v>
      </c>
      <c r="B431" s="1365"/>
      <c r="C431" s="1365"/>
      <c r="D431" s="1308"/>
      <c r="E431" s="1037" t="s">
        <v>2192</v>
      </c>
      <c r="F431" s="1042" t="s">
        <v>2194</v>
      </c>
      <c r="G431" s="1036">
        <v>43545</v>
      </c>
      <c r="H431" s="1037" t="s">
        <v>2701</v>
      </c>
      <c r="I431" s="1040" t="s">
        <v>28</v>
      </c>
      <c r="J431" s="1036">
        <v>43665</v>
      </c>
      <c r="K431" s="1036">
        <v>43818</v>
      </c>
      <c r="L431" s="1043"/>
      <c r="M431" s="1036"/>
      <c r="N431" s="1037"/>
      <c r="O431" s="1043"/>
      <c r="P431" s="1036"/>
      <c r="Q431" s="1042"/>
      <c r="R431" s="1043"/>
      <c r="S431" s="1036">
        <v>43585</v>
      </c>
      <c r="T431" s="1042" t="s">
        <v>2742</v>
      </c>
      <c r="U431" s="1043" t="s">
        <v>32</v>
      </c>
      <c r="V431" s="1040">
        <v>43658</v>
      </c>
      <c r="W431" s="1042" t="s">
        <v>2742</v>
      </c>
      <c r="X431" s="1043" t="s">
        <v>32</v>
      </c>
      <c r="Y431" s="1040">
        <v>43697</v>
      </c>
      <c r="Z431" s="1042" t="s">
        <v>2742</v>
      </c>
      <c r="AA431" s="1043" t="s">
        <v>32</v>
      </c>
    </row>
    <row r="432" spans="1:27" s="749" customFormat="1" ht="113.25" customHeight="1">
      <c r="A432" s="916">
        <v>340</v>
      </c>
      <c r="B432" s="1364">
        <v>2019</v>
      </c>
      <c r="C432" s="1364" t="s">
        <v>2170</v>
      </c>
      <c r="D432" s="1307" t="s">
        <v>2171</v>
      </c>
      <c r="E432" s="1037" t="s">
        <v>2195</v>
      </c>
      <c r="F432" s="1042" t="s">
        <v>2196</v>
      </c>
      <c r="G432" s="1036">
        <v>43545</v>
      </c>
      <c r="H432" s="1037" t="s">
        <v>2701</v>
      </c>
      <c r="I432" s="1040" t="s">
        <v>28</v>
      </c>
      <c r="J432" s="1036">
        <v>43665</v>
      </c>
      <c r="K432" s="1036">
        <v>43818</v>
      </c>
      <c r="L432" s="1043"/>
      <c r="M432" s="1036"/>
      <c r="N432" s="1037"/>
      <c r="O432" s="1043"/>
      <c r="P432" s="1036"/>
      <c r="Q432" s="1042"/>
      <c r="R432" s="1043"/>
      <c r="S432" s="1036">
        <v>43585</v>
      </c>
      <c r="T432" s="1042" t="s">
        <v>2742</v>
      </c>
      <c r="U432" s="1043" t="s">
        <v>32</v>
      </c>
      <c r="V432" s="1040">
        <v>43658</v>
      </c>
      <c r="W432" s="1042" t="s">
        <v>2742</v>
      </c>
      <c r="X432" s="1043" t="s">
        <v>32</v>
      </c>
      <c r="Y432" s="1040">
        <v>43697</v>
      </c>
      <c r="Z432" s="1042" t="s">
        <v>2742</v>
      </c>
      <c r="AA432" s="1043" t="s">
        <v>32</v>
      </c>
    </row>
    <row r="433" spans="1:27" s="749" customFormat="1" ht="113.25" customHeight="1">
      <c r="A433" s="916">
        <v>341</v>
      </c>
      <c r="B433" s="1365"/>
      <c r="C433" s="1365"/>
      <c r="D433" s="1308"/>
      <c r="E433" s="1037" t="s">
        <v>2195</v>
      </c>
      <c r="F433" s="1042" t="s">
        <v>2197</v>
      </c>
      <c r="G433" s="1036">
        <v>43545</v>
      </c>
      <c r="H433" s="1037" t="s">
        <v>2701</v>
      </c>
      <c r="I433" s="1040" t="s">
        <v>28</v>
      </c>
      <c r="J433" s="1036">
        <v>43665</v>
      </c>
      <c r="K433" s="1036">
        <v>43818</v>
      </c>
      <c r="L433" s="1043"/>
      <c r="M433" s="1036"/>
      <c r="N433" s="1037"/>
      <c r="O433" s="1043"/>
      <c r="P433" s="1036"/>
      <c r="Q433" s="1042"/>
      <c r="R433" s="1043"/>
      <c r="S433" s="1036">
        <v>43585</v>
      </c>
      <c r="T433" s="1042" t="s">
        <v>2742</v>
      </c>
      <c r="U433" s="1043" t="s">
        <v>32</v>
      </c>
      <c r="V433" s="1040">
        <v>43658</v>
      </c>
      <c r="W433" s="1042" t="s">
        <v>2742</v>
      </c>
      <c r="X433" s="1043" t="s">
        <v>32</v>
      </c>
      <c r="Y433" s="1040">
        <v>43697</v>
      </c>
      <c r="Z433" s="1042" t="s">
        <v>2742</v>
      </c>
      <c r="AA433" s="1043" t="s">
        <v>32</v>
      </c>
    </row>
    <row r="434" spans="1:27" s="749" customFormat="1" ht="113.25" customHeight="1">
      <c r="A434" s="916">
        <v>342</v>
      </c>
      <c r="B434" s="1364">
        <v>2019</v>
      </c>
      <c r="C434" s="1364" t="s">
        <v>2170</v>
      </c>
      <c r="D434" s="1307" t="s">
        <v>2171</v>
      </c>
      <c r="E434" s="1037" t="s">
        <v>2200</v>
      </c>
      <c r="F434" s="1042" t="s">
        <v>2198</v>
      </c>
      <c r="G434" s="1036">
        <v>43545</v>
      </c>
      <c r="H434" s="1037" t="s">
        <v>2701</v>
      </c>
      <c r="I434" s="1040" t="s">
        <v>28</v>
      </c>
      <c r="J434" s="1036">
        <v>43665</v>
      </c>
      <c r="K434" s="1036">
        <v>43818</v>
      </c>
      <c r="L434" s="1043"/>
      <c r="M434" s="1036"/>
      <c r="N434" s="1037"/>
      <c r="O434" s="1043"/>
      <c r="P434" s="1036"/>
      <c r="Q434" s="1042"/>
      <c r="R434" s="1043"/>
      <c r="S434" s="1036">
        <v>43585</v>
      </c>
      <c r="T434" s="1042" t="s">
        <v>2742</v>
      </c>
      <c r="U434" s="1043" t="s">
        <v>32</v>
      </c>
      <c r="V434" s="1040">
        <v>43658</v>
      </c>
      <c r="W434" s="1042" t="s">
        <v>2742</v>
      </c>
      <c r="X434" s="1043" t="s">
        <v>32</v>
      </c>
      <c r="Y434" s="1040">
        <v>43697</v>
      </c>
      <c r="Z434" s="1042" t="s">
        <v>2742</v>
      </c>
      <c r="AA434" s="1043" t="s">
        <v>32</v>
      </c>
    </row>
    <row r="435" spans="1:27" s="749" customFormat="1" ht="113.25" customHeight="1">
      <c r="A435" s="916">
        <v>343</v>
      </c>
      <c r="B435" s="1365"/>
      <c r="C435" s="1365"/>
      <c r="D435" s="1308"/>
      <c r="E435" s="1037" t="s">
        <v>2200</v>
      </c>
      <c r="F435" s="1042" t="s">
        <v>2199</v>
      </c>
      <c r="G435" s="1036">
        <v>43545</v>
      </c>
      <c r="H435" s="1037" t="s">
        <v>2701</v>
      </c>
      <c r="I435" s="1040" t="s">
        <v>28</v>
      </c>
      <c r="J435" s="1036">
        <v>43665</v>
      </c>
      <c r="K435" s="1036">
        <v>43818</v>
      </c>
      <c r="L435" s="1043"/>
      <c r="M435" s="1036"/>
      <c r="N435" s="1037"/>
      <c r="O435" s="1043"/>
      <c r="P435" s="1036"/>
      <c r="Q435" s="1042"/>
      <c r="R435" s="1043"/>
      <c r="S435" s="1036">
        <v>43585</v>
      </c>
      <c r="T435" s="1042" t="s">
        <v>2742</v>
      </c>
      <c r="U435" s="1043" t="s">
        <v>32</v>
      </c>
      <c r="V435" s="1040">
        <v>43658</v>
      </c>
      <c r="W435" s="1042" t="s">
        <v>2742</v>
      </c>
      <c r="X435" s="1043" t="s">
        <v>32</v>
      </c>
      <c r="Y435" s="1040">
        <v>43697</v>
      </c>
      <c r="Z435" s="1042" t="s">
        <v>2742</v>
      </c>
      <c r="AA435" s="1043" t="s">
        <v>32</v>
      </c>
    </row>
    <row r="436" spans="1:27" s="749" customFormat="1" ht="113.25" customHeight="1">
      <c r="A436" s="884">
        <v>344</v>
      </c>
      <c r="B436" s="941">
        <v>2019</v>
      </c>
      <c r="C436" s="941" t="s">
        <v>2170</v>
      </c>
      <c r="D436" s="938" t="s">
        <v>2171</v>
      </c>
      <c r="E436" s="1060" t="s">
        <v>2201</v>
      </c>
      <c r="F436" s="1042" t="s">
        <v>2199</v>
      </c>
      <c r="G436" s="1036">
        <v>43545</v>
      </c>
      <c r="H436" s="1037" t="s">
        <v>2701</v>
      </c>
      <c r="I436" s="1040" t="s">
        <v>28</v>
      </c>
      <c r="J436" s="1036">
        <v>43665</v>
      </c>
      <c r="K436" s="1036">
        <v>43818</v>
      </c>
      <c r="L436" s="1043"/>
      <c r="M436" s="1036"/>
      <c r="N436" s="1037"/>
      <c r="O436" s="1043"/>
      <c r="P436" s="1036"/>
      <c r="Q436" s="1042"/>
      <c r="R436" s="1043"/>
      <c r="S436" s="1036">
        <v>43585</v>
      </c>
      <c r="T436" s="1042" t="s">
        <v>2742</v>
      </c>
      <c r="U436" s="1043" t="s">
        <v>32</v>
      </c>
      <c r="V436" s="1040">
        <v>43658</v>
      </c>
      <c r="W436" s="1042" t="s">
        <v>2742</v>
      </c>
      <c r="X436" s="1043" t="s">
        <v>32</v>
      </c>
      <c r="Y436" s="1040">
        <v>43697</v>
      </c>
      <c r="Z436" s="1042" t="s">
        <v>2742</v>
      </c>
      <c r="AA436" s="1043" t="s">
        <v>32</v>
      </c>
    </row>
    <row r="437" spans="1:27" s="749" customFormat="1" ht="113.25" customHeight="1">
      <c r="A437" s="884">
        <v>345</v>
      </c>
      <c r="B437" s="941">
        <v>2019</v>
      </c>
      <c r="C437" s="941" t="s">
        <v>2170</v>
      </c>
      <c r="D437" s="938" t="s">
        <v>2171</v>
      </c>
      <c r="E437" s="1060" t="s">
        <v>2202</v>
      </c>
      <c r="F437" s="1042" t="s">
        <v>2203</v>
      </c>
      <c r="G437" s="1036">
        <v>43545</v>
      </c>
      <c r="H437" s="1037" t="s">
        <v>2701</v>
      </c>
      <c r="I437" s="1040" t="s">
        <v>28</v>
      </c>
      <c r="J437" s="1036">
        <v>43665</v>
      </c>
      <c r="K437" s="1036">
        <v>43818</v>
      </c>
      <c r="L437" s="1043"/>
      <c r="M437" s="1036"/>
      <c r="N437" s="1037"/>
      <c r="O437" s="1043"/>
      <c r="P437" s="1036"/>
      <c r="Q437" s="1042"/>
      <c r="R437" s="1043"/>
      <c r="S437" s="1036">
        <v>43585</v>
      </c>
      <c r="T437" s="1042" t="s">
        <v>2742</v>
      </c>
      <c r="U437" s="1043" t="s">
        <v>32</v>
      </c>
      <c r="V437" s="1040">
        <v>43658</v>
      </c>
      <c r="W437" s="1042" t="s">
        <v>2742</v>
      </c>
      <c r="X437" s="1043" t="s">
        <v>32</v>
      </c>
      <c r="Y437" s="1040">
        <v>43697</v>
      </c>
      <c r="Z437" s="1042" t="s">
        <v>2742</v>
      </c>
      <c r="AA437" s="1043" t="s">
        <v>32</v>
      </c>
    </row>
    <row r="438" spans="1:27" s="749" customFormat="1" ht="113.25" customHeight="1">
      <c r="A438" s="916">
        <v>346</v>
      </c>
      <c r="B438" s="1364">
        <v>2019</v>
      </c>
      <c r="C438" s="1364" t="s">
        <v>2170</v>
      </c>
      <c r="D438" s="1307" t="s">
        <v>2171</v>
      </c>
      <c r="E438" s="1037" t="s">
        <v>2204</v>
      </c>
      <c r="F438" s="1042" t="s">
        <v>2205</v>
      </c>
      <c r="G438" s="1036">
        <v>43545</v>
      </c>
      <c r="H438" s="1037" t="s">
        <v>2701</v>
      </c>
      <c r="I438" s="1040" t="s">
        <v>28</v>
      </c>
      <c r="J438" s="1036">
        <v>43665</v>
      </c>
      <c r="K438" s="1036">
        <v>43818</v>
      </c>
      <c r="L438" s="1043"/>
      <c r="M438" s="1036"/>
      <c r="N438" s="1037"/>
      <c r="O438" s="1043"/>
      <c r="P438" s="1036"/>
      <c r="Q438" s="1042"/>
      <c r="R438" s="1043"/>
      <c r="S438" s="1036">
        <v>43585</v>
      </c>
      <c r="T438" s="1042" t="s">
        <v>2742</v>
      </c>
      <c r="U438" s="1043" t="s">
        <v>32</v>
      </c>
      <c r="V438" s="1040">
        <v>43658</v>
      </c>
      <c r="W438" s="1042" t="s">
        <v>2742</v>
      </c>
      <c r="X438" s="1043" t="s">
        <v>32</v>
      </c>
      <c r="Y438" s="1040">
        <v>43697</v>
      </c>
      <c r="Z438" s="1042" t="s">
        <v>2742</v>
      </c>
      <c r="AA438" s="1043" t="s">
        <v>32</v>
      </c>
    </row>
    <row r="439" spans="1:27" s="749" customFormat="1" ht="113.25" customHeight="1">
      <c r="A439" s="916">
        <v>347</v>
      </c>
      <c r="B439" s="1365"/>
      <c r="C439" s="1365"/>
      <c r="D439" s="1308"/>
      <c r="E439" s="1037" t="s">
        <v>2204</v>
      </c>
      <c r="F439" s="1042" t="s">
        <v>2206</v>
      </c>
      <c r="G439" s="1036">
        <v>43545</v>
      </c>
      <c r="H439" s="1037" t="s">
        <v>2702</v>
      </c>
      <c r="I439" s="1040" t="s">
        <v>28</v>
      </c>
      <c r="J439" s="1036">
        <v>43665</v>
      </c>
      <c r="K439" s="1036">
        <v>43818</v>
      </c>
      <c r="L439" s="1043"/>
      <c r="M439" s="1036"/>
      <c r="N439" s="1037"/>
      <c r="O439" s="1043"/>
      <c r="P439" s="1036"/>
      <c r="Q439" s="1042"/>
      <c r="R439" s="1043"/>
      <c r="S439" s="1036">
        <v>43585</v>
      </c>
      <c r="T439" s="1042" t="s">
        <v>2742</v>
      </c>
      <c r="U439" s="1043" t="s">
        <v>32</v>
      </c>
      <c r="V439" s="1040">
        <v>43658</v>
      </c>
      <c r="W439" s="1042" t="s">
        <v>2742</v>
      </c>
      <c r="X439" s="1043" t="s">
        <v>32</v>
      </c>
      <c r="Y439" s="1040">
        <v>43697</v>
      </c>
      <c r="Z439" s="1042" t="s">
        <v>2742</v>
      </c>
      <c r="AA439" s="1043" t="s">
        <v>32</v>
      </c>
    </row>
    <row r="440" spans="1:27" s="749" customFormat="1" ht="113.25" customHeight="1">
      <c r="A440" s="884">
        <v>348</v>
      </c>
      <c r="B440" s="941">
        <v>2019</v>
      </c>
      <c r="C440" s="941" t="s">
        <v>2170</v>
      </c>
      <c r="D440" s="938" t="s">
        <v>2171</v>
      </c>
      <c r="E440" s="1060" t="s">
        <v>2207</v>
      </c>
      <c r="F440" s="1042" t="s">
        <v>2208</v>
      </c>
      <c r="G440" s="1036">
        <v>43545</v>
      </c>
      <c r="H440" s="1037" t="s">
        <v>2701</v>
      </c>
      <c r="I440" s="1040" t="s">
        <v>28</v>
      </c>
      <c r="J440" s="1036">
        <v>43665</v>
      </c>
      <c r="K440" s="1036">
        <v>43818</v>
      </c>
      <c r="L440" s="1043"/>
      <c r="M440" s="1036"/>
      <c r="N440" s="1037"/>
      <c r="O440" s="1043"/>
      <c r="P440" s="1036"/>
      <c r="Q440" s="1042"/>
      <c r="R440" s="1043"/>
      <c r="S440" s="1036">
        <v>43585</v>
      </c>
      <c r="T440" s="1042" t="s">
        <v>2742</v>
      </c>
      <c r="U440" s="1043" t="s">
        <v>32</v>
      </c>
      <c r="V440" s="1040">
        <v>43658</v>
      </c>
      <c r="W440" s="1042" t="s">
        <v>2742</v>
      </c>
      <c r="X440" s="1043" t="s">
        <v>32</v>
      </c>
      <c r="Y440" s="1040">
        <v>43697</v>
      </c>
      <c r="Z440" s="1042" t="s">
        <v>2742</v>
      </c>
      <c r="AA440" s="1043" t="s">
        <v>32</v>
      </c>
    </row>
    <row r="441" spans="1:27" s="749" customFormat="1" ht="113.25" customHeight="1">
      <c r="A441" s="916">
        <v>349</v>
      </c>
      <c r="B441" s="1364">
        <v>2019</v>
      </c>
      <c r="C441" s="1364" t="s">
        <v>2170</v>
      </c>
      <c r="D441" s="1307" t="s">
        <v>2171</v>
      </c>
      <c r="E441" s="1037" t="s">
        <v>2209</v>
      </c>
      <c r="F441" s="1042" t="s">
        <v>2210</v>
      </c>
      <c r="G441" s="1036">
        <v>43545</v>
      </c>
      <c r="H441" s="1037" t="s">
        <v>2703</v>
      </c>
      <c r="I441" s="1040" t="s">
        <v>28</v>
      </c>
      <c r="J441" s="1036">
        <v>43665</v>
      </c>
      <c r="K441" s="1036">
        <v>43818</v>
      </c>
      <c r="L441" s="1043"/>
      <c r="M441" s="1036"/>
      <c r="N441" s="1037"/>
      <c r="O441" s="1043"/>
      <c r="P441" s="1036"/>
      <c r="Q441" s="1042"/>
      <c r="R441" s="1043"/>
      <c r="S441" s="1036">
        <v>43585</v>
      </c>
      <c r="T441" s="1042" t="s">
        <v>2742</v>
      </c>
      <c r="U441" s="1043" t="s">
        <v>32</v>
      </c>
      <c r="V441" s="1040">
        <v>43658</v>
      </c>
      <c r="W441" s="1042" t="s">
        <v>2742</v>
      </c>
      <c r="X441" s="1043" t="s">
        <v>32</v>
      </c>
      <c r="Y441" s="1040">
        <v>43697</v>
      </c>
      <c r="Z441" s="1042" t="s">
        <v>2742</v>
      </c>
      <c r="AA441" s="1043" t="s">
        <v>32</v>
      </c>
    </row>
    <row r="442" spans="1:27" s="749" customFormat="1" ht="113.25" customHeight="1">
      <c r="A442" s="916">
        <v>350</v>
      </c>
      <c r="B442" s="1365"/>
      <c r="C442" s="1365"/>
      <c r="D442" s="1308"/>
      <c r="E442" s="1037" t="s">
        <v>2209</v>
      </c>
      <c r="F442" s="1042" t="s">
        <v>2211</v>
      </c>
      <c r="G442" s="1036">
        <v>43545</v>
      </c>
      <c r="H442" s="1037" t="s">
        <v>2703</v>
      </c>
      <c r="I442" s="1040" t="s">
        <v>28</v>
      </c>
      <c r="J442" s="1036">
        <v>43665</v>
      </c>
      <c r="K442" s="1036">
        <v>43818</v>
      </c>
      <c r="L442" s="1043"/>
      <c r="M442" s="1036"/>
      <c r="N442" s="1037"/>
      <c r="O442" s="1043"/>
      <c r="P442" s="1036"/>
      <c r="Q442" s="1042"/>
      <c r="R442" s="1043"/>
      <c r="S442" s="1036">
        <v>43585</v>
      </c>
      <c r="T442" s="1042" t="s">
        <v>2742</v>
      </c>
      <c r="U442" s="1043" t="s">
        <v>32</v>
      </c>
      <c r="V442" s="1040">
        <v>43658</v>
      </c>
      <c r="W442" s="1042" t="s">
        <v>2742</v>
      </c>
      <c r="X442" s="1043" t="s">
        <v>32</v>
      </c>
      <c r="Y442" s="1040">
        <v>43697</v>
      </c>
      <c r="Z442" s="1042" t="s">
        <v>2742</v>
      </c>
      <c r="AA442" s="1043" t="s">
        <v>32</v>
      </c>
    </row>
    <row r="443" spans="1:27" s="749" customFormat="1" ht="113.25" customHeight="1">
      <c r="A443" s="884">
        <v>351</v>
      </c>
      <c r="B443" s="941">
        <v>2012</v>
      </c>
      <c r="C443" s="941" t="s">
        <v>2212</v>
      </c>
      <c r="D443" s="938" t="s">
        <v>2329</v>
      </c>
      <c r="E443" s="1060" t="s">
        <v>2733</v>
      </c>
      <c r="F443" s="1042" t="s">
        <v>2213</v>
      </c>
      <c r="G443" s="1036">
        <v>41054</v>
      </c>
      <c r="H443" s="767" t="s">
        <v>2922</v>
      </c>
      <c r="I443" s="1040" t="s">
        <v>28</v>
      </c>
      <c r="J443" s="1036">
        <v>43525</v>
      </c>
      <c r="K443" s="1036">
        <v>43799</v>
      </c>
      <c r="L443" s="1043"/>
      <c r="M443" s="1036"/>
      <c r="N443" s="1037"/>
      <c r="O443" s="1043"/>
      <c r="P443" s="1036"/>
      <c r="Q443" s="1042"/>
      <c r="R443" s="1043"/>
      <c r="S443" s="1036">
        <v>43585</v>
      </c>
      <c r="T443" s="1042" t="s">
        <v>2742</v>
      </c>
      <c r="U443" s="1043" t="s">
        <v>32</v>
      </c>
      <c r="V443" s="1040">
        <v>43658</v>
      </c>
      <c r="W443" s="1042" t="s">
        <v>2742</v>
      </c>
      <c r="X443" s="1043" t="s">
        <v>32</v>
      </c>
      <c r="Y443" s="1040">
        <v>43697</v>
      </c>
      <c r="Z443" s="1042" t="s">
        <v>2742</v>
      </c>
      <c r="AA443" s="1043" t="s">
        <v>32</v>
      </c>
    </row>
    <row r="444" spans="1:27" s="749" customFormat="1" ht="113.25" customHeight="1">
      <c r="A444" s="884">
        <v>352</v>
      </c>
      <c r="B444" s="941">
        <v>2018</v>
      </c>
      <c r="C444" s="941" t="s">
        <v>2590</v>
      </c>
      <c r="D444" s="938" t="s">
        <v>21</v>
      </c>
      <c r="E444" s="1054" t="s">
        <v>2056</v>
      </c>
      <c r="F444" s="1042" t="s">
        <v>2591</v>
      </c>
      <c r="G444" s="1036">
        <v>43581</v>
      </c>
      <c r="H444" s="1037" t="s">
        <v>2592</v>
      </c>
      <c r="I444" s="1040" t="s">
        <v>28</v>
      </c>
      <c r="J444" s="1036">
        <v>43592</v>
      </c>
      <c r="K444" s="1036">
        <v>43768</v>
      </c>
      <c r="L444" s="1043"/>
      <c r="M444" s="1036"/>
      <c r="N444" s="1037"/>
      <c r="O444" s="1043"/>
      <c r="P444" s="1036"/>
      <c r="Q444" s="1042"/>
      <c r="R444" s="1043"/>
      <c r="S444" s="1036">
        <v>43585</v>
      </c>
      <c r="T444" s="1042" t="s">
        <v>2742</v>
      </c>
      <c r="U444" s="1043" t="s">
        <v>32</v>
      </c>
      <c r="V444" s="1040">
        <v>43658</v>
      </c>
      <c r="W444" s="1042" t="s">
        <v>2742</v>
      </c>
      <c r="X444" s="1043" t="s">
        <v>32</v>
      </c>
      <c r="Y444" s="1040">
        <v>43691</v>
      </c>
      <c r="Z444" s="1042" t="s">
        <v>2742</v>
      </c>
      <c r="AA444" s="1043" t="s">
        <v>32</v>
      </c>
    </row>
    <row r="445" spans="1:27" s="749" customFormat="1" ht="113.25" customHeight="1">
      <c r="A445" s="1353">
        <v>353</v>
      </c>
      <c r="B445" s="1364">
        <v>2018</v>
      </c>
      <c r="C445" s="1364" t="s">
        <v>2590</v>
      </c>
      <c r="D445" s="1307" t="s">
        <v>21</v>
      </c>
      <c r="E445" s="1108" t="s">
        <v>2056</v>
      </c>
      <c r="F445" s="1351" t="s">
        <v>2593</v>
      </c>
      <c r="G445" s="1036">
        <v>43581</v>
      </c>
      <c r="H445" s="1037" t="s">
        <v>2594</v>
      </c>
      <c r="I445" s="1040" t="s">
        <v>28</v>
      </c>
      <c r="J445" s="1036">
        <v>43592</v>
      </c>
      <c r="K445" s="1036">
        <v>43707</v>
      </c>
      <c r="L445" s="1043"/>
      <c r="M445" s="1036"/>
      <c r="N445" s="1037"/>
      <c r="O445" s="1043"/>
      <c r="P445" s="1036"/>
      <c r="Q445" s="1042"/>
      <c r="R445" s="1043"/>
      <c r="S445" s="1036">
        <v>43585</v>
      </c>
      <c r="T445" s="1042" t="s">
        <v>2742</v>
      </c>
      <c r="U445" s="1043" t="s">
        <v>32</v>
      </c>
      <c r="V445" s="1040">
        <v>43658</v>
      </c>
      <c r="W445" s="1042" t="s">
        <v>2742</v>
      </c>
      <c r="X445" s="1043" t="s">
        <v>32</v>
      </c>
      <c r="Y445" s="1040">
        <v>43691</v>
      </c>
      <c r="Z445" s="1042" t="s">
        <v>2742</v>
      </c>
      <c r="AA445" s="1043" t="s">
        <v>32</v>
      </c>
    </row>
    <row r="446" spans="1:27" s="749" customFormat="1" ht="113.25" customHeight="1">
      <c r="A446" s="1353"/>
      <c r="B446" s="1359"/>
      <c r="C446" s="1365"/>
      <c r="D446" s="1355"/>
      <c r="E446" s="1108" t="s">
        <v>2056</v>
      </c>
      <c r="F446" s="1352"/>
      <c r="G446" s="1036" t="s">
        <v>2595</v>
      </c>
      <c r="H446" s="1037" t="s">
        <v>2803</v>
      </c>
      <c r="I446" s="1040" t="s">
        <v>2707</v>
      </c>
      <c r="J446" s="1036">
        <v>43592</v>
      </c>
      <c r="K446" s="1036">
        <v>43646</v>
      </c>
      <c r="L446" s="1089">
        <v>43738</v>
      </c>
      <c r="M446" s="1036"/>
      <c r="N446" s="1037"/>
      <c r="O446" s="1043"/>
      <c r="P446" s="1036"/>
      <c r="Q446" s="1042"/>
      <c r="R446" s="1043"/>
      <c r="S446" s="1036">
        <v>43585</v>
      </c>
      <c r="T446" s="1042" t="s">
        <v>2742</v>
      </c>
      <c r="U446" s="1043" t="s">
        <v>32</v>
      </c>
      <c r="V446" s="1040">
        <v>43658</v>
      </c>
      <c r="W446" s="1041" t="s">
        <v>2810</v>
      </c>
      <c r="X446" s="1037" t="s">
        <v>32</v>
      </c>
      <c r="Y446" s="1040">
        <v>43690</v>
      </c>
      <c r="Z446" s="1052" t="s">
        <v>2813</v>
      </c>
      <c r="AA446" s="1043" t="s">
        <v>32</v>
      </c>
    </row>
    <row r="447" spans="1:27" s="749" customFormat="1" ht="113.25" customHeight="1">
      <c r="A447" s="1353">
        <v>354</v>
      </c>
      <c r="B447" s="1364">
        <v>2018</v>
      </c>
      <c r="C447" s="1305" t="s">
        <v>2590</v>
      </c>
      <c r="D447" s="1305" t="s">
        <v>21</v>
      </c>
      <c r="E447" s="1108" t="s">
        <v>2056</v>
      </c>
      <c r="F447" s="1360" t="s">
        <v>2596</v>
      </c>
      <c r="G447" s="1371" t="s">
        <v>2595</v>
      </c>
      <c r="H447" s="1037" t="s">
        <v>2597</v>
      </c>
      <c r="I447" s="1043" t="s">
        <v>28</v>
      </c>
      <c r="J447" s="1036">
        <v>43592</v>
      </c>
      <c r="K447" s="1036">
        <v>43707</v>
      </c>
      <c r="L447" s="1043"/>
      <c r="M447" s="1036"/>
      <c r="N447" s="1037"/>
      <c r="O447" s="1043"/>
      <c r="P447" s="1036"/>
      <c r="Q447" s="1042"/>
      <c r="R447" s="1043"/>
      <c r="S447" s="1036">
        <v>43585</v>
      </c>
      <c r="T447" s="1042" t="s">
        <v>2742</v>
      </c>
      <c r="U447" s="1043" t="s">
        <v>32</v>
      </c>
      <c r="V447" s="1040">
        <v>43658</v>
      </c>
      <c r="W447" s="1042" t="s">
        <v>2742</v>
      </c>
      <c r="X447" s="1043" t="s">
        <v>32</v>
      </c>
      <c r="Y447" s="1040">
        <v>43691</v>
      </c>
      <c r="Z447" s="1042" t="s">
        <v>2742</v>
      </c>
      <c r="AA447" s="1043" t="s">
        <v>32</v>
      </c>
    </row>
    <row r="448" spans="1:27" s="749" customFormat="1" ht="48.75" customHeight="1">
      <c r="A448" s="1353"/>
      <c r="B448" s="1357"/>
      <c r="C448" s="1387"/>
      <c r="D448" s="1387"/>
      <c r="E448" s="1108" t="s">
        <v>2056</v>
      </c>
      <c r="F448" s="1361"/>
      <c r="G448" s="1372"/>
      <c r="H448" s="1087" t="s">
        <v>2598</v>
      </c>
      <c r="I448" s="1037" t="s">
        <v>2708</v>
      </c>
      <c r="J448" s="1036">
        <v>43592</v>
      </c>
      <c r="K448" s="1039">
        <v>43799</v>
      </c>
      <c r="L448" s="1072"/>
      <c r="M448" s="1088"/>
      <c r="N448" s="1042"/>
      <c r="O448" s="1043"/>
      <c r="P448" s="1043"/>
      <c r="Q448" s="1042"/>
      <c r="R448" s="1043"/>
      <c r="S448" s="1036">
        <v>43585</v>
      </c>
      <c r="T448" s="1042" t="s">
        <v>2742</v>
      </c>
      <c r="U448" s="1043" t="s">
        <v>32</v>
      </c>
      <c r="V448" s="1040">
        <v>43658</v>
      </c>
      <c r="W448" s="1042" t="s">
        <v>2742</v>
      </c>
      <c r="X448" s="1043" t="s">
        <v>32</v>
      </c>
      <c r="Y448" s="1040">
        <v>43691</v>
      </c>
      <c r="Z448" s="1042" t="s">
        <v>2742</v>
      </c>
      <c r="AA448" s="1043" t="s">
        <v>32</v>
      </c>
    </row>
    <row r="449" spans="1:27" s="749" customFormat="1" ht="36.75" customHeight="1">
      <c r="A449" s="1353"/>
      <c r="B449" s="1365"/>
      <c r="C449" s="1306"/>
      <c r="D449" s="1306"/>
      <c r="E449" s="1108" t="s">
        <v>2056</v>
      </c>
      <c r="F449" s="1362"/>
      <c r="G449" s="1373"/>
      <c r="H449" s="1087" t="s">
        <v>2600</v>
      </c>
      <c r="I449" s="1037" t="s">
        <v>2708</v>
      </c>
      <c r="J449" s="1036">
        <v>43592</v>
      </c>
      <c r="K449" s="1039">
        <v>43799</v>
      </c>
      <c r="L449" s="1072"/>
      <c r="M449" s="1088"/>
      <c r="N449" s="1042"/>
      <c r="O449" s="1043"/>
      <c r="P449" s="1043"/>
      <c r="Q449" s="1042"/>
      <c r="R449" s="1043"/>
      <c r="S449" s="1036">
        <v>43585</v>
      </c>
      <c r="T449" s="1042" t="s">
        <v>2742</v>
      </c>
      <c r="U449" s="1043" t="s">
        <v>32</v>
      </c>
      <c r="V449" s="1040">
        <v>43658</v>
      </c>
      <c r="W449" s="1042" t="s">
        <v>2742</v>
      </c>
      <c r="X449" s="1043" t="s">
        <v>32</v>
      </c>
      <c r="Y449" s="1040">
        <v>43691</v>
      </c>
      <c r="Z449" s="1042" t="s">
        <v>2742</v>
      </c>
      <c r="AA449" s="1043" t="s">
        <v>32</v>
      </c>
    </row>
    <row r="450" spans="1:27" s="749" customFormat="1" ht="113.25" customHeight="1">
      <c r="A450" s="884">
        <v>355</v>
      </c>
      <c r="B450" s="941">
        <v>2018</v>
      </c>
      <c r="C450" s="941" t="s">
        <v>2590</v>
      </c>
      <c r="D450" s="938" t="s">
        <v>21</v>
      </c>
      <c r="E450" s="1108" t="s">
        <v>2056</v>
      </c>
      <c r="F450" s="1042" t="s">
        <v>2601</v>
      </c>
      <c r="G450" s="1036" t="s">
        <v>2595</v>
      </c>
      <c r="H450" s="1037" t="s">
        <v>2602</v>
      </c>
      <c r="I450" s="1043" t="s">
        <v>28</v>
      </c>
      <c r="J450" s="1036">
        <v>43592</v>
      </c>
      <c r="K450" s="1036">
        <v>43707</v>
      </c>
      <c r="L450" s="1043"/>
      <c r="M450" s="1036"/>
      <c r="N450" s="1037"/>
      <c r="O450" s="1043"/>
      <c r="P450" s="1036"/>
      <c r="Q450" s="1042"/>
      <c r="R450" s="1043"/>
      <c r="S450" s="1036">
        <v>43585</v>
      </c>
      <c r="T450" s="1042" t="s">
        <v>2742</v>
      </c>
      <c r="U450" s="1043" t="s">
        <v>32</v>
      </c>
      <c r="V450" s="1040">
        <v>43658</v>
      </c>
      <c r="W450" s="1042" t="s">
        <v>2742</v>
      </c>
      <c r="X450" s="1043" t="s">
        <v>32</v>
      </c>
      <c r="Y450" s="1040">
        <v>43691</v>
      </c>
      <c r="Z450" s="1042" t="s">
        <v>2742</v>
      </c>
      <c r="AA450" s="1043" t="s">
        <v>32</v>
      </c>
    </row>
    <row r="451" spans="1:27" s="749" customFormat="1" ht="113.25" customHeight="1">
      <c r="A451" s="884">
        <v>356</v>
      </c>
      <c r="B451" s="941">
        <v>2018</v>
      </c>
      <c r="C451" s="941" t="s">
        <v>2590</v>
      </c>
      <c r="D451" s="938" t="s">
        <v>21</v>
      </c>
      <c r="E451" s="1108" t="s">
        <v>2056</v>
      </c>
      <c r="F451" s="1042" t="s">
        <v>2603</v>
      </c>
      <c r="G451" s="1036" t="s">
        <v>2595</v>
      </c>
      <c r="H451" s="1052" t="s">
        <v>2604</v>
      </c>
      <c r="I451" s="1037" t="s">
        <v>2708</v>
      </c>
      <c r="J451" s="1036">
        <v>43592</v>
      </c>
      <c r="K451" s="1036">
        <v>43738</v>
      </c>
      <c r="L451" s="1043"/>
      <c r="M451" s="1036"/>
      <c r="N451" s="1037"/>
      <c r="O451" s="1043"/>
      <c r="P451" s="1036"/>
      <c r="Q451" s="1042"/>
      <c r="R451" s="1043"/>
      <c r="S451" s="1036">
        <v>43585</v>
      </c>
      <c r="T451" s="1042" t="s">
        <v>2742</v>
      </c>
      <c r="U451" s="1043" t="s">
        <v>32</v>
      </c>
      <c r="V451" s="1040">
        <v>43658</v>
      </c>
      <c r="W451" s="1042" t="s">
        <v>2742</v>
      </c>
      <c r="X451" s="1043" t="s">
        <v>32</v>
      </c>
      <c r="Y451" s="1040">
        <v>43691</v>
      </c>
      <c r="Z451" s="1042" t="s">
        <v>2742</v>
      </c>
      <c r="AA451" s="1043" t="s">
        <v>32</v>
      </c>
    </row>
    <row r="452" spans="1:27" s="749" customFormat="1" ht="113.25" customHeight="1">
      <c r="A452" s="884">
        <v>357</v>
      </c>
      <c r="B452" s="941">
        <v>2018</v>
      </c>
      <c r="C452" s="941" t="s">
        <v>2590</v>
      </c>
      <c r="D452" s="938" t="s">
        <v>21</v>
      </c>
      <c r="E452" s="1108" t="s">
        <v>2056</v>
      </c>
      <c r="F452" s="1042" t="s">
        <v>2605</v>
      </c>
      <c r="G452" s="1036">
        <v>43581</v>
      </c>
      <c r="H452" s="1052" t="s">
        <v>2606</v>
      </c>
      <c r="I452" s="1037" t="s">
        <v>28</v>
      </c>
      <c r="J452" s="1036">
        <v>43592</v>
      </c>
      <c r="K452" s="1036">
        <v>43707</v>
      </c>
      <c r="L452" s="1043"/>
      <c r="M452" s="1036"/>
      <c r="N452" s="1037"/>
      <c r="O452" s="1043"/>
      <c r="P452" s="1036"/>
      <c r="Q452" s="1042"/>
      <c r="R452" s="1043"/>
      <c r="S452" s="1036">
        <v>43585</v>
      </c>
      <c r="T452" s="1042" t="s">
        <v>2742</v>
      </c>
      <c r="U452" s="1043" t="s">
        <v>32</v>
      </c>
      <c r="V452" s="1040">
        <v>43658</v>
      </c>
      <c r="W452" s="1042" t="s">
        <v>2742</v>
      </c>
      <c r="X452" s="1043" t="s">
        <v>32</v>
      </c>
      <c r="Y452" s="1040">
        <v>43691</v>
      </c>
      <c r="Z452" s="1042" t="s">
        <v>2742</v>
      </c>
      <c r="AA452" s="1043" t="s">
        <v>32</v>
      </c>
    </row>
    <row r="453" spans="1:27" s="749" customFormat="1" ht="113.25" customHeight="1">
      <c r="A453" s="884">
        <v>358</v>
      </c>
      <c r="B453" s="941">
        <v>2018</v>
      </c>
      <c r="C453" s="941" t="s">
        <v>2590</v>
      </c>
      <c r="D453" s="938" t="s">
        <v>21</v>
      </c>
      <c r="E453" s="1108" t="s">
        <v>2056</v>
      </c>
      <c r="F453" s="1042" t="s">
        <v>2603</v>
      </c>
      <c r="G453" s="1036">
        <v>43581</v>
      </c>
      <c r="H453" s="1052" t="s">
        <v>2607</v>
      </c>
      <c r="I453" s="1037" t="s">
        <v>2599</v>
      </c>
      <c r="J453" s="1036">
        <v>43592</v>
      </c>
      <c r="K453" s="1036">
        <v>43738</v>
      </c>
      <c r="L453" s="1043"/>
      <c r="M453" s="1036"/>
      <c r="N453" s="1037"/>
      <c r="O453" s="1043"/>
      <c r="P453" s="1036"/>
      <c r="Q453" s="1042"/>
      <c r="R453" s="1043"/>
      <c r="S453" s="1036">
        <v>43585</v>
      </c>
      <c r="T453" s="1042" t="s">
        <v>2742</v>
      </c>
      <c r="U453" s="1043" t="s">
        <v>32</v>
      </c>
      <c r="V453" s="1040">
        <v>43658</v>
      </c>
      <c r="W453" s="1042" t="s">
        <v>2742</v>
      </c>
      <c r="X453" s="1043" t="s">
        <v>32</v>
      </c>
      <c r="Y453" s="1040">
        <v>43691</v>
      </c>
      <c r="Z453" s="1042" t="s">
        <v>2742</v>
      </c>
      <c r="AA453" s="1043" t="s">
        <v>32</v>
      </c>
    </row>
    <row r="454" spans="1:27" s="749" customFormat="1" ht="150" customHeight="1">
      <c r="A454" s="884">
        <v>359</v>
      </c>
      <c r="B454" s="1059">
        <v>2018</v>
      </c>
      <c r="C454" s="941" t="s">
        <v>2590</v>
      </c>
      <c r="D454" s="1060" t="s">
        <v>21</v>
      </c>
      <c r="E454" s="1108" t="s">
        <v>2056</v>
      </c>
      <c r="F454" s="1042" t="s">
        <v>2806</v>
      </c>
      <c r="G454" s="1036">
        <v>43581</v>
      </c>
      <c r="H454" s="1052" t="s">
        <v>2608</v>
      </c>
      <c r="I454" s="1037" t="s">
        <v>28</v>
      </c>
      <c r="J454" s="1036">
        <v>43592</v>
      </c>
      <c r="K454" s="1036">
        <v>43646</v>
      </c>
      <c r="L454" s="1089">
        <v>43738</v>
      </c>
      <c r="M454" s="1036"/>
      <c r="N454" s="1037"/>
      <c r="O454" s="1043"/>
      <c r="P454" s="1036"/>
      <c r="Q454" s="1042"/>
      <c r="R454" s="1043"/>
      <c r="S454" s="1036">
        <v>43585</v>
      </c>
      <c r="T454" s="1042" t="s">
        <v>2742</v>
      </c>
      <c r="U454" s="1043" t="s">
        <v>32</v>
      </c>
      <c r="V454" s="1040">
        <v>43658</v>
      </c>
      <c r="W454" s="1044" t="s">
        <v>2794</v>
      </c>
      <c r="X454" s="1043" t="s">
        <v>32</v>
      </c>
      <c r="Y454" s="1040">
        <v>43690</v>
      </c>
      <c r="Z454" s="1052" t="s">
        <v>2813</v>
      </c>
      <c r="AA454" s="1043" t="s">
        <v>32</v>
      </c>
    </row>
    <row r="455" spans="1:27" s="749" customFormat="1" ht="113.25" customHeight="1">
      <c r="A455" s="884">
        <v>360</v>
      </c>
      <c r="B455" s="941">
        <v>2018</v>
      </c>
      <c r="C455" s="941" t="s">
        <v>2590</v>
      </c>
      <c r="D455" s="938" t="s">
        <v>21</v>
      </c>
      <c r="E455" s="1108" t="s">
        <v>2056</v>
      </c>
      <c r="F455" s="1042" t="s">
        <v>2609</v>
      </c>
      <c r="G455" s="1036">
        <v>43581</v>
      </c>
      <c r="H455" s="1052" t="s">
        <v>2765</v>
      </c>
      <c r="I455" s="1037" t="s">
        <v>2708</v>
      </c>
      <c r="J455" s="1036">
        <v>43592</v>
      </c>
      <c r="K455" s="1036">
        <v>43830</v>
      </c>
      <c r="L455" s="1043"/>
      <c r="M455" s="1036"/>
      <c r="N455" s="1037"/>
      <c r="O455" s="1043"/>
      <c r="P455" s="1036"/>
      <c r="Q455" s="1042"/>
      <c r="R455" s="1043"/>
      <c r="S455" s="1036">
        <v>43585</v>
      </c>
      <c r="T455" s="1042" t="s">
        <v>2742</v>
      </c>
      <c r="U455" s="1043" t="s">
        <v>32</v>
      </c>
      <c r="V455" s="1040">
        <v>43658</v>
      </c>
      <c r="W455" s="1042" t="s">
        <v>2742</v>
      </c>
      <c r="X455" s="1043" t="s">
        <v>32</v>
      </c>
      <c r="Y455" s="1040">
        <v>43691</v>
      </c>
      <c r="Z455" s="1042" t="s">
        <v>2742</v>
      </c>
      <c r="AA455" s="1043" t="s">
        <v>32</v>
      </c>
    </row>
    <row r="456" spans="1:27" s="749" customFormat="1" ht="113.25" customHeight="1">
      <c r="A456" s="884">
        <v>361</v>
      </c>
      <c r="B456" s="941">
        <v>2018</v>
      </c>
      <c r="C456" s="941" t="s">
        <v>2590</v>
      </c>
      <c r="D456" s="938" t="s">
        <v>21</v>
      </c>
      <c r="E456" s="1108" t="s">
        <v>2056</v>
      </c>
      <c r="F456" s="1042" t="s">
        <v>2610</v>
      </c>
      <c r="G456" s="1036">
        <v>43581</v>
      </c>
      <c r="H456" s="1052" t="s">
        <v>2611</v>
      </c>
      <c r="I456" s="1037" t="s">
        <v>2708</v>
      </c>
      <c r="J456" s="1036">
        <v>43592</v>
      </c>
      <c r="K456" s="1036">
        <v>43707</v>
      </c>
      <c r="L456" s="1043"/>
      <c r="M456" s="1036"/>
      <c r="N456" s="1037"/>
      <c r="O456" s="1043"/>
      <c r="P456" s="1036"/>
      <c r="Q456" s="1042"/>
      <c r="R456" s="1043"/>
      <c r="S456" s="1036">
        <v>43585</v>
      </c>
      <c r="T456" s="1042" t="s">
        <v>2742</v>
      </c>
      <c r="U456" s="1043" t="s">
        <v>32</v>
      </c>
      <c r="V456" s="1040">
        <v>43658</v>
      </c>
      <c r="W456" s="1042" t="s">
        <v>2742</v>
      </c>
      <c r="X456" s="1043" t="s">
        <v>32</v>
      </c>
      <c r="Y456" s="1040">
        <v>43691</v>
      </c>
      <c r="Z456" s="1042" t="s">
        <v>2742</v>
      </c>
      <c r="AA456" s="1043" t="s">
        <v>32</v>
      </c>
    </row>
    <row r="457" spans="1:27" s="749" customFormat="1" ht="113.25" customHeight="1">
      <c r="A457" s="884">
        <v>362</v>
      </c>
      <c r="B457" s="745">
        <v>2018</v>
      </c>
      <c r="C457" s="745" t="s">
        <v>2590</v>
      </c>
      <c r="D457" s="741" t="s">
        <v>21</v>
      </c>
      <c r="E457" s="1108" t="s">
        <v>2056</v>
      </c>
      <c r="F457" s="1042" t="s">
        <v>2612</v>
      </c>
      <c r="G457" s="1036">
        <v>43581</v>
      </c>
      <c r="H457" s="1052" t="s">
        <v>2766</v>
      </c>
      <c r="I457" s="1037" t="s">
        <v>2708</v>
      </c>
      <c r="J457" s="1036">
        <v>43592</v>
      </c>
      <c r="K457" s="1036">
        <v>43707</v>
      </c>
      <c r="L457" s="1043"/>
      <c r="M457" s="1036"/>
      <c r="N457" s="1037"/>
      <c r="O457" s="1043"/>
      <c r="P457" s="1036"/>
      <c r="Q457" s="1042"/>
      <c r="R457" s="1043"/>
      <c r="S457" s="1036">
        <v>43585</v>
      </c>
      <c r="T457" s="1042" t="s">
        <v>2742</v>
      </c>
      <c r="U457" s="1043" t="s">
        <v>32</v>
      </c>
      <c r="V457" s="1040">
        <v>43658</v>
      </c>
      <c r="W457" s="1042" t="s">
        <v>2742</v>
      </c>
      <c r="X457" s="1043" t="s">
        <v>32</v>
      </c>
      <c r="Y457" s="1040">
        <v>43697</v>
      </c>
      <c r="Z457" s="1042" t="s">
        <v>2820</v>
      </c>
      <c r="AA457" s="1043" t="s">
        <v>30</v>
      </c>
    </row>
    <row r="458" spans="1:27" s="749" customFormat="1" ht="113.25" customHeight="1">
      <c r="A458" s="884">
        <v>363</v>
      </c>
      <c r="B458" s="745">
        <v>2018</v>
      </c>
      <c r="C458" s="745" t="s">
        <v>2590</v>
      </c>
      <c r="D458" s="741" t="s">
        <v>21</v>
      </c>
      <c r="E458" s="1108" t="s">
        <v>2056</v>
      </c>
      <c r="F458" s="1055" t="s">
        <v>2613</v>
      </c>
      <c r="G458" s="1036">
        <v>43581</v>
      </c>
      <c r="H458" s="1052" t="s">
        <v>2767</v>
      </c>
      <c r="I458" s="1037" t="s">
        <v>2708</v>
      </c>
      <c r="J458" s="1036">
        <v>43592</v>
      </c>
      <c r="K458" s="1036">
        <v>43830</v>
      </c>
      <c r="L458" s="1043"/>
      <c r="M458" s="1036"/>
      <c r="N458" s="1037"/>
      <c r="O458" s="1043"/>
      <c r="P458" s="1036"/>
      <c r="Q458" s="1042"/>
      <c r="R458" s="1043"/>
      <c r="S458" s="1036">
        <v>43585</v>
      </c>
      <c r="T458" s="1042" t="s">
        <v>2742</v>
      </c>
      <c r="U458" s="1043" t="s">
        <v>32</v>
      </c>
      <c r="V458" s="1040">
        <v>43658</v>
      </c>
      <c r="W458" s="1042" t="s">
        <v>2742</v>
      </c>
      <c r="X458" s="1043" t="s">
        <v>32</v>
      </c>
      <c r="Y458" s="1040">
        <v>43697</v>
      </c>
      <c r="Z458" s="1042" t="s">
        <v>2820</v>
      </c>
      <c r="AA458" s="1043" t="s">
        <v>30</v>
      </c>
    </row>
    <row r="459" spans="1:27" s="749" customFormat="1" ht="113.25" customHeight="1">
      <c r="A459" s="884">
        <v>364</v>
      </c>
      <c r="B459" s="941">
        <v>2018</v>
      </c>
      <c r="C459" s="941" t="s">
        <v>2590</v>
      </c>
      <c r="D459" s="938" t="s">
        <v>21</v>
      </c>
      <c r="E459" s="1108" t="s">
        <v>2056</v>
      </c>
      <c r="F459" s="1042" t="s">
        <v>2614</v>
      </c>
      <c r="G459" s="1036">
        <v>43581</v>
      </c>
      <c r="H459" s="1052" t="s">
        <v>2768</v>
      </c>
      <c r="I459" s="1037" t="s">
        <v>2708</v>
      </c>
      <c r="J459" s="1036">
        <v>43592</v>
      </c>
      <c r="K459" s="1036">
        <v>43707</v>
      </c>
      <c r="L459" s="1043"/>
      <c r="M459" s="1036"/>
      <c r="N459" s="1037"/>
      <c r="O459" s="1043"/>
      <c r="P459" s="1036"/>
      <c r="Q459" s="1042"/>
      <c r="R459" s="1043"/>
      <c r="S459" s="1036">
        <v>43585</v>
      </c>
      <c r="T459" s="1042" t="s">
        <v>2742</v>
      </c>
      <c r="U459" s="1043" t="s">
        <v>32</v>
      </c>
      <c r="V459" s="1040">
        <v>43658</v>
      </c>
      <c r="W459" s="1042" t="s">
        <v>2742</v>
      </c>
      <c r="X459" s="1043" t="s">
        <v>32</v>
      </c>
      <c r="Y459" s="1040">
        <v>43691</v>
      </c>
      <c r="Z459" s="1042" t="s">
        <v>2742</v>
      </c>
      <c r="AA459" s="1043" t="s">
        <v>32</v>
      </c>
    </row>
    <row r="460" spans="1:27" s="749" customFormat="1" ht="113.25" customHeight="1">
      <c r="A460" s="884">
        <v>365</v>
      </c>
      <c r="B460" s="1059">
        <v>2018</v>
      </c>
      <c r="C460" s="941" t="s">
        <v>2590</v>
      </c>
      <c r="D460" s="1060" t="s">
        <v>21</v>
      </c>
      <c r="E460" s="1108" t="s">
        <v>2056</v>
      </c>
      <c r="F460" s="1042" t="s">
        <v>2615</v>
      </c>
      <c r="G460" s="1036">
        <v>43581</v>
      </c>
      <c r="H460" s="1052" t="s">
        <v>2616</v>
      </c>
      <c r="I460" s="1037" t="s">
        <v>28</v>
      </c>
      <c r="J460" s="1036">
        <v>43592</v>
      </c>
      <c r="K460" s="1036">
        <v>43615</v>
      </c>
      <c r="L460" s="1089">
        <v>43738</v>
      </c>
      <c r="M460" s="1036"/>
      <c r="N460" s="1037"/>
      <c r="O460" s="1043"/>
      <c r="P460" s="1036"/>
      <c r="Q460" s="1042"/>
      <c r="R460" s="1043"/>
      <c r="S460" s="1036">
        <v>43585</v>
      </c>
      <c r="T460" s="1042" t="s">
        <v>2742</v>
      </c>
      <c r="U460" s="1043" t="s">
        <v>32</v>
      </c>
      <c r="V460" s="1040">
        <v>43658</v>
      </c>
      <c r="W460" s="1042" t="s">
        <v>2783</v>
      </c>
      <c r="X460" s="1043" t="s">
        <v>32</v>
      </c>
      <c r="Y460" s="1040">
        <v>43690</v>
      </c>
      <c r="Z460" s="1052" t="s">
        <v>2813</v>
      </c>
      <c r="AA460" s="1043" t="s">
        <v>32</v>
      </c>
    </row>
    <row r="461" spans="1:27" s="749" customFormat="1" ht="113.25" customHeight="1">
      <c r="A461" s="884">
        <v>366</v>
      </c>
      <c r="B461" s="941">
        <v>2018</v>
      </c>
      <c r="C461" s="941" t="s">
        <v>2590</v>
      </c>
      <c r="D461" s="938" t="s">
        <v>21</v>
      </c>
      <c r="E461" s="1108" t="s">
        <v>2056</v>
      </c>
      <c r="F461" s="1042" t="s">
        <v>2617</v>
      </c>
      <c r="G461" s="1036">
        <v>43581</v>
      </c>
      <c r="H461" s="1052" t="s">
        <v>2618</v>
      </c>
      <c r="I461" s="1037" t="s">
        <v>2708</v>
      </c>
      <c r="J461" s="1036">
        <v>43592</v>
      </c>
      <c r="K461" s="1036">
        <v>43799</v>
      </c>
      <c r="L461" s="1043"/>
      <c r="M461" s="1036"/>
      <c r="N461" s="1037"/>
      <c r="O461" s="1043"/>
      <c r="P461" s="1036"/>
      <c r="Q461" s="1042"/>
      <c r="R461" s="1043"/>
      <c r="S461" s="1036">
        <v>43585</v>
      </c>
      <c r="T461" s="1042" t="s">
        <v>2742</v>
      </c>
      <c r="U461" s="1043" t="s">
        <v>32</v>
      </c>
      <c r="V461" s="1040">
        <v>43658</v>
      </c>
      <c r="W461" s="1042" t="s">
        <v>2742</v>
      </c>
      <c r="X461" s="1043" t="s">
        <v>32</v>
      </c>
      <c r="Y461" s="1040">
        <v>43691</v>
      </c>
      <c r="Z461" s="1042" t="s">
        <v>2742</v>
      </c>
      <c r="AA461" s="1043" t="s">
        <v>32</v>
      </c>
    </row>
    <row r="462" spans="1:27" s="749" customFormat="1" ht="113.25" customHeight="1">
      <c r="A462" s="1353">
        <v>367</v>
      </c>
      <c r="B462" s="1364">
        <v>2018</v>
      </c>
      <c r="C462" s="1364" t="s">
        <v>2590</v>
      </c>
      <c r="D462" s="1307" t="s">
        <v>21</v>
      </c>
      <c r="E462" s="1108" t="s">
        <v>2056</v>
      </c>
      <c r="F462" s="1360" t="s">
        <v>2619</v>
      </c>
      <c r="G462" s="1036">
        <v>43581</v>
      </c>
      <c r="H462" s="1052" t="s">
        <v>2620</v>
      </c>
      <c r="I462" s="1037" t="s">
        <v>2708</v>
      </c>
      <c r="J462" s="1036">
        <v>43592</v>
      </c>
      <c r="K462" s="1036">
        <v>43799</v>
      </c>
      <c r="L462" s="1043"/>
      <c r="M462" s="1036"/>
      <c r="N462" s="1037"/>
      <c r="O462" s="1043"/>
      <c r="P462" s="1036"/>
      <c r="Q462" s="1042"/>
      <c r="R462" s="1043"/>
      <c r="S462" s="1036">
        <v>43585</v>
      </c>
      <c r="T462" s="1042" t="s">
        <v>2742</v>
      </c>
      <c r="U462" s="1043" t="s">
        <v>32</v>
      </c>
      <c r="V462" s="1040">
        <v>43658</v>
      </c>
      <c r="W462" s="1042" t="s">
        <v>2742</v>
      </c>
      <c r="X462" s="1043" t="s">
        <v>32</v>
      </c>
      <c r="Y462" s="1040">
        <v>43691</v>
      </c>
      <c r="Z462" s="1042" t="s">
        <v>2742</v>
      </c>
      <c r="AA462" s="1043" t="s">
        <v>32</v>
      </c>
    </row>
    <row r="463" spans="1:27" s="749" customFormat="1" ht="113.25" customHeight="1">
      <c r="A463" s="1353"/>
      <c r="B463" s="1365"/>
      <c r="C463" s="1365"/>
      <c r="D463" s="1308"/>
      <c r="E463" s="1108" t="s">
        <v>2056</v>
      </c>
      <c r="F463" s="1362"/>
      <c r="G463" s="1036">
        <v>43581</v>
      </c>
      <c r="H463" s="1052" t="s">
        <v>2621</v>
      </c>
      <c r="I463" s="1037" t="s">
        <v>2708</v>
      </c>
      <c r="J463" s="1036">
        <v>43592</v>
      </c>
      <c r="K463" s="1036">
        <v>43799</v>
      </c>
      <c r="L463" s="1043"/>
      <c r="M463" s="1036"/>
      <c r="N463" s="1037"/>
      <c r="O463" s="1043"/>
      <c r="P463" s="1036"/>
      <c r="Q463" s="1042"/>
      <c r="R463" s="1043"/>
      <c r="S463" s="1036">
        <v>43585</v>
      </c>
      <c r="T463" s="1042" t="s">
        <v>2742</v>
      </c>
      <c r="U463" s="1043" t="s">
        <v>32</v>
      </c>
      <c r="V463" s="1040">
        <v>43658</v>
      </c>
      <c r="W463" s="1042" t="s">
        <v>2742</v>
      </c>
      <c r="X463" s="1043" t="s">
        <v>32</v>
      </c>
      <c r="Y463" s="1040">
        <v>43691</v>
      </c>
      <c r="Z463" s="1042" t="s">
        <v>2742</v>
      </c>
      <c r="AA463" s="1043" t="s">
        <v>32</v>
      </c>
    </row>
    <row r="464" spans="1:27" s="749" customFormat="1" ht="113.25" customHeight="1">
      <c r="A464" s="884">
        <v>368</v>
      </c>
      <c r="B464" s="941">
        <v>2018</v>
      </c>
      <c r="C464" s="941" t="s">
        <v>2590</v>
      </c>
      <c r="D464" s="938" t="s">
        <v>21</v>
      </c>
      <c r="E464" s="1108" t="s">
        <v>2056</v>
      </c>
      <c r="F464" s="1042" t="s">
        <v>2622</v>
      </c>
      <c r="G464" s="1036">
        <v>43581</v>
      </c>
      <c r="H464" s="1052" t="s">
        <v>2623</v>
      </c>
      <c r="I464" s="1037" t="s">
        <v>2708</v>
      </c>
      <c r="J464" s="1036">
        <v>43592</v>
      </c>
      <c r="K464" s="1036">
        <v>43799</v>
      </c>
      <c r="L464" s="1043"/>
      <c r="M464" s="1036"/>
      <c r="N464" s="1037"/>
      <c r="O464" s="1043"/>
      <c r="P464" s="1036"/>
      <c r="Q464" s="1042"/>
      <c r="R464" s="1043"/>
      <c r="S464" s="1036">
        <v>43585</v>
      </c>
      <c r="T464" s="1042" t="s">
        <v>2742</v>
      </c>
      <c r="U464" s="1043" t="s">
        <v>32</v>
      </c>
      <c r="V464" s="1040">
        <v>43658</v>
      </c>
      <c r="W464" s="1042" t="s">
        <v>2742</v>
      </c>
      <c r="X464" s="1043" t="s">
        <v>32</v>
      </c>
      <c r="Y464" s="1040">
        <v>43691</v>
      </c>
      <c r="Z464" s="1042" t="s">
        <v>2742</v>
      </c>
      <c r="AA464" s="1043" t="s">
        <v>32</v>
      </c>
    </row>
    <row r="465" spans="1:27" s="749" customFormat="1" ht="113.25" customHeight="1">
      <c r="A465" s="1353">
        <v>369</v>
      </c>
      <c r="B465" s="1364">
        <v>2018</v>
      </c>
      <c r="C465" s="1364" t="s">
        <v>2590</v>
      </c>
      <c r="D465" s="1307" t="s">
        <v>21</v>
      </c>
      <c r="E465" s="1108" t="s">
        <v>2056</v>
      </c>
      <c r="F465" s="1360" t="s">
        <v>2624</v>
      </c>
      <c r="G465" s="1371">
        <v>43581</v>
      </c>
      <c r="H465" s="1052" t="s">
        <v>2625</v>
      </c>
      <c r="I465" s="1037" t="s">
        <v>2708</v>
      </c>
      <c r="J465" s="1036">
        <v>43592</v>
      </c>
      <c r="K465" s="1036">
        <v>43707</v>
      </c>
      <c r="L465" s="1043"/>
      <c r="M465" s="1036"/>
      <c r="N465" s="1037"/>
      <c r="O465" s="1043"/>
      <c r="P465" s="1036"/>
      <c r="Q465" s="1042"/>
      <c r="R465" s="1043"/>
      <c r="S465" s="1036">
        <v>43585</v>
      </c>
      <c r="T465" s="1042" t="s">
        <v>2742</v>
      </c>
      <c r="U465" s="1043" t="s">
        <v>32</v>
      </c>
      <c r="V465" s="1040">
        <v>43658</v>
      </c>
      <c r="W465" s="1042" t="s">
        <v>2742</v>
      </c>
      <c r="X465" s="1043" t="s">
        <v>32</v>
      </c>
      <c r="Y465" s="1040">
        <v>43691</v>
      </c>
      <c r="Z465" s="1042" t="s">
        <v>2742</v>
      </c>
      <c r="AA465" s="1043" t="s">
        <v>32</v>
      </c>
    </row>
    <row r="466" spans="1:27" s="749" customFormat="1" ht="113.25" customHeight="1">
      <c r="A466" s="1353"/>
      <c r="B466" s="1365"/>
      <c r="C466" s="1365"/>
      <c r="D466" s="1308"/>
      <c r="E466" s="1108" t="s">
        <v>2056</v>
      </c>
      <c r="F466" s="1362"/>
      <c r="G466" s="1373"/>
      <c r="H466" s="1052" t="s">
        <v>2626</v>
      </c>
      <c r="I466" s="1037" t="s">
        <v>2708</v>
      </c>
      <c r="J466" s="1036">
        <v>43592</v>
      </c>
      <c r="K466" s="1036">
        <v>43799</v>
      </c>
      <c r="L466" s="1043"/>
      <c r="M466" s="1036"/>
      <c r="N466" s="1037"/>
      <c r="O466" s="1043"/>
      <c r="P466" s="1036"/>
      <c r="Q466" s="1042"/>
      <c r="R466" s="1043"/>
      <c r="S466" s="1036">
        <v>43585</v>
      </c>
      <c r="T466" s="1042" t="s">
        <v>2742</v>
      </c>
      <c r="U466" s="1043" t="s">
        <v>32</v>
      </c>
      <c r="V466" s="1040">
        <v>43658</v>
      </c>
      <c r="W466" s="1042" t="s">
        <v>2742</v>
      </c>
      <c r="X466" s="1043" t="s">
        <v>32</v>
      </c>
      <c r="Y466" s="1040">
        <v>43691</v>
      </c>
      <c r="Z466" s="1042" t="s">
        <v>2742</v>
      </c>
      <c r="AA466" s="1043" t="s">
        <v>32</v>
      </c>
    </row>
    <row r="467" spans="1:27" s="749" customFormat="1" ht="113.25" customHeight="1">
      <c r="A467" s="884">
        <v>370</v>
      </c>
      <c r="B467" s="941">
        <v>2018</v>
      </c>
      <c r="C467" s="941" t="s">
        <v>2590</v>
      </c>
      <c r="D467" s="938" t="s">
        <v>21</v>
      </c>
      <c r="E467" s="1108" t="s">
        <v>2056</v>
      </c>
      <c r="F467" s="1042" t="s">
        <v>2627</v>
      </c>
      <c r="G467" s="1036">
        <v>43581</v>
      </c>
      <c r="H467" s="1052" t="s">
        <v>2628</v>
      </c>
      <c r="I467" s="1037" t="s">
        <v>2708</v>
      </c>
      <c r="J467" s="1036">
        <v>43592</v>
      </c>
      <c r="K467" s="1036">
        <v>43799</v>
      </c>
      <c r="L467" s="1043"/>
      <c r="M467" s="1036"/>
      <c r="N467" s="1037"/>
      <c r="O467" s="1043"/>
      <c r="P467" s="1036"/>
      <c r="Q467" s="1042"/>
      <c r="R467" s="1043"/>
      <c r="S467" s="1036">
        <v>43585</v>
      </c>
      <c r="T467" s="1042" t="s">
        <v>2742</v>
      </c>
      <c r="U467" s="1043" t="s">
        <v>32</v>
      </c>
      <c r="V467" s="1040">
        <v>43658</v>
      </c>
      <c r="W467" s="1042" t="s">
        <v>2742</v>
      </c>
      <c r="X467" s="1043" t="s">
        <v>32</v>
      </c>
      <c r="Y467" s="1040">
        <v>43691</v>
      </c>
      <c r="Z467" s="1042" t="s">
        <v>2742</v>
      </c>
      <c r="AA467" s="1043" t="s">
        <v>32</v>
      </c>
    </row>
    <row r="468" spans="1:27" s="749" customFormat="1" ht="113.25" customHeight="1">
      <c r="A468" s="884">
        <v>371</v>
      </c>
      <c r="B468" s="941">
        <v>2018</v>
      </c>
      <c r="C468" s="941" t="s">
        <v>2590</v>
      </c>
      <c r="D468" s="938" t="s">
        <v>21</v>
      </c>
      <c r="E468" s="1108" t="s">
        <v>2056</v>
      </c>
      <c r="F468" s="1042" t="s">
        <v>2629</v>
      </c>
      <c r="G468" s="1036">
        <v>43581</v>
      </c>
      <c r="H468" s="1052" t="s">
        <v>2630</v>
      </c>
      <c r="I468" s="1037" t="s">
        <v>28</v>
      </c>
      <c r="J468" s="1036">
        <v>43592</v>
      </c>
      <c r="K468" s="1036">
        <v>43707</v>
      </c>
      <c r="L468" s="1043"/>
      <c r="M468" s="1036"/>
      <c r="N468" s="1037"/>
      <c r="O468" s="1043"/>
      <c r="P468" s="1036"/>
      <c r="Q468" s="1042"/>
      <c r="R468" s="1043"/>
      <c r="S468" s="1036">
        <v>43585</v>
      </c>
      <c r="T468" s="1042" t="s">
        <v>2742</v>
      </c>
      <c r="U468" s="1043" t="s">
        <v>32</v>
      </c>
      <c r="V468" s="1040">
        <v>43658</v>
      </c>
      <c r="W468" s="1042" t="s">
        <v>2742</v>
      </c>
      <c r="X468" s="1043" t="s">
        <v>32</v>
      </c>
      <c r="Y468" s="1040">
        <v>43691</v>
      </c>
      <c r="Z468" s="1042" t="s">
        <v>2742</v>
      </c>
      <c r="AA468" s="1043" t="s">
        <v>32</v>
      </c>
    </row>
    <row r="469" spans="1:27" s="749" customFormat="1" ht="113.25" customHeight="1">
      <c r="A469" s="884">
        <v>372</v>
      </c>
      <c r="B469" s="941">
        <v>2018</v>
      </c>
      <c r="C469" s="941" t="s">
        <v>2590</v>
      </c>
      <c r="D469" s="938" t="s">
        <v>21</v>
      </c>
      <c r="E469" s="1108" t="s">
        <v>2056</v>
      </c>
      <c r="F469" s="1042" t="s">
        <v>2631</v>
      </c>
      <c r="G469" s="1036">
        <v>43581</v>
      </c>
      <c r="H469" s="1052" t="s">
        <v>2632</v>
      </c>
      <c r="I469" s="1037" t="s">
        <v>2708</v>
      </c>
      <c r="J469" s="1036">
        <v>43592</v>
      </c>
      <c r="K469" s="1036">
        <v>43830</v>
      </c>
      <c r="L469" s="1043"/>
      <c r="M469" s="1036"/>
      <c r="N469" s="1037"/>
      <c r="O469" s="1043"/>
      <c r="P469" s="1036"/>
      <c r="Q469" s="1042"/>
      <c r="R469" s="1043"/>
      <c r="S469" s="1036">
        <v>43585</v>
      </c>
      <c r="T469" s="1042" t="s">
        <v>2742</v>
      </c>
      <c r="U469" s="1043" t="s">
        <v>32</v>
      </c>
      <c r="V469" s="1040">
        <v>43658</v>
      </c>
      <c r="W469" s="1042" t="s">
        <v>2742</v>
      </c>
      <c r="X469" s="1043" t="s">
        <v>32</v>
      </c>
      <c r="Y469" s="1040">
        <v>43691</v>
      </c>
      <c r="Z469" s="1042" t="s">
        <v>2742</v>
      </c>
      <c r="AA469" s="1043" t="s">
        <v>32</v>
      </c>
    </row>
    <row r="470" spans="1:27" s="749" customFormat="1" ht="113.25" customHeight="1">
      <c r="A470" s="1353">
        <v>373</v>
      </c>
      <c r="B470" s="1364">
        <v>2018</v>
      </c>
      <c r="C470" s="1364" t="s">
        <v>2590</v>
      </c>
      <c r="D470" s="1307" t="s">
        <v>21</v>
      </c>
      <c r="E470" s="1108" t="s">
        <v>2056</v>
      </c>
      <c r="F470" s="1360" t="s">
        <v>2633</v>
      </c>
      <c r="G470" s="1036">
        <v>43581</v>
      </c>
      <c r="H470" s="1052" t="s">
        <v>2634</v>
      </c>
      <c r="I470" s="1037" t="s">
        <v>28</v>
      </c>
      <c r="J470" s="1036">
        <v>43592</v>
      </c>
      <c r="K470" s="1036">
        <v>43707</v>
      </c>
      <c r="L470" s="1043"/>
      <c r="M470" s="1036"/>
      <c r="N470" s="1037"/>
      <c r="O470" s="1043"/>
      <c r="P470" s="1036"/>
      <c r="Q470" s="1042"/>
      <c r="R470" s="1043"/>
      <c r="S470" s="1036">
        <v>43585</v>
      </c>
      <c r="T470" s="1042" t="s">
        <v>2742</v>
      </c>
      <c r="U470" s="1043" t="s">
        <v>32</v>
      </c>
      <c r="V470" s="1040">
        <v>43658</v>
      </c>
      <c r="W470" s="1042" t="s">
        <v>2742</v>
      </c>
      <c r="X470" s="1043" t="s">
        <v>32</v>
      </c>
      <c r="Y470" s="1040">
        <v>43691</v>
      </c>
      <c r="Z470" s="1042" t="s">
        <v>2742</v>
      </c>
      <c r="AA470" s="1043" t="s">
        <v>32</v>
      </c>
    </row>
    <row r="471" spans="1:27" s="749" customFormat="1" ht="113.25" customHeight="1">
      <c r="A471" s="1353"/>
      <c r="B471" s="1365"/>
      <c r="C471" s="1365"/>
      <c r="D471" s="1308"/>
      <c r="E471" s="1108" t="s">
        <v>2056</v>
      </c>
      <c r="F471" s="1362"/>
      <c r="G471" s="1036">
        <v>43581</v>
      </c>
      <c r="H471" s="1052" t="s">
        <v>2635</v>
      </c>
      <c r="I471" s="1037" t="s">
        <v>2708</v>
      </c>
      <c r="J471" s="1036">
        <v>43592</v>
      </c>
      <c r="K471" s="1036">
        <v>43830</v>
      </c>
      <c r="L471" s="1043"/>
      <c r="M471" s="1036"/>
      <c r="N471" s="1037"/>
      <c r="O471" s="1043"/>
      <c r="P471" s="1036"/>
      <c r="Q471" s="1042"/>
      <c r="R471" s="1043"/>
      <c r="S471" s="1036">
        <v>43585</v>
      </c>
      <c r="T471" s="1042" t="s">
        <v>2742</v>
      </c>
      <c r="U471" s="1043" t="s">
        <v>32</v>
      </c>
      <c r="V471" s="1040">
        <v>43658</v>
      </c>
      <c r="W471" s="1042" t="s">
        <v>2742</v>
      </c>
      <c r="X471" s="1043" t="s">
        <v>32</v>
      </c>
      <c r="Y471" s="1040">
        <v>43691</v>
      </c>
      <c r="Z471" s="1042" t="s">
        <v>2742</v>
      </c>
      <c r="AA471" s="1043" t="s">
        <v>32</v>
      </c>
    </row>
    <row r="472" spans="1:27" s="749" customFormat="1" ht="113.25" customHeight="1">
      <c r="A472" s="884">
        <v>374</v>
      </c>
      <c r="B472" s="941">
        <v>2018</v>
      </c>
      <c r="C472" s="941" t="s">
        <v>2590</v>
      </c>
      <c r="D472" s="938" t="s">
        <v>21</v>
      </c>
      <c r="E472" s="1108" t="s">
        <v>2056</v>
      </c>
      <c r="F472" s="1042" t="s">
        <v>2636</v>
      </c>
      <c r="G472" s="1036">
        <v>43581</v>
      </c>
      <c r="H472" s="1052" t="s">
        <v>2637</v>
      </c>
      <c r="I472" s="1037" t="s">
        <v>28</v>
      </c>
      <c r="J472" s="1036">
        <v>43592</v>
      </c>
      <c r="K472" s="1036">
        <v>43708</v>
      </c>
      <c r="L472" s="1043"/>
      <c r="M472" s="1036"/>
      <c r="N472" s="1037"/>
      <c r="O472" s="1043"/>
      <c r="P472" s="1036"/>
      <c r="Q472" s="1042"/>
      <c r="R472" s="1043"/>
      <c r="S472" s="1036">
        <v>43585</v>
      </c>
      <c r="T472" s="1042" t="s">
        <v>2742</v>
      </c>
      <c r="U472" s="1043" t="s">
        <v>32</v>
      </c>
      <c r="V472" s="1040">
        <v>43658</v>
      </c>
      <c r="W472" s="1042" t="s">
        <v>2742</v>
      </c>
      <c r="X472" s="1043" t="s">
        <v>32</v>
      </c>
      <c r="Y472" s="1040">
        <v>43691</v>
      </c>
      <c r="Z472" s="1042" t="s">
        <v>2742</v>
      </c>
      <c r="AA472" s="1043" t="s">
        <v>32</v>
      </c>
    </row>
    <row r="473" spans="1:27" s="749" customFormat="1" ht="113.25" customHeight="1">
      <c r="A473" s="884">
        <v>375</v>
      </c>
      <c r="B473" s="941">
        <v>2018</v>
      </c>
      <c r="C473" s="941" t="s">
        <v>2590</v>
      </c>
      <c r="D473" s="938" t="s">
        <v>21</v>
      </c>
      <c r="E473" s="1108" t="s">
        <v>2056</v>
      </c>
      <c r="F473" s="1042" t="s">
        <v>2638</v>
      </c>
      <c r="G473" s="1036">
        <v>43581</v>
      </c>
      <c r="H473" s="1052" t="s">
        <v>2639</v>
      </c>
      <c r="I473" s="1037" t="s">
        <v>28</v>
      </c>
      <c r="J473" s="1036">
        <v>43592</v>
      </c>
      <c r="K473" s="1036">
        <v>43708</v>
      </c>
      <c r="L473" s="1043"/>
      <c r="M473" s="1036"/>
      <c r="N473" s="1037"/>
      <c r="O473" s="1043"/>
      <c r="P473" s="1036"/>
      <c r="Q473" s="1042"/>
      <c r="R473" s="1043"/>
      <c r="S473" s="1036">
        <v>43585</v>
      </c>
      <c r="T473" s="1042" t="s">
        <v>2742</v>
      </c>
      <c r="U473" s="1043" t="s">
        <v>32</v>
      </c>
      <c r="V473" s="1040">
        <v>43658</v>
      </c>
      <c r="W473" s="1042" t="s">
        <v>2742</v>
      </c>
      <c r="X473" s="1043" t="s">
        <v>32</v>
      </c>
      <c r="Y473" s="1040">
        <v>43691</v>
      </c>
      <c r="Z473" s="1042" t="s">
        <v>2742</v>
      </c>
      <c r="AA473" s="1043" t="s">
        <v>32</v>
      </c>
    </row>
    <row r="474" spans="1:27" s="749" customFormat="1" ht="113.25" customHeight="1">
      <c r="A474" s="884">
        <v>376</v>
      </c>
      <c r="B474" s="941">
        <v>2018</v>
      </c>
      <c r="C474" s="941" t="s">
        <v>2590</v>
      </c>
      <c r="D474" s="938" t="s">
        <v>21</v>
      </c>
      <c r="E474" s="1108" t="s">
        <v>2056</v>
      </c>
      <c r="F474" s="1042" t="s">
        <v>2640</v>
      </c>
      <c r="G474" s="1036">
        <v>43581</v>
      </c>
      <c r="H474" s="1052" t="s">
        <v>2641</v>
      </c>
      <c r="I474" s="1037" t="s">
        <v>28</v>
      </c>
      <c r="J474" s="1036">
        <v>43592</v>
      </c>
      <c r="K474" s="1036">
        <v>43708</v>
      </c>
      <c r="L474" s="1043"/>
      <c r="M474" s="1036"/>
      <c r="N474" s="1037"/>
      <c r="O474" s="1043"/>
      <c r="P474" s="1036"/>
      <c r="Q474" s="1042"/>
      <c r="R474" s="1043"/>
      <c r="S474" s="1036">
        <v>43585</v>
      </c>
      <c r="T474" s="1042" t="s">
        <v>2742</v>
      </c>
      <c r="U474" s="1043" t="s">
        <v>32</v>
      </c>
      <c r="V474" s="1040">
        <v>43658</v>
      </c>
      <c r="W474" s="1042" t="s">
        <v>2742</v>
      </c>
      <c r="X474" s="1043" t="s">
        <v>32</v>
      </c>
      <c r="Y474" s="1040">
        <v>43691</v>
      </c>
      <c r="Z474" s="1042" t="s">
        <v>2742</v>
      </c>
      <c r="AA474" s="1043" t="s">
        <v>32</v>
      </c>
    </row>
    <row r="475" spans="1:27" s="749" customFormat="1" ht="113.25" customHeight="1">
      <c r="A475" s="884">
        <v>377</v>
      </c>
      <c r="B475" s="941">
        <v>2018</v>
      </c>
      <c r="C475" s="941" t="s">
        <v>2590</v>
      </c>
      <c r="D475" s="938" t="s">
        <v>21</v>
      </c>
      <c r="E475" s="1108" t="s">
        <v>2056</v>
      </c>
      <c r="F475" s="1042" t="s">
        <v>2642</v>
      </c>
      <c r="G475" s="1036">
        <v>43581</v>
      </c>
      <c r="H475" s="1052" t="s">
        <v>2643</v>
      </c>
      <c r="I475" s="1037" t="s">
        <v>28</v>
      </c>
      <c r="J475" s="1036">
        <v>43592</v>
      </c>
      <c r="K475" s="1036">
        <v>43708</v>
      </c>
      <c r="L475" s="1043"/>
      <c r="M475" s="1036"/>
      <c r="N475" s="1037"/>
      <c r="O475" s="1043"/>
      <c r="P475" s="1036"/>
      <c r="Q475" s="1042"/>
      <c r="R475" s="1043"/>
      <c r="S475" s="1036">
        <v>43585</v>
      </c>
      <c r="T475" s="1042" t="s">
        <v>2742</v>
      </c>
      <c r="U475" s="1043" t="s">
        <v>32</v>
      </c>
      <c r="V475" s="1040">
        <v>43658</v>
      </c>
      <c r="W475" s="1042" t="s">
        <v>2742</v>
      </c>
      <c r="X475" s="1043" t="s">
        <v>32</v>
      </c>
      <c r="Y475" s="1040">
        <v>43691</v>
      </c>
      <c r="Z475" s="1042" t="s">
        <v>2742</v>
      </c>
      <c r="AA475" s="1043" t="s">
        <v>32</v>
      </c>
    </row>
    <row r="476" spans="1:27" s="749" customFormat="1" ht="113.25" customHeight="1">
      <c r="A476" s="884">
        <v>378</v>
      </c>
      <c r="B476" s="941">
        <v>2018</v>
      </c>
      <c r="C476" s="941" t="s">
        <v>2590</v>
      </c>
      <c r="D476" s="938" t="s">
        <v>21</v>
      </c>
      <c r="E476" s="1108" t="s">
        <v>2056</v>
      </c>
      <c r="F476" s="1042" t="s">
        <v>2644</v>
      </c>
      <c r="G476" s="1036">
        <v>43581</v>
      </c>
      <c r="H476" s="1052" t="s">
        <v>2645</v>
      </c>
      <c r="I476" s="1037" t="s">
        <v>28</v>
      </c>
      <c r="J476" s="1036">
        <v>43592</v>
      </c>
      <c r="K476" s="1036">
        <v>43708</v>
      </c>
      <c r="L476" s="1043"/>
      <c r="M476" s="1036"/>
      <c r="N476" s="1037"/>
      <c r="O476" s="1043"/>
      <c r="P476" s="1036"/>
      <c r="Q476" s="1042"/>
      <c r="R476" s="1043"/>
      <c r="S476" s="1036">
        <v>43585</v>
      </c>
      <c r="T476" s="1042" t="s">
        <v>2742</v>
      </c>
      <c r="U476" s="1043" t="s">
        <v>32</v>
      </c>
      <c r="V476" s="1040">
        <v>43658</v>
      </c>
      <c r="W476" s="1042" t="s">
        <v>2742</v>
      </c>
      <c r="X476" s="1043" t="s">
        <v>32</v>
      </c>
      <c r="Y476" s="1040">
        <v>43691</v>
      </c>
      <c r="Z476" s="1042" t="s">
        <v>2742</v>
      </c>
      <c r="AA476" s="1043" t="s">
        <v>32</v>
      </c>
    </row>
    <row r="477" spans="1:27" s="749" customFormat="1" ht="113.25" customHeight="1">
      <c r="A477" s="1353">
        <v>379</v>
      </c>
      <c r="B477" s="1388">
        <v>2018</v>
      </c>
      <c r="C477" s="1388" t="s">
        <v>2590</v>
      </c>
      <c r="D477" s="1389" t="s">
        <v>21</v>
      </c>
      <c r="E477" s="1108" t="s">
        <v>2056</v>
      </c>
      <c r="F477" s="1360" t="s">
        <v>2807</v>
      </c>
      <c r="G477" s="1371">
        <v>43581</v>
      </c>
      <c r="H477" s="1052" t="s">
        <v>2802</v>
      </c>
      <c r="I477" s="1037" t="s">
        <v>2708</v>
      </c>
      <c r="J477" s="1036">
        <v>43592</v>
      </c>
      <c r="K477" s="1036">
        <v>43830</v>
      </c>
      <c r="L477" s="1089">
        <v>43738</v>
      </c>
      <c r="M477" s="1036"/>
      <c r="N477" s="1037"/>
      <c r="O477" s="1043"/>
      <c r="P477" s="1036"/>
      <c r="Q477" s="1042"/>
      <c r="R477" s="1043"/>
      <c r="S477" s="1036">
        <v>43585</v>
      </c>
      <c r="T477" s="1042" t="s">
        <v>2742</v>
      </c>
      <c r="U477" s="1043" t="s">
        <v>32</v>
      </c>
      <c r="V477" s="1040">
        <v>43658</v>
      </c>
      <c r="W477" s="1042" t="s">
        <v>2783</v>
      </c>
      <c r="X477" s="1043" t="s">
        <v>32</v>
      </c>
      <c r="Y477" s="1040">
        <v>43697</v>
      </c>
      <c r="Z477" s="1052" t="s">
        <v>2821</v>
      </c>
      <c r="AA477" s="1043" t="s">
        <v>30</v>
      </c>
    </row>
    <row r="478" spans="1:27" s="749" customFormat="1" ht="113.25" customHeight="1">
      <c r="A478" s="1353"/>
      <c r="B478" s="1357"/>
      <c r="C478" s="1357"/>
      <c r="D478" s="1311"/>
      <c r="E478" s="1108" t="s">
        <v>2056</v>
      </c>
      <c r="F478" s="1361"/>
      <c r="G478" s="1372"/>
      <c r="H478" s="1052" t="s">
        <v>2646</v>
      </c>
      <c r="I478" s="1037" t="s">
        <v>2708</v>
      </c>
      <c r="J478" s="1036">
        <v>43592</v>
      </c>
      <c r="K478" s="1036">
        <v>43799</v>
      </c>
      <c r="L478" s="1043"/>
      <c r="M478" s="1036"/>
      <c r="N478" s="1037"/>
      <c r="O478" s="1043"/>
      <c r="P478" s="1036"/>
      <c r="Q478" s="1042"/>
      <c r="R478" s="1043"/>
      <c r="S478" s="1036">
        <v>43585</v>
      </c>
      <c r="T478" s="1042" t="s">
        <v>2742</v>
      </c>
      <c r="U478" s="1043" t="s">
        <v>32</v>
      </c>
      <c r="V478" s="1040">
        <v>43658</v>
      </c>
      <c r="W478" s="1042" t="s">
        <v>2742</v>
      </c>
      <c r="X478" s="1043" t="s">
        <v>32</v>
      </c>
      <c r="Y478" s="1040">
        <v>43691</v>
      </c>
      <c r="Z478" s="1042" t="s">
        <v>2742</v>
      </c>
      <c r="AA478" s="1043" t="s">
        <v>32</v>
      </c>
    </row>
    <row r="479" spans="1:27" s="749" customFormat="1" ht="113.25" customHeight="1">
      <c r="A479" s="1353"/>
      <c r="B479" s="1365"/>
      <c r="C479" s="1365"/>
      <c r="D479" s="1308"/>
      <c r="E479" s="1108" t="s">
        <v>2056</v>
      </c>
      <c r="F479" s="1362"/>
      <c r="G479" s="1373"/>
      <c r="H479" s="1052" t="s">
        <v>2647</v>
      </c>
      <c r="I479" s="1037" t="s">
        <v>2708</v>
      </c>
      <c r="J479" s="1036">
        <v>43592</v>
      </c>
      <c r="K479" s="1036">
        <v>43707</v>
      </c>
      <c r="L479" s="1043"/>
      <c r="M479" s="1036"/>
      <c r="N479" s="1037"/>
      <c r="O479" s="1043"/>
      <c r="P479" s="1036"/>
      <c r="Q479" s="1042"/>
      <c r="R479" s="1043"/>
      <c r="S479" s="1036">
        <v>43585</v>
      </c>
      <c r="T479" s="1042" t="s">
        <v>2742</v>
      </c>
      <c r="U479" s="1043" t="s">
        <v>32</v>
      </c>
      <c r="V479" s="1040">
        <v>43658</v>
      </c>
      <c r="W479" s="1042" t="s">
        <v>2742</v>
      </c>
      <c r="X479" s="1043" t="s">
        <v>32</v>
      </c>
      <c r="Y479" s="1040">
        <v>43691</v>
      </c>
      <c r="Z479" s="1042" t="s">
        <v>2742</v>
      </c>
      <c r="AA479" s="1043" t="s">
        <v>32</v>
      </c>
    </row>
    <row r="480" spans="1:27" s="749" customFormat="1" ht="113.25" customHeight="1">
      <c r="A480" s="884">
        <v>380</v>
      </c>
      <c r="B480" s="941">
        <v>2018</v>
      </c>
      <c r="C480" s="941" t="s">
        <v>2590</v>
      </c>
      <c r="D480" s="938" t="s">
        <v>21</v>
      </c>
      <c r="E480" s="1108" t="s">
        <v>2056</v>
      </c>
      <c r="F480" s="1042" t="s">
        <v>2648</v>
      </c>
      <c r="G480" s="1036">
        <v>43581</v>
      </c>
      <c r="H480" s="1052" t="s">
        <v>2649</v>
      </c>
      <c r="I480" s="1037" t="s">
        <v>2708</v>
      </c>
      <c r="J480" s="1036">
        <v>43592</v>
      </c>
      <c r="K480" s="1036">
        <v>43830</v>
      </c>
      <c r="L480" s="1043"/>
      <c r="M480" s="1036"/>
      <c r="N480" s="1037"/>
      <c r="O480" s="1043"/>
      <c r="P480" s="1036"/>
      <c r="Q480" s="1042"/>
      <c r="R480" s="1043"/>
      <c r="S480" s="1036">
        <v>43585</v>
      </c>
      <c r="T480" s="1042" t="s">
        <v>2742</v>
      </c>
      <c r="U480" s="1043" t="s">
        <v>32</v>
      </c>
      <c r="V480" s="1040">
        <v>43658</v>
      </c>
      <c r="W480" s="1042" t="s">
        <v>2742</v>
      </c>
      <c r="X480" s="1043" t="s">
        <v>32</v>
      </c>
      <c r="Y480" s="1040">
        <v>43691</v>
      </c>
      <c r="Z480" s="1042" t="s">
        <v>2742</v>
      </c>
      <c r="AA480" s="1043" t="s">
        <v>32</v>
      </c>
    </row>
    <row r="481" spans="1:27" s="749" customFormat="1" ht="113.25" customHeight="1">
      <c r="A481" s="1353">
        <v>381</v>
      </c>
      <c r="B481" s="1364">
        <v>2018</v>
      </c>
      <c r="C481" s="1364" t="s">
        <v>2590</v>
      </c>
      <c r="D481" s="1307" t="s">
        <v>21</v>
      </c>
      <c r="E481" s="1108" t="s">
        <v>2056</v>
      </c>
      <c r="F481" s="1360" t="s">
        <v>2650</v>
      </c>
      <c r="G481" s="1371">
        <v>43581</v>
      </c>
      <c r="H481" s="1052" t="s">
        <v>2651</v>
      </c>
      <c r="I481" s="1037" t="s">
        <v>28</v>
      </c>
      <c r="J481" s="1036">
        <v>43592</v>
      </c>
      <c r="K481" s="1036">
        <v>43707</v>
      </c>
      <c r="L481" s="1043"/>
      <c r="M481" s="1036"/>
      <c r="N481" s="1037"/>
      <c r="O481" s="1043"/>
      <c r="P481" s="1036"/>
      <c r="Q481" s="1042"/>
      <c r="R481" s="1043"/>
      <c r="S481" s="1036">
        <v>43585</v>
      </c>
      <c r="T481" s="1042" t="s">
        <v>2742</v>
      </c>
      <c r="U481" s="1043" t="s">
        <v>32</v>
      </c>
      <c r="V481" s="1040">
        <v>43658</v>
      </c>
      <c r="W481" s="1042" t="s">
        <v>2742</v>
      </c>
      <c r="X481" s="1043" t="s">
        <v>32</v>
      </c>
      <c r="Y481" s="1040">
        <v>43691</v>
      </c>
      <c r="Z481" s="1042" t="s">
        <v>2742</v>
      </c>
      <c r="AA481" s="1043" t="s">
        <v>32</v>
      </c>
    </row>
    <row r="482" spans="1:27" s="749" customFormat="1" ht="113.25" customHeight="1">
      <c r="A482" s="1353"/>
      <c r="B482" s="1365"/>
      <c r="C482" s="1365"/>
      <c r="D482" s="1308"/>
      <c r="E482" s="1108" t="s">
        <v>2056</v>
      </c>
      <c r="F482" s="1362"/>
      <c r="G482" s="1373"/>
      <c r="H482" s="1052" t="s">
        <v>2652</v>
      </c>
      <c r="I482" s="1037" t="s">
        <v>2708</v>
      </c>
      <c r="J482" s="1036">
        <v>43559</v>
      </c>
      <c r="K482" s="1036">
        <v>43707</v>
      </c>
      <c r="L482" s="1043"/>
      <c r="M482" s="1036"/>
      <c r="N482" s="1037"/>
      <c r="O482" s="1043"/>
      <c r="P482" s="1036"/>
      <c r="Q482" s="1042"/>
      <c r="R482" s="1043"/>
      <c r="S482" s="1036">
        <v>43585</v>
      </c>
      <c r="T482" s="1042" t="s">
        <v>2742</v>
      </c>
      <c r="U482" s="1043" t="s">
        <v>32</v>
      </c>
      <c r="V482" s="1040">
        <v>43658</v>
      </c>
      <c r="W482" s="1042" t="s">
        <v>2742</v>
      </c>
      <c r="X482" s="1043" t="s">
        <v>32</v>
      </c>
      <c r="Y482" s="1040">
        <v>43691</v>
      </c>
      <c r="Z482" s="1042" t="s">
        <v>2742</v>
      </c>
      <c r="AA482" s="1043" t="s">
        <v>32</v>
      </c>
    </row>
    <row r="483" spans="1:27" s="749" customFormat="1" ht="113.25" customHeight="1">
      <c r="A483" s="1353">
        <v>382</v>
      </c>
      <c r="B483" s="1364">
        <v>2018</v>
      </c>
      <c r="C483" s="1364" t="s">
        <v>2590</v>
      </c>
      <c r="D483" s="1307" t="s">
        <v>21</v>
      </c>
      <c r="E483" s="1108" t="s">
        <v>2056</v>
      </c>
      <c r="F483" s="1360" t="s">
        <v>2653</v>
      </c>
      <c r="G483" s="1371">
        <v>43581</v>
      </c>
      <c r="H483" s="1052" t="s">
        <v>2654</v>
      </c>
      <c r="I483" s="1037" t="s">
        <v>28</v>
      </c>
      <c r="J483" s="1036">
        <v>43709</v>
      </c>
      <c r="K483" s="1036">
        <v>43830</v>
      </c>
      <c r="L483" s="1043"/>
      <c r="M483" s="1036"/>
      <c r="N483" s="1037"/>
      <c r="O483" s="1043"/>
      <c r="P483" s="1036"/>
      <c r="Q483" s="1042"/>
      <c r="R483" s="1043"/>
      <c r="S483" s="1036">
        <v>43585</v>
      </c>
      <c r="T483" s="1042" t="s">
        <v>2742</v>
      </c>
      <c r="U483" s="1043" t="s">
        <v>32</v>
      </c>
      <c r="V483" s="1040">
        <v>43658</v>
      </c>
      <c r="W483" s="1042" t="s">
        <v>2742</v>
      </c>
      <c r="X483" s="1043" t="s">
        <v>32</v>
      </c>
      <c r="Y483" s="1040">
        <v>43697</v>
      </c>
      <c r="Z483" s="1052" t="s">
        <v>2821</v>
      </c>
      <c r="AA483" s="1043" t="s">
        <v>30</v>
      </c>
    </row>
    <row r="484" spans="1:27" s="749" customFormat="1" ht="113.25" customHeight="1">
      <c r="A484" s="1353"/>
      <c r="B484" s="1365"/>
      <c r="C484" s="1365"/>
      <c r="D484" s="1308"/>
      <c r="E484" s="1108" t="s">
        <v>2056</v>
      </c>
      <c r="F484" s="1362"/>
      <c r="G484" s="1373"/>
      <c r="H484" s="1052" t="s">
        <v>2655</v>
      </c>
      <c r="I484" s="1037" t="s">
        <v>28</v>
      </c>
      <c r="J484" s="1036">
        <v>43592</v>
      </c>
      <c r="K484" s="1036">
        <v>43768</v>
      </c>
      <c r="L484" s="1043"/>
      <c r="M484" s="1036"/>
      <c r="N484" s="1037"/>
      <c r="O484" s="1043"/>
      <c r="P484" s="1036"/>
      <c r="Q484" s="1042"/>
      <c r="R484" s="1043"/>
      <c r="S484" s="1036">
        <v>43585</v>
      </c>
      <c r="T484" s="1042" t="s">
        <v>2742</v>
      </c>
      <c r="U484" s="1043" t="s">
        <v>32</v>
      </c>
      <c r="V484" s="1040">
        <v>43658</v>
      </c>
      <c r="W484" s="1042" t="s">
        <v>2742</v>
      </c>
      <c r="X484" s="1043" t="s">
        <v>32</v>
      </c>
      <c r="Y484" s="1040">
        <v>43691</v>
      </c>
      <c r="Z484" s="1042" t="s">
        <v>2742</v>
      </c>
      <c r="AA484" s="1043" t="s">
        <v>32</v>
      </c>
    </row>
    <row r="485" spans="1:27" s="749" customFormat="1" ht="113.25" customHeight="1">
      <c r="A485" s="884">
        <v>383</v>
      </c>
      <c r="B485" s="941">
        <v>2018</v>
      </c>
      <c r="C485" s="941" t="s">
        <v>2590</v>
      </c>
      <c r="D485" s="938" t="s">
        <v>21</v>
      </c>
      <c r="E485" s="1108" t="s">
        <v>2056</v>
      </c>
      <c r="F485" s="1042" t="s">
        <v>2656</v>
      </c>
      <c r="G485" s="1036">
        <v>43581</v>
      </c>
      <c r="H485" s="1052" t="s">
        <v>2657</v>
      </c>
      <c r="I485" s="1037" t="s">
        <v>28</v>
      </c>
      <c r="J485" s="1036">
        <v>43592</v>
      </c>
      <c r="K485" s="1036">
        <v>43738</v>
      </c>
      <c r="L485" s="1043"/>
      <c r="M485" s="1036"/>
      <c r="N485" s="1037"/>
      <c r="O485" s="1043"/>
      <c r="P485" s="1036"/>
      <c r="Q485" s="1042"/>
      <c r="R485" s="1043"/>
      <c r="S485" s="1036">
        <v>43585</v>
      </c>
      <c r="T485" s="1042" t="s">
        <v>2742</v>
      </c>
      <c r="U485" s="1043" t="s">
        <v>32</v>
      </c>
      <c r="V485" s="1040">
        <v>43658</v>
      </c>
      <c r="W485" s="1042" t="s">
        <v>2742</v>
      </c>
      <c r="X485" s="1043" t="s">
        <v>32</v>
      </c>
      <c r="Y485" s="1040">
        <v>43691</v>
      </c>
      <c r="Z485" s="1042" t="s">
        <v>2742</v>
      </c>
      <c r="AA485" s="1043" t="s">
        <v>32</v>
      </c>
    </row>
    <row r="486" spans="1:27" s="749" customFormat="1" ht="113.25" customHeight="1">
      <c r="A486" s="884">
        <v>384</v>
      </c>
      <c r="B486" s="941">
        <v>2018</v>
      </c>
      <c r="C486" s="941" t="s">
        <v>2590</v>
      </c>
      <c r="D486" s="938" t="s">
        <v>21</v>
      </c>
      <c r="E486" s="1108" t="s">
        <v>2056</v>
      </c>
      <c r="F486" s="1042" t="s">
        <v>2658</v>
      </c>
      <c r="G486" s="1036">
        <v>43581</v>
      </c>
      <c r="H486" s="1052" t="s">
        <v>2659</v>
      </c>
      <c r="I486" s="1037" t="s">
        <v>28</v>
      </c>
      <c r="J486" s="1036">
        <v>43592</v>
      </c>
      <c r="K486" s="1036">
        <v>43738</v>
      </c>
      <c r="L486" s="1043"/>
      <c r="M486" s="1036"/>
      <c r="N486" s="1037"/>
      <c r="O486" s="1043"/>
      <c r="P486" s="1036"/>
      <c r="Q486" s="1042"/>
      <c r="R486" s="1043"/>
      <c r="S486" s="1036">
        <v>43585</v>
      </c>
      <c r="T486" s="1042" t="s">
        <v>2742</v>
      </c>
      <c r="U486" s="1043" t="s">
        <v>32</v>
      </c>
      <c r="V486" s="1040">
        <v>43658</v>
      </c>
      <c r="W486" s="1042" t="s">
        <v>2742</v>
      </c>
      <c r="X486" s="1043" t="s">
        <v>32</v>
      </c>
      <c r="Y486" s="1040">
        <v>43691</v>
      </c>
      <c r="Z486" s="1042" t="s">
        <v>2742</v>
      </c>
      <c r="AA486" s="1043" t="s">
        <v>32</v>
      </c>
    </row>
    <row r="487" spans="1:27" s="749" customFormat="1" ht="113.25" customHeight="1">
      <c r="A487" s="884">
        <v>385</v>
      </c>
      <c r="B487" s="941">
        <v>2018</v>
      </c>
      <c r="C487" s="941" t="s">
        <v>2590</v>
      </c>
      <c r="D487" s="938" t="s">
        <v>21</v>
      </c>
      <c r="E487" s="1108" t="s">
        <v>2056</v>
      </c>
      <c r="F487" s="1042" t="s">
        <v>2660</v>
      </c>
      <c r="G487" s="1036">
        <v>43581</v>
      </c>
      <c r="H487" s="1052" t="s">
        <v>2661</v>
      </c>
      <c r="I487" s="1037" t="s">
        <v>28</v>
      </c>
      <c r="J487" s="1036">
        <v>43592</v>
      </c>
      <c r="K487" s="1036">
        <v>43738</v>
      </c>
      <c r="L487" s="1043"/>
      <c r="M487" s="1036"/>
      <c r="N487" s="1037"/>
      <c r="O487" s="1043"/>
      <c r="P487" s="1036"/>
      <c r="Q487" s="1042"/>
      <c r="R487" s="1043"/>
      <c r="S487" s="1036">
        <v>43585</v>
      </c>
      <c r="T487" s="1042" t="s">
        <v>2742</v>
      </c>
      <c r="U487" s="1043" t="s">
        <v>32</v>
      </c>
      <c r="V487" s="1040">
        <v>43658</v>
      </c>
      <c r="W487" s="1042" t="s">
        <v>2742</v>
      </c>
      <c r="X487" s="1043" t="s">
        <v>32</v>
      </c>
      <c r="Y487" s="1040">
        <v>43691</v>
      </c>
      <c r="Z487" s="1042" t="s">
        <v>2742</v>
      </c>
      <c r="AA487" s="1043" t="s">
        <v>32</v>
      </c>
    </row>
    <row r="488" spans="1:27" s="749" customFormat="1" ht="113.25" customHeight="1">
      <c r="A488" s="884">
        <v>386</v>
      </c>
      <c r="B488" s="941">
        <v>2018</v>
      </c>
      <c r="C488" s="941" t="s">
        <v>2590</v>
      </c>
      <c r="D488" s="938" t="s">
        <v>21</v>
      </c>
      <c r="E488" s="1108" t="s">
        <v>2056</v>
      </c>
      <c r="F488" s="1042" t="s">
        <v>2662</v>
      </c>
      <c r="G488" s="1036">
        <v>43581</v>
      </c>
      <c r="H488" s="1052" t="s">
        <v>2663</v>
      </c>
      <c r="I488" s="1037" t="s">
        <v>28</v>
      </c>
      <c r="J488" s="1036">
        <v>43592</v>
      </c>
      <c r="K488" s="1036">
        <v>43768</v>
      </c>
      <c r="L488" s="1043"/>
      <c r="M488" s="1036"/>
      <c r="N488" s="1037"/>
      <c r="O488" s="1043"/>
      <c r="P488" s="1036"/>
      <c r="Q488" s="1042"/>
      <c r="R488" s="1043"/>
      <c r="S488" s="1036">
        <v>43585</v>
      </c>
      <c r="T488" s="1042" t="s">
        <v>2742</v>
      </c>
      <c r="U488" s="1043" t="s">
        <v>32</v>
      </c>
      <c r="V488" s="1040">
        <v>43658</v>
      </c>
      <c r="W488" s="1042" t="s">
        <v>2742</v>
      </c>
      <c r="X488" s="1043" t="s">
        <v>32</v>
      </c>
      <c r="Y488" s="1040">
        <v>43691</v>
      </c>
      <c r="Z488" s="1042" t="s">
        <v>2742</v>
      </c>
      <c r="AA488" s="1043" t="s">
        <v>32</v>
      </c>
    </row>
    <row r="489" spans="1:27" s="749" customFormat="1" ht="113.25" customHeight="1">
      <c r="A489" s="884">
        <v>387</v>
      </c>
      <c r="B489" s="941">
        <v>2018</v>
      </c>
      <c r="C489" s="941" t="s">
        <v>2590</v>
      </c>
      <c r="D489" s="938" t="s">
        <v>21</v>
      </c>
      <c r="E489" s="1108" t="s">
        <v>2056</v>
      </c>
      <c r="F489" s="1042" t="s">
        <v>2664</v>
      </c>
      <c r="G489" s="1036">
        <v>43581</v>
      </c>
      <c r="H489" s="1052" t="s">
        <v>2663</v>
      </c>
      <c r="I489" s="1037" t="s">
        <v>28</v>
      </c>
      <c r="J489" s="1036">
        <v>43592</v>
      </c>
      <c r="K489" s="1036">
        <v>43768</v>
      </c>
      <c r="L489" s="1043"/>
      <c r="M489" s="1036"/>
      <c r="N489" s="1037"/>
      <c r="O489" s="1043"/>
      <c r="P489" s="1036"/>
      <c r="Q489" s="1042"/>
      <c r="R489" s="1043"/>
      <c r="S489" s="1036">
        <v>43585</v>
      </c>
      <c r="T489" s="1042" t="s">
        <v>2742</v>
      </c>
      <c r="U489" s="1043" t="s">
        <v>32</v>
      </c>
      <c r="V489" s="1040">
        <v>43658</v>
      </c>
      <c r="W489" s="1042" t="s">
        <v>2742</v>
      </c>
      <c r="X489" s="1043" t="s">
        <v>32</v>
      </c>
      <c r="Y489" s="1040">
        <v>43691</v>
      </c>
      <c r="Z489" s="1042" t="s">
        <v>2742</v>
      </c>
      <c r="AA489" s="1043" t="s">
        <v>32</v>
      </c>
    </row>
    <row r="490" spans="1:27" s="749" customFormat="1" ht="113.25" customHeight="1">
      <c r="A490" s="884">
        <v>388</v>
      </c>
      <c r="B490" s="941">
        <v>2018</v>
      </c>
      <c r="C490" s="941" t="s">
        <v>2590</v>
      </c>
      <c r="D490" s="938" t="s">
        <v>21</v>
      </c>
      <c r="E490" s="1108" t="s">
        <v>2056</v>
      </c>
      <c r="F490" s="1042" t="s">
        <v>2665</v>
      </c>
      <c r="G490" s="1036">
        <v>43581</v>
      </c>
      <c r="H490" s="1052" t="s">
        <v>2666</v>
      </c>
      <c r="I490" s="1037" t="s">
        <v>28</v>
      </c>
      <c r="J490" s="1036">
        <v>43592</v>
      </c>
      <c r="K490" s="1036">
        <v>43768</v>
      </c>
      <c r="L490" s="1043"/>
      <c r="M490" s="1036"/>
      <c r="N490" s="1037"/>
      <c r="O490" s="1043"/>
      <c r="P490" s="1036"/>
      <c r="Q490" s="1042"/>
      <c r="R490" s="1043"/>
      <c r="S490" s="1036">
        <v>43585</v>
      </c>
      <c r="T490" s="1042" t="s">
        <v>2742</v>
      </c>
      <c r="U490" s="1043" t="s">
        <v>32</v>
      </c>
      <c r="V490" s="1040">
        <v>43658</v>
      </c>
      <c r="W490" s="1042" t="s">
        <v>2742</v>
      </c>
      <c r="X490" s="1043" t="s">
        <v>32</v>
      </c>
      <c r="Y490" s="1040">
        <v>43691</v>
      </c>
      <c r="Z490" s="1042" t="s">
        <v>2742</v>
      </c>
      <c r="AA490" s="1043" t="s">
        <v>32</v>
      </c>
    </row>
    <row r="491" spans="1:27" s="749" customFormat="1" ht="113.25" customHeight="1">
      <c r="A491" s="884">
        <v>389</v>
      </c>
      <c r="B491" s="941">
        <v>2018</v>
      </c>
      <c r="C491" s="941" t="s">
        <v>2590</v>
      </c>
      <c r="D491" s="938" t="s">
        <v>21</v>
      </c>
      <c r="E491" s="1108" t="s">
        <v>2056</v>
      </c>
      <c r="F491" s="1042" t="s">
        <v>2667</v>
      </c>
      <c r="G491" s="1036">
        <v>43581</v>
      </c>
      <c r="H491" s="1052" t="s">
        <v>2668</v>
      </c>
      <c r="I491" s="1037" t="s">
        <v>28</v>
      </c>
      <c r="J491" s="1036">
        <v>43592</v>
      </c>
      <c r="K491" s="1036">
        <v>43768</v>
      </c>
      <c r="L491" s="1043"/>
      <c r="M491" s="1036"/>
      <c r="N491" s="1037"/>
      <c r="O491" s="1043"/>
      <c r="P491" s="1036"/>
      <c r="Q491" s="1042"/>
      <c r="R491" s="1043"/>
      <c r="S491" s="1036">
        <v>43585</v>
      </c>
      <c r="T491" s="1042" t="s">
        <v>2742</v>
      </c>
      <c r="U491" s="1043" t="s">
        <v>32</v>
      </c>
      <c r="V491" s="1040">
        <v>43658</v>
      </c>
      <c r="W491" s="1042" t="s">
        <v>2742</v>
      </c>
      <c r="X491" s="1043" t="s">
        <v>32</v>
      </c>
      <c r="Y491" s="1040">
        <v>43691</v>
      </c>
      <c r="Z491" s="1042" t="s">
        <v>2742</v>
      </c>
      <c r="AA491" s="1043" t="s">
        <v>32</v>
      </c>
    </row>
    <row r="492" spans="1:27" s="749" customFormat="1" ht="113.25" customHeight="1">
      <c r="A492" s="884">
        <v>390</v>
      </c>
      <c r="B492" s="941">
        <v>2018</v>
      </c>
      <c r="C492" s="941" t="s">
        <v>2590</v>
      </c>
      <c r="D492" s="938" t="s">
        <v>21</v>
      </c>
      <c r="E492" s="1108" t="s">
        <v>2056</v>
      </c>
      <c r="F492" s="1042" t="s">
        <v>2669</v>
      </c>
      <c r="G492" s="1036">
        <v>43581</v>
      </c>
      <c r="H492" s="1052" t="s">
        <v>2668</v>
      </c>
      <c r="I492" s="1037" t="s">
        <v>28</v>
      </c>
      <c r="J492" s="1036">
        <v>43592</v>
      </c>
      <c r="K492" s="1036">
        <v>43768</v>
      </c>
      <c r="L492" s="1043"/>
      <c r="M492" s="1036"/>
      <c r="N492" s="1037"/>
      <c r="O492" s="1043"/>
      <c r="P492" s="1036"/>
      <c r="Q492" s="1042"/>
      <c r="R492" s="1043"/>
      <c r="S492" s="1036">
        <v>43585</v>
      </c>
      <c r="T492" s="1042" t="s">
        <v>2742</v>
      </c>
      <c r="U492" s="1043" t="s">
        <v>32</v>
      </c>
      <c r="V492" s="1040">
        <v>43658</v>
      </c>
      <c r="W492" s="1042" t="s">
        <v>2742</v>
      </c>
      <c r="X492" s="1043" t="s">
        <v>32</v>
      </c>
      <c r="Y492" s="1040">
        <v>43691</v>
      </c>
      <c r="Z492" s="1042" t="s">
        <v>2742</v>
      </c>
      <c r="AA492" s="1043" t="s">
        <v>32</v>
      </c>
    </row>
    <row r="493" spans="1:27" s="749" customFormat="1" ht="113.25" customHeight="1">
      <c r="A493" s="884">
        <v>391</v>
      </c>
      <c r="B493" s="941">
        <v>2018</v>
      </c>
      <c r="C493" s="941" t="s">
        <v>2590</v>
      </c>
      <c r="D493" s="938" t="s">
        <v>21</v>
      </c>
      <c r="E493" s="1108" t="s">
        <v>2056</v>
      </c>
      <c r="F493" s="1042" t="s">
        <v>2670</v>
      </c>
      <c r="G493" s="1036">
        <v>43581</v>
      </c>
      <c r="H493" s="1052" t="s">
        <v>2668</v>
      </c>
      <c r="I493" s="1037" t="s">
        <v>28</v>
      </c>
      <c r="J493" s="1036">
        <v>43592</v>
      </c>
      <c r="K493" s="1036">
        <v>43768</v>
      </c>
      <c r="L493" s="1043"/>
      <c r="M493" s="1036"/>
      <c r="N493" s="1037"/>
      <c r="O493" s="1043"/>
      <c r="P493" s="1036"/>
      <c r="Q493" s="1042"/>
      <c r="R493" s="1043"/>
      <c r="S493" s="1036">
        <v>43585</v>
      </c>
      <c r="T493" s="1042" t="s">
        <v>2742</v>
      </c>
      <c r="U493" s="1043" t="s">
        <v>32</v>
      </c>
      <c r="V493" s="1040">
        <v>43658</v>
      </c>
      <c r="W493" s="1042" t="s">
        <v>2742</v>
      </c>
      <c r="X493" s="1043" t="s">
        <v>32</v>
      </c>
      <c r="Y493" s="1040">
        <v>43691</v>
      </c>
      <c r="Z493" s="1042" t="s">
        <v>2742</v>
      </c>
      <c r="AA493" s="1043" t="s">
        <v>32</v>
      </c>
    </row>
    <row r="494" spans="1:27" s="749" customFormat="1" ht="113.25" customHeight="1">
      <c r="A494" s="884">
        <v>392</v>
      </c>
      <c r="B494" s="941">
        <v>2018</v>
      </c>
      <c r="C494" s="941" t="s">
        <v>2590</v>
      </c>
      <c r="D494" s="938" t="s">
        <v>21</v>
      </c>
      <c r="E494" s="1108" t="s">
        <v>2056</v>
      </c>
      <c r="F494" s="1042" t="s">
        <v>2671</v>
      </c>
      <c r="G494" s="1036">
        <v>43581</v>
      </c>
      <c r="H494" s="1052" t="s">
        <v>2672</v>
      </c>
      <c r="I494" s="1037" t="s">
        <v>2708</v>
      </c>
      <c r="J494" s="1036">
        <v>43592</v>
      </c>
      <c r="K494" s="1036">
        <v>43707</v>
      </c>
      <c r="L494" s="1043"/>
      <c r="M494" s="1036"/>
      <c r="N494" s="1037"/>
      <c r="O494" s="1043"/>
      <c r="P494" s="1036"/>
      <c r="Q494" s="1042"/>
      <c r="R494" s="1043"/>
      <c r="S494" s="1036">
        <v>43585</v>
      </c>
      <c r="T494" s="1042" t="s">
        <v>2742</v>
      </c>
      <c r="U494" s="1043" t="s">
        <v>32</v>
      </c>
      <c r="V494" s="1040">
        <v>43658</v>
      </c>
      <c r="W494" s="1042" t="s">
        <v>2742</v>
      </c>
      <c r="X494" s="1043" t="s">
        <v>32</v>
      </c>
      <c r="Y494" s="1040">
        <v>43691</v>
      </c>
      <c r="Z494" s="1042" t="s">
        <v>2742</v>
      </c>
      <c r="AA494" s="1043" t="s">
        <v>32</v>
      </c>
    </row>
    <row r="495" spans="1:27" s="749" customFormat="1" ht="113.25" customHeight="1">
      <c r="A495" s="884">
        <v>393</v>
      </c>
      <c r="B495" s="941">
        <v>2018</v>
      </c>
      <c r="C495" s="941" t="s">
        <v>2590</v>
      </c>
      <c r="D495" s="938" t="s">
        <v>21</v>
      </c>
      <c r="E495" s="1108" t="s">
        <v>2056</v>
      </c>
      <c r="F495" s="1042" t="s">
        <v>2673</v>
      </c>
      <c r="G495" s="1036">
        <v>43581</v>
      </c>
      <c r="H495" s="1052" t="s">
        <v>2672</v>
      </c>
      <c r="I495" s="1037" t="s">
        <v>2708</v>
      </c>
      <c r="J495" s="1036">
        <v>43592</v>
      </c>
      <c r="K495" s="1036">
        <v>43707</v>
      </c>
      <c r="L495" s="1043"/>
      <c r="M495" s="1036"/>
      <c r="N495" s="1037"/>
      <c r="O495" s="1043"/>
      <c r="P495" s="1036"/>
      <c r="Q495" s="1042"/>
      <c r="R495" s="1043"/>
      <c r="S495" s="1036">
        <v>43585</v>
      </c>
      <c r="T495" s="1042" t="s">
        <v>2742</v>
      </c>
      <c r="U495" s="1043" t="s">
        <v>32</v>
      </c>
      <c r="V495" s="1040">
        <v>43658</v>
      </c>
      <c r="W495" s="1042" t="s">
        <v>2742</v>
      </c>
      <c r="X495" s="1043" t="s">
        <v>32</v>
      </c>
      <c r="Y495" s="1040">
        <v>43691</v>
      </c>
      <c r="Z495" s="1042" t="s">
        <v>2742</v>
      </c>
      <c r="AA495" s="1043" t="s">
        <v>32</v>
      </c>
    </row>
    <row r="496" spans="1:27" s="749" customFormat="1" ht="113.25" customHeight="1">
      <c r="A496" s="884">
        <v>394</v>
      </c>
      <c r="B496" s="941">
        <v>2018</v>
      </c>
      <c r="C496" s="941" t="s">
        <v>2590</v>
      </c>
      <c r="D496" s="938" t="s">
        <v>21</v>
      </c>
      <c r="E496" s="1108" t="s">
        <v>2056</v>
      </c>
      <c r="F496" s="1042" t="s">
        <v>2674</v>
      </c>
      <c r="G496" s="1036">
        <v>43581</v>
      </c>
      <c r="H496" s="1052" t="s">
        <v>2675</v>
      </c>
      <c r="I496" s="1037" t="s">
        <v>2708</v>
      </c>
      <c r="J496" s="1036">
        <v>43592</v>
      </c>
      <c r="K496" s="1036">
        <v>43707</v>
      </c>
      <c r="L496" s="1043"/>
      <c r="M496" s="1036"/>
      <c r="N496" s="1037"/>
      <c r="O496" s="1043"/>
      <c r="P496" s="1036"/>
      <c r="Q496" s="1042"/>
      <c r="R496" s="1043"/>
      <c r="S496" s="1036">
        <v>43585</v>
      </c>
      <c r="T496" s="1042" t="s">
        <v>2742</v>
      </c>
      <c r="U496" s="1043" t="s">
        <v>32</v>
      </c>
      <c r="V496" s="1040">
        <v>43658</v>
      </c>
      <c r="W496" s="1042" t="s">
        <v>2742</v>
      </c>
      <c r="X496" s="1043" t="s">
        <v>32</v>
      </c>
      <c r="Y496" s="1040">
        <v>43691</v>
      </c>
      <c r="Z496" s="1042" t="s">
        <v>2742</v>
      </c>
      <c r="AA496" s="1043" t="s">
        <v>32</v>
      </c>
    </row>
    <row r="497" spans="1:27" s="749" customFormat="1" ht="113.25" customHeight="1">
      <c r="A497" s="884">
        <v>395</v>
      </c>
      <c r="B497" s="941">
        <v>2018</v>
      </c>
      <c r="C497" s="941" t="s">
        <v>2590</v>
      </c>
      <c r="D497" s="938" t="s">
        <v>21</v>
      </c>
      <c r="E497" s="1108" t="s">
        <v>2056</v>
      </c>
      <c r="F497" s="1042" t="s">
        <v>2676</v>
      </c>
      <c r="G497" s="1036">
        <v>43581</v>
      </c>
      <c r="H497" s="1052" t="s">
        <v>2677</v>
      </c>
      <c r="I497" s="1037" t="s">
        <v>2708</v>
      </c>
      <c r="J497" s="1036">
        <v>43592</v>
      </c>
      <c r="K497" s="1036">
        <v>43707</v>
      </c>
      <c r="L497" s="1043"/>
      <c r="M497" s="1036"/>
      <c r="N497" s="1037"/>
      <c r="O497" s="1043"/>
      <c r="P497" s="1036"/>
      <c r="Q497" s="1042"/>
      <c r="R497" s="1043"/>
      <c r="S497" s="1036">
        <v>43585</v>
      </c>
      <c r="T497" s="1042" t="s">
        <v>2742</v>
      </c>
      <c r="U497" s="1043" t="s">
        <v>32</v>
      </c>
      <c r="V497" s="1040">
        <v>43658</v>
      </c>
      <c r="W497" s="1042" t="s">
        <v>2742</v>
      </c>
      <c r="X497" s="1043" t="s">
        <v>32</v>
      </c>
      <c r="Y497" s="1040">
        <v>43691</v>
      </c>
      <c r="Z497" s="1042" t="s">
        <v>2742</v>
      </c>
      <c r="AA497" s="1043" t="s">
        <v>32</v>
      </c>
    </row>
    <row r="498" spans="1:27" s="749" customFormat="1" ht="113.25" customHeight="1">
      <c r="A498" s="884">
        <v>396</v>
      </c>
      <c r="B498" s="941">
        <v>2018</v>
      </c>
      <c r="C498" s="941" t="s">
        <v>2590</v>
      </c>
      <c r="D498" s="938" t="s">
        <v>21</v>
      </c>
      <c r="E498" s="1108" t="s">
        <v>2056</v>
      </c>
      <c r="F498" s="1042" t="s">
        <v>2678</v>
      </c>
      <c r="G498" s="1036">
        <v>43581</v>
      </c>
      <c r="H498" s="1052" t="s">
        <v>2679</v>
      </c>
      <c r="I498" s="1037" t="s">
        <v>2708</v>
      </c>
      <c r="J498" s="1036">
        <v>43592</v>
      </c>
      <c r="K498" s="1036">
        <v>43707</v>
      </c>
      <c r="L498" s="1043"/>
      <c r="M498" s="1036"/>
      <c r="N498" s="1037"/>
      <c r="O498" s="1043"/>
      <c r="P498" s="1036"/>
      <c r="Q498" s="1042"/>
      <c r="R498" s="1043"/>
      <c r="S498" s="1036">
        <v>43585</v>
      </c>
      <c r="T498" s="1042" t="s">
        <v>2742</v>
      </c>
      <c r="U498" s="1043" t="s">
        <v>32</v>
      </c>
      <c r="V498" s="1040">
        <v>43658</v>
      </c>
      <c r="W498" s="1042" t="s">
        <v>2742</v>
      </c>
      <c r="X498" s="1043" t="s">
        <v>32</v>
      </c>
      <c r="Y498" s="1040">
        <v>43691</v>
      </c>
      <c r="Z498" s="1042" t="s">
        <v>2742</v>
      </c>
      <c r="AA498" s="1043" t="s">
        <v>32</v>
      </c>
    </row>
    <row r="499" spans="1:27" s="749" customFormat="1" ht="113.25" customHeight="1">
      <c r="A499" s="1353">
        <v>397</v>
      </c>
      <c r="B499" s="1364">
        <v>2018</v>
      </c>
      <c r="C499" s="1364" t="s">
        <v>2590</v>
      </c>
      <c r="D499" s="1307" t="s">
        <v>21</v>
      </c>
      <c r="E499" s="1108" t="s">
        <v>2056</v>
      </c>
      <c r="F499" s="1360" t="s">
        <v>2680</v>
      </c>
      <c r="G499" s="1371">
        <v>43581</v>
      </c>
      <c r="H499" s="1052" t="s">
        <v>2681</v>
      </c>
      <c r="I499" s="1037" t="s">
        <v>2708</v>
      </c>
      <c r="J499" s="1036">
        <v>43592</v>
      </c>
      <c r="K499" s="1036">
        <v>43707</v>
      </c>
      <c r="L499" s="1043"/>
      <c r="M499" s="1036"/>
      <c r="N499" s="1037"/>
      <c r="O499" s="1043"/>
      <c r="P499" s="1036"/>
      <c r="Q499" s="1042"/>
      <c r="R499" s="1043"/>
      <c r="S499" s="1036">
        <v>43585</v>
      </c>
      <c r="T499" s="1042" t="s">
        <v>2742</v>
      </c>
      <c r="U499" s="1043" t="s">
        <v>32</v>
      </c>
      <c r="V499" s="1040">
        <v>43658</v>
      </c>
      <c r="W499" s="1042" t="s">
        <v>2742</v>
      </c>
      <c r="X499" s="1043" t="s">
        <v>32</v>
      </c>
      <c r="Y499" s="1040">
        <v>43691</v>
      </c>
      <c r="Z499" s="1042" t="s">
        <v>2742</v>
      </c>
      <c r="AA499" s="1043" t="s">
        <v>32</v>
      </c>
    </row>
    <row r="500" spans="1:27" s="749" customFormat="1" ht="113.25" customHeight="1">
      <c r="A500" s="1353"/>
      <c r="B500" s="1365"/>
      <c r="C500" s="1365"/>
      <c r="D500" s="1308"/>
      <c r="E500" s="1108" t="s">
        <v>2056</v>
      </c>
      <c r="F500" s="1362"/>
      <c r="G500" s="1373"/>
      <c r="H500" s="1052" t="s">
        <v>2682</v>
      </c>
      <c r="I500" s="1037" t="s">
        <v>28</v>
      </c>
      <c r="J500" s="1036">
        <v>43592</v>
      </c>
      <c r="K500" s="1036">
        <v>43768</v>
      </c>
      <c r="L500" s="1043"/>
      <c r="M500" s="1036"/>
      <c r="N500" s="1037"/>
      <c r="O500" s="1043"/>
      <c r="P500" s="1036"/>
      <c r="Q500" s="1042"/>
      <c r="R500" s="1043"/>
      <c r="S500" s="1036">
        <v>43585</v>
      </c>
      <c r="T500" s="1042" t="s">
        <v>2742</v>
      </c>
      <c r="U500" s="1043" t="s">
        <v>32</v>
      </c>
      <c r="V500" s="1040">
        <v>43658</v>
      </c>
      <c r="W500" s="1042" t="s">
        <v>2742</v>
      </c>
      <c r="X500" s="1043" t="s">
        <v>32</v>
      </c>
      <c r="Y500" s="1040">
        <v>43691</v>
      </c>
      <c r="Z500" s="1042" t="s">
        <v>2742</v>
      </c>
      <c r="AA500" s="1043" t="s">
        <v>32</v>
      </c>
    </row>
    <row r="501" spans="1:27" s="749" customFormat="1" ht="113.25" customHeight="1">
      <c r="A501" s="1353">
        <v>398</v>
      </c>
      <c r="B501" s="1364">
        <v>2018</v>
      </c>
      <c r="C501" s="1364" t="s">
        <v>2590</v>
      </c>
      <c r="D501" s="1307" t="s">
        <v>21</v>
      </c>
      <c r="E501" s="1108" t="s">
        <v>2056</v>
      </c>
      <c r="F501" s="1360" t="s">
        <v>2683</v>
      </c>
      <c r="G501" s="1371">
        <v>43581</v>
      </c>
      <c r="H501" s="1052" t="s">
        <v>2684</v>
      </c>
      <c r="I501" s="1037" t="s">
        <v>28</v>
      </c>
      <c r="J501" s="1036">
        <v>43592</v>
      </c>
      <c r="K501" s="1036">
        <v>43799</v>
      </c>
      <c r="L501" s="1043"/>
      <c r="M501" s="1036"/>
      <c r="N501" s="1037"/>
      <c r="O501" s="1043"/>
      <c r="P501" s="1036"/>
      <c r="Q501" s="1042"/>
      <c r="R501" s="1043"/>
      <c r="S501" s="1036">
        <v>43585</v>
      </c>
      <c r="T501" s="1042" t="s">
        <v>2742</v>
      </c>
      <c r="U501" s="1043" t="s">
        <v>32</v>
      </c>
      <c r="V501" s="1040">
        <v>43658</v>
      </c>
      <c r="W501" s="1042" t="s">
        <v>2742</v>
      </c>
      <c r="X501" s="1043" t="s">
        <v>32</v>
      </c>
      <c r="Y501" s="1040">
        <v>43691</v>
      </c>
      <c r="Z501" s="1042" t="s">
        <v>2742</v>
      </c>
      <c r="AA501" s="1043" t="s">
        <v>32</v>
      </c>
    </row>
    <row r="502" spans="1:27" s="749" customFormat="1" ht="113.25" customHeight="1">
      <c r="A502" s="1353"/>
      <c r="B502" s="1365"/>
      <c r="C502" s="1365"/>
      <c r="D502" s="1308"/>
      <c r="E502" s="1108" t="s">
        <v>2056</v>
      </c>
      <c r="F502" s="1362"/>
      <c r="G502" s="1373"/>
      <c r="H502" s="1052" t="s">
        <v>2685</v>
      </c>
      <c r="I502" s="1037" t="s">
        <v>28</v>
      </c>
      <c r="J502" s="1036">
        <v>43592</v>
      </c>
      <c r="K502" s="1036">
        <v>43768</v>
      </c>
      <c r="L502" s="1043"/>
      <c r="M502" s="1036"/>
      <c r="N502" s="1037"/>
      <c r="O502" s="1043"/>
      <c r="P502" s="1036"/>
      <c r="Q502" s="1042"/>
      <c r="R502" s="1043"/>
      <c r="S502" s="1036">
        <v>43585</v>
      </c>
      <c r="T502" s="1042" t="s">
        <v>2742</v>
      </c>
      <c r="U502" s="1043" t="s">
        <v>32</v>
      </c>
      <c r="V502" s="1040">
        <v>43658</v>
      </c>
      <c r="W502" s="1042" t="s">
        <v>2742</v>
      </c>
      <c r="X502" s="1043" t="s">
        <v>32</v>
      </c>
      <c r="Y502" s="1040">
        <v>43691</v>
      </c>
      <c r="Z502" s="1042" t="s">
        <v>2742</v>
      </c>
      <c r="AA502" s="1043" t="s">
        <v>32</v>
      </c>
    </row>
    <row r="503" spans="1:27" s="749" customFormat="1" ht="113.25" customHeight="1">
      <c r="A503" s="884">
        <v>399</v>
      </c>
      <c r="B503" s="941">
        <v>2018</v>
      </c>
      <c r="C503" s="941" t="s">
        <v>2590</v>
      </c>
      <c r="D503" s="938" t="s">
        <v>21</v>
      </c>
      <c r="E503" s="1108" t="s">
        <v>2056</v>
      </c>
      <c r="F503" s="1042" t="s">
        <v>2686</v>
      </c>
      <c r="G503" s="1036">
        <v>43581</v>
      </c>
      <c r="H503" s="1052" t="s">
        <v>2687</v>
      </c>
      <c r="I503" s="1037" t="s">
        <v>28</v>
      </c>
      <c r="J503" s="1036">
        <v>43592</v>
      </c>
      <c r="K503" s="1036">
        <v>43768</v>
      </c>
      <c r="L503" s="1043"/>
      <c r="M503" s="1036"/>
      <c r="N503" s="1037"/>
      <c r="O503" s="1043"/>
      <c r="P503" s="1036"/>
      <c r="Q503" s="1042"/>
      <c r="R503" s="1043"/>
      <c r="S503" s="1036">
        <v>43585</v>
      </c>
      <c r="T503" s="1042" t="s">
        <v>2742</v>
      </c>
      <c r="U503" s="1043" t="s">
        <v>32</v>
      </c>
      <c r="V503" s="1040">
        <v>43658</v>
      </c>
      <c r="W503" s="1042" t="s">
        <v>2742</v>
      </c>
      <c r="X503" s="1043" t="s">
        <v>32</v>
      </c>
      <c r="Y503" s="1040">
        <v>43691</v>
      </c>
      <c r="Z503" s="1042" t="s">
        <v>2742</v>
      </c>
      <c r="AA503" s="1043" t="s">
        <v>32</v>
      </c>
    </row>
    <row r="504" spans="1:27" s="749" customFormat="1" ht="113.25" customHeight="1">
      <c r="A504" s="884">
        <v>400</v>
      </c>
      <c r="B504" s="941">
        <v>2018</v>
      </c>
      <c r="C504" s="941" t="s">
        <v>2590</v>
      </c>
      <c r="D504" s="938" t="s">
        <v>21</v>
      </c>
      <c r="E504" s="1108" t="s">
        <v>2056</v>
      </c>
      <c r="F504" s="1042" t="s">
        <v>2688</v>
      </c>
      <c r="G504" s="1036">
        <v>43581</v>
      </c>
      <c r="H504" s="1052" t="s">
        <v>2689</v>
      </c>
      <c r="I504" s="1037" t="s">
        <v>28</v>
      </c>
      <c r="J504" s="1036">
        <v>43592</v>
      </c>
      <c r="K504" s="1036">
        <v>43768</v>
      </c>
      <c r="L504" s="1043"/>
      <c r="M504" s="1036"/>
      <c r="N504" s="1037"/>
      <c r="O504" s="1043"/>
      <c r="P504" s="1036"/>
      <c r="Q504" s="1042"/>
      <c r="R504" s="1043"/>
      <c r="S504" s="1036">
        <v>43585</v>
      </c>
      <c r="T504" s="1042" t="s">
        <v>2742</v>
      </c>
      <c r="U504" s="1043" t="s">
        <v>32</v>
      </c>
      <c r="V504" s="1040">
        <v>43658</v>
      </c>
      <c r="W504" s="1042" t="s">
        <v>2742</v>
      </c>
      <c r="X504" s="1043" t="s">
        <v>32</v>
      </c>
      <c r="Y504" s="1040">
        <v>43691</v>
      </c>
      <c r="Z504" s="1042" t="s">
        <v>2742</v>
      </c>
      <c r="AA504" s="1043" t="s">
        <v>32</v>
      </c>
    </row>
    <row r="505" spans="1:27" s="749" customFormat="1" ht="113.25" customHeight="1">
      <c r="A505" s="1353">
        <v>401</v>
      </c>
      <c r="B505" s="760">
        <v>2018</v>
      </c>
      <c r="C505" s="757" t="s">
        <v>2823</v>
      </c>
      <c r="D505" s="757" t="s">
        <v>21</v>
      </c>
      <c r="E505" s="1094" t="s">
        <v>2775</v>
      </c>
      <c r="F505" s="1360" t="s">
        <v>2863</v>
      </c>
      <c r="G505" s="1096">
        <v>43669</v>
      </c>
      <c r="H505" s="1052" t="s">
        <v>2864</v>
      </c>
      <c r="I505" s="1037" t="s">
        <v>28</v>
      </c>
      <c r="J505" s="1096">
        <v>43676</v>
      </c>
      <c r="K505" s="1096">
        <v>43707</v>
      </c>
      <c r="L505" s="1096"/>
      <c r="M505" s="1096"/>
      <c r="N505" s="1037"/>
      <c r="O505" s="1043"/>
      <c r="P505" s="1096"/>
      <c r="Q505" s="1042"/>
      <c r="R505" s="1043"/>
      <c r="S505" s="1096"/>
      <c r="T505" s="1042"/>
      <c r="U505" s="1043"/>
      <c r="V505" s="1040"/>
      <c r="W505" s="1042"/>
      <c r="X505" s="1043"/>
      <c r="Y505" s="1040">
        <v>43697</v>
      </c>
      <c r="Z505" s="1042" t="s">
        <v>2742</v>
      </c>
      <c r="AA505" s="1043" t="s">
        <v>32</v>
      </c>
    </row>
    <row r="506" spans="1:27" s="749" customFormat="1" ht="113.25" customHeight="1">
      <c r="A506" s="1353"/>
      <c r="B506" s="760">
        <v>2018</v>
      </c>
      <c r="C506" s="757" t="s">
        <v>2823</v>
      </c>
      <c r="D506" s="757" t="s">
        <v>21</v>
      </c>
      <c r="E506" s="1094" t="s">
        <v>2775</v>
      </c>
      <c r="F506" s="1362"/>
      <c r="G506" s="1099">
        <v>43669</v>
      </c>
      <c r="H506" s="1052" t="s">
        <v>2865</v>
      </c>
      <c r="I506" s="1037" t="s">
        <v>28</v>
      </c>
      <c r="J506" s="1096">
        <v>43676</v>
      </c>
      <c r="K506" s="1096">
        <v>43707</v>
      </c>
      <c r="L506" s="1096"/>
      <c r="M506" s="1096"/>
      <c r="N506" s="1037"/>
      <c r="O506" s="1043"/>
      <c r="P506" s="1096"/>
      <c r="Q506" s="1042"/>
      <c r="R506" s="1043"/>
      <c r="S506" s="1096"/>
      <c r="T506" s="1042"/>
      <c r="U506" s="1043"/>
      <c r="V506" s="1040"/>
      <c r="W506" s="1042"/>
      <c r="X506" s="1043"/>
      <c r="Y506" s="1040">
        <v>43697</v>
      </c>
      <c r="Z506" s="1042" t="s">
        <v>2742</v>
      </c>
      <c r="AA506" s="1043" t="s">
        <v>32</v>
      </c>
    </row>
    <row r="507" spans="1:27" s="749" customFormat="1" ht="315" customHeight="1">
      <c r="A507" s="884">
        <v>402</v>
      </c>
      <c r="B507" s="760">
        <v>2018</v>
      </c>
      <c r="C507" s="757" t="s">
        <v>2823</v>
      </c>
      <c r="D507" s="757" t="s">
        <v>21</v>
      </c>
      <c r="E507" s="1094" t="s">
        <v>2775</v>
      </c>
      <c r="F507" s="1042" t="s">
        <v>2866</v>
      </c>
      <c r="G507" s="1099">
        <v>43669</v>
      </c>
      <c r="H507" s="1052" t="s">
        <v>2867</v>
      </c>
      <c r="I507" s="1037" t="s">
        <v>28</v>
      </c>
      <c r="J507" s="1099">
        <v>43676</v>
      </c>
      <c r="K507" s="1099">
        <v>43707</v>
      </c>
      <c r="L507" s="1043"/>
      <c r="M507" s="1096"/>
      <c r="N507" s="1037"/>
      <c r="O507" s="1043"/>
      <c r="P507" s="1096"/>
      <c r="Q507" s="1042"/>
      <c r="R507" s="1043"/>
      <c r="S507" s="1096"/>
      <c r="T507" s="1042"/>
      <c r="U507" s="1043"/>
      <c r="V507" s="1040"/>
      <c r="W507" s="1042"/>
      <c r="X507" s="1043"/>
      <c r="Y507" s="1040">
        <v>43697</v>
      </c>
      <c r="Z507" s="1042" t="s">
        <v>2742</v>
      </c>
      <c r="AA507" s="1043" t="s">
        <v>32</v>
      </c>
    </row>
    <row r="508" spans="1:27" s="749" customFormat="1" ht="355.9" customHeight="1">
      <c r="A508" s="884">
        <v>403</v>
      </c>
      <c r="B508" s="760">
        <v>2018</v>
      </c>
      <c r="C508" s="757" t="s">
        <v>2823</v>
      </c>
      <c r="D508" s="757" t="s">
        <v>21</v>
      </c>
      <c r="E508" s="1098" t="s">
        <v>2775</v>
      </c>
      <c r="F508" s="1042" t="s">
        <v>2868</v>
      </c>
      <c r="G508" s="1099">
        <v>43669</v>
      </c>
      <c r="H508" s="1052" t="s">
        <v>2869</v>
      </c>
      <c r="I508" s="1037" t="s">
        <v>28</v>
      </c>
      <c r="J508" s="1099">
        <v>43676</v>
      </c>
      <c r="K508" s="1099">
        <v>43738</v>
      </c>
      <c r="L508" s="1043"/>
      <c r="M508" s="1096"/>
      <c r="N508" s="1037"/>
      <c r="O508" s="1043"/>
      <c r="P508" s="1096"/>
      <c r="Q508" s="1042"/>
      <c r="R508" s="1043"/>
      <c r="S508" s="1096"/>
      <c r="T508" s="1042"/>
      <c r="U508" s="1043"/>
      <c r="V508" s="1040"/>
      <c r="W508" s="1042"/>
      <c r="X508" s="1043"/>
      <c r="Y508" s="1040">
        <v>43697</v>
      </c>
      <c r="Z508" s="1042" t="s">
        <v>2742</v>
      </c>
      <c r="AA508" s="1043" t="s">
        <v>32</v>
      </c>
    </row>
    <row r="509" spans="1:27" s="749" customFormat="1" ht="300">
      <c r="A509" s="884">
        <v>404</v>
      </c>
      <c r="B509" s="760">
        <v>2018</v>
      </c>
      <c r="C509" s="757" t="s">
        <v>2823</v>
      </c>
      <c r="D509" s="757" t="s">
        <v>21</v>
      </c>
      <c r="E509" s="1098" t="s">
        <v>2775</v>
      </c>
      <c r="F509" s="1074" t="s">
        <v>2870</v>
      </c>
      <c r="G509" s="1099">
        <v>43669</v>
      </c>
      <c r="H509" s="1052" t="s">
        <v>2871</v>
      </c>
      <c r="I509" s="1037" t="s">
        <v>28</v>
      </c>
      <c r="J509" s="1096">
        <v>43587</v>
      </c>
      <c r="K509" s="1096">
        <v>43646</v>
      </c>
      <c r="L509" s="1043"/>
      <c r="M509" s="1096"/>
      <c r="N509" s="1037"/>
      <c r="O509" s="1043"/>
      <c r="P509" s="1096"/>
      <c r="Q509" s="1042"/>
      <c r="R509" s="1043"/>
      <c r="S509" s="1096"/>
      <c r="T509" s="1042"/>
      <c r="U509" s="1043"/>
      <c r="V509" s="1040"/>
      <c r="W509" s="1042"/>
      <c r="X509" s="1043"/>
      <c r="Y509" s="1040">
        <v>43697</v>
      </c>
      <c r="Z509" s="1042" t="s">
        <v>2742</v>
      </c>
      <c r="AA509" s="1043" t="s">
        <v>32</v>
      </c>
    </row>
    <row r="510" spans="1:27" s="749" customFormat="1" ht="207" customHeight="1">
      <c r="A510" s="884">
        <v>405</v>
      </c>
      <c r="B510" s="760">
        <v>2018</v>
      </c>
      <c r="C510" s="757" t="s">
        <v>2823</v>
      </c>
      <c r="D510" s="757" t="s">
        <v>21</v>
      </c>
      <c r="E510" s="1098" t="s">
        <v>2775</v>
      </c>
      <c r="F510" s="1074" t="s">
        <v>2872</v>
      </c>
      <c r="G510" s="1099">
        <v>43669</v>
      </c>
      <c r="H510" s="1052" t="s">
        <v>2874</v>
      </c>
      <c r="I510" s="1037" t="s">
        <v>28</v>
      </c>
      <c r="J510" s="1096">
        <v>43617</v>
      </c>
      <c r="K510" s="1096">
        <v>43768</v>
      </c>
      <c r="L510" s="1043"/>
      <c r="M510" s="1096"/>
      <c r="N510" s="1037"/>
      <c r="O510" s="1043"/>
      <c r="P510" s="1096"/>
      <c r="Q510" s="1042"/>
      <c r="R510" s="1043"/>
      <c r="S510" s="1096"/>
      <c r="T510" s="1042"/>
      <c r="U510" s="1043"/>
      <c r="V510" s="1040"/>
      <c r="W510" s="1042"/>
      <c r="X510" s="1043"/>
      <c r="Y510" s="1040">
        <v>43697</v>
      </c>
      <c r="Z510" s="1042" t="s">
        <v>2742</v>
      </c>
      <c r="AA510" s="1043" t="s">
        <v>32</v>
      </c>
    </row>
    <row r="511" spans="1:27" s="749" customFormat="1" ht="139.9" customHeight="1">
      <c r="A511" s="884">
        <v>406</v>
      </c>
      <c r="B511" s="760">
        <v>2018</v>
      </c>
      <c r="C511" s="757" t="s">
        <v>2823</v>
      </c>
      <c r="D511" s="757" t="s">
        <v>21</v>
      </c>
      <c r="E511" s="1098" t="s">
        <v>2775</v>
      </c>
      <c r="F511" s="1074" t="s">
        <v>2873</v>
      </c>
      <c r="G511" s="1099">
        <v>43669</v>
      </c>
      <c r="H511" s="1052" t="s">
        <v>2875</v>
      </c>
      <c r="I511" s="1037" t="s">
        <v>28</v>
      </c>
      <c r="J511" s="1096">
        <v>43646</v>
      </c>
      <c r="K511" s="1096">
        <v>43799</v>
      </c>
      <c r="L511" s="1043"/>
      <c r="M511" s="1096"/>
      <c r="N511" s="1037"/>
      <c r="O511" s="1043"/>
      <c r="P511" s="1096"/>
      <c r="Q511" s="1042"/>
      <c r="R511" s="1043"/>
      <c r="S511" s="1096"/>
      <c r="T511" s="1042"/>
      <c r="U511" s="1043"/>
      <c r="V511" s="1040"/>
      <c r="W511" s="1042"/>
      <c r="X511" s="1043"/>
      <c r="Y511" s="1040">
        <v>43697</v>
      </c>
      <c r="Z511" s="1042" t="s">
        <v>2742</v>
      </c>
      <c r="AA511" s="1043" t="s">
        <v>32</v>
      </c>
    </row>
    <row r="512" spans="1:27" s="749" customFormat="1" ht="342" customHeight="1">
      <c r="A512" s="884">
        <v>407</v>
      </c>
      <c r="B512" s="760">
        <v>2018</v>
      </c>
      <c r="C512" s="757" t="s">
        <v>2823</v>
      </c>
      <c r="D512" s="757" t="s">
        <v>21</v>
      </c>
      <c r="E512" s="1098" t="s">
        <v>2775</v>
      </c>
      <c r="F512" s="1074" t="s">
        <v>2876</v>
      </c>
      <c r="G512" s="1099">
        <v>43669</v>
      </c>
      <c r="H512" s="1052" t="s">
        <v>2877</v>
      </c>
      <c r="I512" s="1037" t="s">
        <v>28</v>
      </c>
      <c r="J512" s="1096">
        <v>43617</v>
      </c>
      <c r="K512" s="1096">
        <v>43707</v>
      </c>
      <c r="L512" s="1043"/>
      <c r="M512" s="1096"/>
      <c r="N512" s="1037"/>
      <c r="O512" s="1043"/>
      <c r="P512" s="1096"/>
      <c r="Q512" s="1042"/>
      <c r="R512" s="1043"/>
      <c r="S512" s="1096"/>
      <c r="T512" s="1042"/>
      <c r="U512" s="1043"/>
      <c r="V512" s="1040"/>
      <c r="W512" s="1042"/>
      <c r="X512" s="1043"/>
      <c r="Y512" s="1040">
        <v>43697</v>
      </c>
      <c r="Z512" s="1042" t="s">
        <v>2742</v>
      </c>
      <c r="AA512" s="1043" t="s">
        <v>32</v>
      </c>
    </row>
    <row r="513" spans="1:27" s="749" customFormat="1" ht="112.15" customHeight="1">
      <c r="A513" s="1353">
        <v>408</v>
      </c>
      <c r="B513" s="760">
        <v>2018</v>
      </c>
      <c r="C513" s="757" t="s">
        <v>2823</v>
      </c>
      <c r="D513" s="757" t="s">
        <v>21</v>
      </c>
      <c r="E513" s="1098" t="s">
        <v>2775</v>
      </c>
      <c r="F513" s="1351" t="s">
        <v>2879</v>
      </c>
      <c r="G513" s="1099">
        <v>43669</v>
      </c>
      <c r="H513" s="1052" t="s">
        <v>2878</v>
      </c>
      <c r="I513" s="1037" t="s">
        <v>28</v>
      </c>
      <c r="J513" s="1096">
        <v>43678</v>
      </c>
      <c r="K513" s="1096">
        <v>43707</v>
      </c>
      <c r="L513" s="1043"/>
      <c r="M513" s="1096"/>
      <c r="N513" s="1037"/>
      <c r="O513" s="1043"/>
      <c r="P513" s="1096"/>
      <c r="Q513" s="1042"/>
      <c r="R513" s="1043"/>
      <c r="S513" s="1096"/>
      <c r="T513" s="1042"/>
      <c r="U513" s="1043"/>
      <c r="V513" s="1040"/>
      <c r="W513" s="1042"/>
      <c r="X513" s="1043"/>
      <c r="Y513" s="1040">
        <v>43697</v>
      </c>
      <c r="Z513" s="1042" t="s">
        <v>2742</v>
      </c>
      <c r="AA513" s="1043" t="s">
        <v>32</v>
      </c>
    </row>
    <row r="514" spans="1:27" s="749" customFormat="1" ht="97.15" customHeight="1">
      <c r="A514" s="1353"/>
      <c r="B514" s="760">
        <v>2018</v>
      </c>
      <c r="C514" s="757" t="s">
        <v>2823</v>
      </c>
      <c r="D514" s="757" t="s">
        <v>21</v>
      </c>
      <c r="E514" s="1098" t="s">
        <v>2775</v>
      </c>
      <c r="F514" s="1352"/>
      <c r="G514" s="1099">
        <v>43669</v>
      </c>
      <c r="H514" s="1052" t="s">
        <v>2880</v>
      </c>
      <c r="I514" s="1037" t="s">
        <v>28</v>
      </c>
      <c r="J514" s="1099">
        <v>43678</v>
      </c>
      <c r="K514" s="1099">
        <v>43707</v>
      </c>
      <c r="L514" s="1043"/>
      <c r="M514" s="1096"/>
      <c r="N514" s="1037"/>
      <c r="O514" s="1043"/>
      <c r="P514" s="1096"/>
      <c r="Q514" s="1042"/>
      <c r="R514" s="1043"/>
      <c r="S514" s="1096"/>
      <c r="T514" s="1042"/>
      <c r="U514" s="1043"/>
      <c r="V514" s="1040"/>
      <c r="W514" s="1042"/>
      <c r="X514" s="1043"/>
      <c r="Y514" s="1040">
        <v>43697</v>
      </c>
      <c r="Z514" s="1042" t="s">
        <v>2742</v>
      </c>
      <c r="AA514" s="1043" t="s">
        <v>32</v>
      </c>
    </row>
    <row r="515" spans="1:27" s="749" customFormat="1" ht="409.15" customHeight="1">
      <c r="A515" s="1353">
        <v>409</v>
      </c>
      <c r="B515" s="760">
        <v>2018</v>
      </c>
      <c r="C515" s="757" t="s">
        <v>2823</v>
      </c>
      <c r="D515" s="757" t="s">
        <v>21</v>
      </c>
      <c r="E515" s="1098" t="s">
        <v>2775</v>
      </c>
      <c r="F515" s="1351" t="s">
        <v>2881</v>
      </c>
      <c r="G515" s="1099">
        <v>43669</v>
      </c>
      <c r="H515" s="1052" t="s">
        <v>2882</v>
      </c>
      <c r="I515" s="1037" t="s">
        <v>28</v>
      </c>
      <c r="J515" s="1096">
        <v>43647</v>
      </c>
      <c r="K515" s="1096">
        <v>43707</v>
      </c>
      <c r="L515" s="1043"/>
      <c r="M515" s="1096"/>
      <c r="N515" s="1037"/>
      <c r="O515" s="1043"/>
      <c r="P515" s="1096"/>
      <c r="Q515" s="1042"/>
      <c r="R515" s="1043"/>
      <c r="S515" s="1096"/>
      <c r="T515" s="1042"/>
      <c r="U515" s="1043"/>
      <c r="V515" s="1040"/>
      <c r="W515" s="1042"/>
      <c r="X515" s="1043"/>
      <c r="Y515" s="1040">
        <v>43697</v>
      </c>
      <c r="Z515" s="1042" t="s">
        <v>2742</v>
      </c>
      <c r="AA515" s="1043" t="s">
        <v>32</v>
      </c>
    </row>
    <row r="516" spans="1:27" s="749" customFormat="1" ht="408" customHeight="1">
      <c r="A516" s="1353"/>
      <c r="B516" s="760">
        <v>2018</v>
      </c>
      <c r="C516" s="757" t="s">
        <v>2823</v>
      </c>
      <c r="D516" s="757" t="s">
        <v>21</v>
      </c>
      <c r="E516" s="1098" t="s">
        <v>2775</v>
      </c>
      <c r="F516" s="1352"/>
      <c r="G516" s="1099">
        <v>43669</v>
      </c>
      <c r="H516" s="1052" t="s">
        <v>2883</v>
      </c>
      <c r="I516" s="1037" t="s">
        <v>28</v>
      </c>
      <c r="J516" s="1096">
        <v>43646</v>
      </c>
      <c r="K516" s="1096">
        <v>43830</v>
      </c>
      <c r="L516" s="1043"/>
      <c r="M516" s="1096"/>
      <c r="N516" s="1037"/>
      <c r="O516" s="1043"/>
      <c r="P516" s="1096"/>
      <c r="Q516" s="1042"/>
      <c r="R516" s="1043"/>
      <c r="S516" s="1096"/>
      <c r="T516" s="1042"/>
      <c r="U516" s="1043"/>
      <c r="V516" s="1040"/>
      <c r="W516" s="1042"/>
      <c r="X516" s="1043"/>
      <c r="Y516" s="1040">
        <v>43697</v>
      </c>
      <c r="Z516" s="1042" t="s">
        <v>2742</v>
      </c>
      <c r="AA516" s="1043" t="s">
        <v>32</v>
      </c>
    </row>
    <row r="517" spans="1:27" s="749" customFormat="1" ht="126" customHeight="1">
      <c r="A517" s="1353">
        <v>410</v>
      </c>
      <c r="B517" s="760">
        <v>2018</v>
      </c>
      <c r="C517" s="757" t="s">
        <v>2823</v>
      </c>
      <c r="D517" s="757" t="s">
        <v>21</v>
      </c>
      <c r="E517" s="1098" t="s">
        <v>2775</v>
      </c>
      <c r="F517" s="1351" t="s">
        <v>2884</v>
      </c>
      <c r="G517" s="1099">
        <v>43669</v>
      </c>
      <c r="H517" s="1052" t="s">
        <v>2885</v>
      </c>
      <c r="I517" s="1040" t="s">
        <v>28</v>
      </c>
      <c r="J517" s="1040">
        <v>43617</v>
      </c>
      <c r="K517" s="1099">
        <v>43676</v>
      </c>
      <c r="L517" s="1043"/>
      <c r="M517" s="1096"/>
      <c r="N517" s="1037"/>
      <c r="O517" s="1043"/>
      <c r="P517" s="1096"/>
      <c r="Q517" s="1042"/>
      <c r="R517" s="1043"/>
      <c r="S517" s="1096"/>
      <c r="T517" s="1042"/>
      <c r="U517" s="1043"/>
      <c r="V517" s="1040"/>
      <c r="W517" s="1042"/>
      <c r="X517" s="1043"/>
      <c r="Y517" s="1040">
        <v>43697</v>
      </c>
      <c r="Z517" s="1042" t="s">
        <v>2742</v>
      </c>
      <c r="AA517" s="1043" t="s">
        <v>32</v>
      </c>
    </row>
    <row r="518" spans="1:27" s="749" customFormat="1" ht="132" customHeight="1">
      <c r="A518" s="1353"/>
      <c r="B518" s="760">
        <v>2018</v>
      </c>
      <c r="C518" s="757" t="s">
        <v>2823</v>
      </c>
      <c r="D518" s="757" t="s">
        <v>21</v>
      </c>
      <c r="E518" s="1098" t="s">
        <v>2775</v>
      </c>
      <c r="F518" s="1352"/>
      <c r="G518" s="1099">
        <v>43669</v>
      </c>
      <c r="H518" s="1052" t="s">
        <v>2887</v>
      </c>
      <c r="I518" s="1040" t="s">
        <v>28</v>
      </c>
      <c r="J518" s="1040">
        <v>43678</v>
      </c>
      <c r="K518" s="1099">
        <v>43738</v>
      </c>
      <c r="L518" s="1043"/>
      <c r="M518" s="1099"/>
      <c r="N518" s="1037"/>
      <c r="O518" s="1043"/>
      <c r="P518" s="1099"/>
      <c r="Q518" s="1042"/>
      <c r="R518" s="1043"/>
      <c r="S518" s="1099"/>
      <c r="T518" s="1042"/>
      <c r="U518" s="1043"/>
      <c r="V518" s="1040"/>
      <c r="W518" s="1042"/>
      <c r="X518" s="1043"/>
      <c r="Y518" s="1040">
        <v>43697</v>
      </c>
      <c r="Z518" s="1042" t="s">
        <v>2742</v>
      </c>
      <c r="AA518" s="1043" t="s">
        <v>32</v>
      </c>
    </row>
    <row r="519" spans="1:27" s="749" customFormat="1" ht="354" customHeight="1">
      <c r="A519" s="884">
        <v>411</v>
      </c>
      <c r="B519" s="760">
        <v>2018</v>
      </c>
      <c r="C519" s="757" t="s">
        <v>2823</v>
      </c>
      <c r="D519" s="757" t="s">
        <v>21</v>
      </c>
      <c r="E519" s="1098" t="s">
        <v>2775</v>
      </c>
      <c r="F519" s="1074" t="s">
        <v>2886</v>
      </c>
      <c r="G519" s="1099">
        <v>43669</v>
      </c>
      <c r="H519" s="1052" t="s">
        <v>2888</v>
      </c>
      <c r="I519" s="1040" t="s">
        <v>28</v>
      </c>
      <c r="J519" s="1096">
        <v>43647</v>
      </c>
      <c r="K519" s="1096">
        <v>43738</v>
      </c>
      <c r="L519" s="1043"/>
      <c r="M519" s="1096"/>
      <c r="N519" s="1037"/>
      <c r="O519" s="1043"/>
      <c r="P519" s="1096"/>
      <c r="Q519" s="1042"/>
      <c r="R519" s="1043"/>
      <c r="S519" s="1096"/>
      <c r="T519" s="1042"/>
      <c r="U519" s="1043"/>
      <c r="V519" s="1040"/>
      <c r="W519" s="1042"/>
      <c r="X519" s="1043"/>
      <c r="Y519" s="1040">
        <v>43697</v>
      </c>
      <c r="Z519" s="1042" t="s">
        <v>2742</v>
      </c>
      <c r="AA519" s="1043" t="s">
        <v>32</v>
      </c>
    </row>
    <row r="520" spans="1:27" s="749" customFormat="1" ht="409.15" customHeight="1">
      <c r="A520" s="884">
        <v>412</v>
      </c>
      <c r="B520" s="760">
        <v>2019</v>
      </c>
      <c r="C520" s="757" t="s">
        <v>2890</v>
      </c>
      <c r="D520" s="757" t="s">
        <v>21</v>
      </c>
      <c r="E520" s="1098" t="s">
        <v>2889</v>
      </c>
      <c r="F520" s="1074" t="s">
        <v>2893</v>
      </c>
      <c r="G520" s="1096">
        <v>43693</v>
      </c>
      <c r="H520" s="1052" t="s">
        <v>2891</v>
      </c>
      <c r="I520" s="1040" t="s">
        <v>28</v>
      </c>
      <c r="J520" s="1052" t="s">
        <v>2891</v>
      </c>
      <c r="K520" s="1052" t="s">
        <v>2891</v>
      </c>
      <c r="L520" s="1043"/>
      <c r="M520" s="1096"/>
      <c r="N520" s="1037"/>
      <c r="O520" s="1043"/>
      <c r="P520" s="1096"/>
      <c r="Q520" s="1042"/>
      <c r="R520" s="1043"/>
      <c r="S520" s="1096"/>
      <c r="T520" s="1042"/>
      <c r="U520" s="1043"/>
      <c r="V520" s="1040"/>
      <c r="W520" s="1042"/>
      <c r="X520" s="1043"/>
      <c r="Y520" s="1040">
        <v>43697</v>
      </c>
      <c r="Z520" s="1042" t="s">
        <v>2742</v>
      </c>
      <c r="AA520" s="1043" t="s">
        <v>32</v>
      </c>
    </row>
    <row r="521" spans="1:27" s="749" customFormat="1" ht="409.15" customHeight="1">
      <c r="A521" s="884">
        <v>413</v>
      </c>
      <c r="B521" s="760">
        <v>2019</v>
      </c>
      <c r="C521" s="757" t="s">
        <v>2890</v>
      </c>
      <c r="D521" s="757" t="s">
        <v>21</v>
      </c>
      <c r="E521" s="1098" t="s">
        <v>2889</v>
      </c>
      <c r="F521" s="1074" t="s">
        <v>2892</v>
      </c>
      <c r="G521" s="1099">
        <v>43693</v>
      </c>
      <c r="H521" s="1052" t="s">
        <v>2891</v>
      </c>
      <c r="I521" s="1040" t="s">
        <v>28</v>
      </c>
      <c r="J521" s="1052" t="s">
        <v>2891</v>
      </c>
      <c r="K521" s="1052" t="s">
        <v>2891</v>
      </c>
      <c r="L521" s="1043"/>
      <c r="M521" s="1096"/>
      <c r="N521" s="1037"/>
      <c r="O521" s="1043"/>
      <c r="P521" s="1096"/>
      <c r="Q521" s="1042"/>
      <c r="R521" s="1043"/>
      <c r="S521" s="1096"/>
      <c r="T521" s="1042"/>
      <c r="U521" s="1043"/>
      <c r="V521" s="1040"/>
      <c r="W521" s="1042"/>
      <c r="X521" s="1043"/>
      <c r="Y521" s="1040">
        <v>43697</v>
      </c>
      <c r="Z521" s="1042" t="s">
        <v>2742</v>
      </c>
      <c r="AA521" s="1043" t="s">
        <v>32</v>
      </c>
    </row>
    <row r="522" spans="1:27" s="749" customFormat="1" ht="358.9" customHeight="1">
      <c r="A522" s="884">
        <v>414</v>
      </c>
      <c r="B522" s="760">
        <v>2019</v>
      </c>
      <c r="C522" s="757" t="s">
        <v>2890</v>
      </c>
      <c r="D522" s="757" t="s">
        <v>21</v>
      </c>
      <c r="E522" s="1098" t="s">
        <v>2889</v>
      </c>
      <c r="F522" s="1074" t="s">
        <v>2894</v>
      </c>
      <c r="G522" s="1099">
        <v>43693</v>
      </c>
      <c r="H522" s="1052" t="s">
        <v>2891</v>
      </c>
      <c r="I522" s="1040" t="s">
        <v>28</v>
      </c>
      <c r="J522" s="1052" t="s">
        <v>2891</v>
      </c>
      <c r="K522" s="1052" t="s">
        <v>2891</v>
      </c>
      <c r="L522" s="1043"/>
      <c r="M522" s="1096"/>
      <c r="N522" s="1037"/>
      <c r="O522" s="1043"/>
      <c r="P522" s="1096"/>
      <c r="Q522" s="1042"/>
      <c r="R522" s="1043"/>
      <c r="S522" s="1096"/>
      <c r="T522" s="1042"/>
      <c r="U522" s="1043"/>
      <c r="V522" s="1040"/>
      <c r="W522" s="1042"/>
      <c r="X522" s="1043"/>
      <c r="Y522" s="1040">
        <v>43697</v>
      </c>
      <c r="Z522" s="1042" t="s">
        <v>2742</v>
      </c>
      <c r="AA522" s="1043" t="s">
        <v>32</v>
      </c>
    </row>
    <row r="523" spans="1:27" s="749" customFormat="1" ht="409.15" customHeight="1">
      <c r="A523" s="884">
        <v>415</v>
      </c>
      <c r="B523" s="760">
        <v>2019</v>
      </c>
      <c r="C523" s="757" t="s">
        <v>2890</v>
      </c>
      <c r="D523" s="757" t="s">
        <v>21</v>
      </c>
      <c r="E523" s="1098" t="s">
        <v>2889</v>
      </c>
      <c r="F523" s="1074" t="s">
        <v>2895</v>
      </c>
      <c r="G523" s="1099">
        <v>43693</v>
      </c>
      <c r="H523" s="1052" t="s">
        <v>2891</v>
      </c>
      <c r="I523" s="1040" t="s">
        <v>28</v>
      </c>
      <c r="J523" s="1052" t="s">
        <v>2891</v>
      </c>
      <c r="K523" s="1052" t="s">
        <v>2891</v>
      </c>
      <c r="L523" s="1043"/>
      <c r="M523" s="1096"/>
      <c r="N523" s="1037"/>
      <c r="O523" s="1043"/>
      <c r="P523" s="1096"/>
      <c r="Q523" s="1042"/>
      <c r="R523" s="1043"/>
      <c r="S523" s="1096"/>
      <c r="T523" s="1042"/>
      <c r="U523" s="1043"/>
      <c r="V523" s="1040"/>
      <c r="W523" s="1042"/>
      <c r="X523" s="1043"/>
      <c r="Y523" s="1040">
        <v>43697</v>
      </c>
      <c r="Z523" s="1042" t="s">
        <v>2742</v>
      </c>
      <c r="AA523" s="1043" t="s">
        <v>32</v>
      </c>
    </row>
    <row r="524" spans="1:27" s="749" customFormat="1" ht="187.15" customHeight="1">
      <c r="A524" s="884">
        <v>416</v>
      </c>
      <c r="B524" s="760">
        <v>2019</v>
      </c>
      <c r="C524" s="757" t="s">
        <v>2890</v>
      </c>
      <c r="D524" s="757" t="s">
        <v>21</v>
      </c>
      <c r="E524" s="1098" t="s">
        <v>2889</v>
      </c>
      <c r="F524" s="1074" t="s">
        <v>2896</v>
      </c>
      <c r="G524" s="1099">
        <v>43693</v>
      </c>
      <c r="H524" s="1052" t="s">
        <v>2891</v>
      </c>
      <c r="I524" s="1040" t="s">
        <v>28</v>
      </c>
      <c r="J524" s="1052" t="s">
        <v>2891</v>
      </c>
      <c r="K524" s="1052" t="s">
        <v>2891</v>
      </c>
      <c r="L524" s="1043"/>
      <c r="M524" s="1096"/>
      <c r="N524" s="1037"/>
      <c r="O524" s="1043"/>
      <c r="P524" s="1096"/>
      <c r="Q524" s="1042"/>
      <c r="R524" s="1043"/>
      <c r="S524" s="1096"/>
      <c r="T524" s="1042"/>
      <c r="U524" s="1043"/>
      <c r="V524" s="1040"/>
      <c r="W524" s="1042"/>
      <c r="X524" s="1043"/>
      <c r="Y524" s="1040">
        <v>43697</v>
      </c>
      <c r="Z524" s="1042" t="s">
        <v>2742</v>
      </c>
      <c r="AA524" s="1043" t="s">
        <v>32</v>
      </c>
    </row>
    <row r="525" spans="1:27" s="749" customFormat="1" ht="409.5">
      <c r="A525" s="884">
        <v>417</v>
      </c>
      <c r="B525" s="760">
        <v>2019</v>
      </c>
      <c r="C525" s="757" t="s">
        <v>2890</v>
      </c>
      <c r="D525" s="757" t="s">
        <v>21</v>
      </c>
      <c r="E525" s="1098" t="s">
        <v>2889</v>
      </c>
      <c r="F525" s="1074" t="s">
        <v>2897</v>
      </c>
      <c r="G525" s="1099">
        <v>43693</v>
      </c>
      <c r="H525" s="1052" t="s">
        <v>2891</v>
      </c>
      <c r="I525" s="1040" t="s">
        <v>28</v>
      </c>
      <c r="J525" s="1052" t="s">
        <v>2891</v>
      </c>
      <c r="K525" s="1052" t="s">
        <v>2891</v>
      </c>
      <c r="L525" s="1043"/>
      <c r="M525" s="1096"/>
      <c r="N525" s="1037"/>
      <c r="O525" s="1043"/>
      <c r="P525" s="1096"/>
      <c r="Q525" s="1042"/>
      <c r="R525" s="1043"/>
      <c r="S525" s="1096"/>
      <c r="T525" s="1042"/>
      <c r="U525" s="1043"/>
      <c r="V525" s="1040"/>
      <c r="W525" s="1042"/>
      <c r="X525" s="1043"/>
      <c r="Y525" s="1040">
        <v>43697</v>
      </c>
      <c r="Z525" s="1042" t="s">
        <v>2742</v>
      </c>
      <c r="AA525" s="1043" t="s">
        <v>32</v>
      </c>
    </row>
    <row r="526" spans="1:27" s="749" customFormat="1" ht="409.15" customHeight="1">
      <c r="A526" s="884">
        <v>418</v>
      </c>
      <c r="B526" s="760">
        <v>2019</v>
      </c>
      <c r="C526" s="757" t="s">
        <v>2890</v>
      </c>
      <c r="D526" s="757" t="s">
        <v>21</v>
      </c>
      <c r="E526" s="1098" t="s">
        <v>2889</v>
      </c>
      <c r="F526" s="1074" t="s">
        <v>2898</v>
      </c>
      <c r="G526" s="1099">
        <v>43693</v>
      </c>
      <c r="H526" s="1052" t="s">
        <v>2891</v>
      </c>
      <c r="I526" s="1040" t="s">
        <v>28</v>
      </c>
      <c r="J526" s="1052" t="s">
        <v>2891</v>
      </c>
      <c r="K526" s="1052" t="s">
        <v>2891</v>
      </c>
      <c r="L526" s="1043"/>
      <c r="M526" s="1096"/>
      <c r="N526" s="1037"/>
      <c r="O526" s="1043"/>
      <c r="P526" s="1096"/>
      <c r="Q526" s="1042"/>
      <c r="R526" s="1043"/>
      <c r="S526" s="1096"/>
      <c r="T526" s="1042"/>
      <c r="U526" s="1043"/>
      <c r="V526" s="1040"/>
      <c r="W526" s="1042"/>
      <c r="X526" s="1043"/>
      <c r="Y526" s="1040">
        <v>43697</v>
      </c>
      <c r="Z526" s="1042" t="s">
        <v>2742</v>
      </c>
      <c r="AA526" s="1043" t="s">
        <v>32</v>
      </c>
    </row>
    <row r="527" spans="1:27" s="749" customFormat="1" ht="409.15" customHeight="1">
      <c r="A527" s="884">
        <v>419</v>
      </c>
      <c r="B527" s="760">
        <v>2019</v>
      </c>
      <c r="C527" s="757" t="s">
        <v>2890</v>
      </c>
      <c r="D527" s="757" t="s">
        <v>21</v>
      </c>
      <c r="E527" s="1098" t="s">
        <v>2889</v>
      </c>
      <c r="F527" s="1074" t="s">
        <v>2899</v>
      </c>
      <c r="G527" s="1099">
        <v>43693</v>
      </c>
      <c r="H527" s="1052" t="s">
        <v>2891</v>
      </c>
      <c r="I527" s="1040" t="s">
        <v>28</v>
      </c>
      <c r="J527" s="1052" t="s">
        <v>2891</v>
      </c>
      <c r="K527" s="1052" t="s">
        <v>2891</v>
      </c>
      <c r="L527" s="1043"/>
      <c r="M527" s="1096"/>
      <c r="N527" s="1037"/>
      <c r="O527" s="1043"/>
      <c r="P527" s="1096"/>
      <c r="Q527" s="1042"/>
      <c r="R527" s="1043"/>
      <c r="S527" s="1096"/>
      <c r="T527" s="1042"/>
      <c r="U527" s="1043"/>
      <c r="V527" s="1040"/>
      <c r="W527" s="1042"/>
      <c r="X527" s="1043"/>
      <c r="Y527" s="1040">
        <v>43697</v>
      </c>
      <c r="Z527" s="1042" t="s">
        <v>2742</v>
      </c>
      <c r="AA527" s="1043" t="s">
        <v>32</v>
      </c>
    </row>
    <row r="528" spans="1:27" s="749" customFormat="1" ht="396" customHeight="1">
      <c r="A528" s="884">
        <v>420</v>
      </c>
      <c r="B528" s="760">
        <v>2019</v>
      </c>
      <c r="C528" s="757" t="s">
        <v>2890</v>
      </c>
      <c r="D528" s="757" t="s">
        <v>21</v>
      </c>
      <c r="E528" s="1098" t="s">
        <v>2889</v>
      </c>
      <c r="F528" s="1074" t="s">
        <v>2900</v>
      </c>
      <c r="G528" s="1099">
        <v>43693</v>
      </c>
      <c r="H528" s="1052" t="s">
        <v>2891</v>
      </c>
      <c r="I528" s="1040" t="s">
        <v>28</v>
      </c>
      <c r="J528" s="1052" t="s">
        <v>2891</v>
      </c>
      <c r="K528" s="1052" t="s">
        <v>2891</v>
      </c>
      <c r="L528" s="1043"/>
      <c r="M528" s="1096"/>
      <c r="N528" s="1037"/>
      <c r="O528" s="1043"/>
      <c r="P528" s="1096"/>
      <c r="Q528" s="1042"/>
      <c r="R528" s="1043"/>
      <c r="S528" s="1096"/>
      <c r="T528" s="1042"/>
      <c r="U528" s="1043"/>
      <c r="V528" s="1040"/>
      <c r="W528" s="1042"/>
      <c r="X528" s="1043"/>
      <c r="Y528" s="1040">
        <v>43697</v>
      </c>
      <c r="Z528" s="1042" t="s">
        <v>2742</v>
      </c>
      <c r="AA528" s="1043" t="s">
        <v>32</v>
      </c>
    </row>
    <row r="529" spans="1:32" s="749" customFormat="1" ht="409.15" customHeight="1">
      <c r="A529" s="884">
        <v>421</v>
      </c>
      <c r="B529" s="760">
        <v>2019</v>
      </c>
      <c r="C529" s="757" t="s">
        <v>2890</v>
      </c>
      <c r="D529" s="757" t="s">
        <v>21</v>
      </c>
      <c r="E529" s="1098" t="s">
        <v>2889</v>
      </c>
      <c r="F529" s="1074" t="s">
        <v>2901</v>
      </c>
      <c r="G529" s="1099">
        <v>43693</v>
      </c>
      <c r="H529" s="1052" t="s">
        <v>2891</v>
      </c>
      <c r="I529" s="1040" t="s">
        <v>28</v>
      </c>
      <c r="J529" s="1052" t="s">
        <v>2891</v>
      </c>
      <c r="K529" s="1052" t="s">
        <v>2891</v>
      </c>
      <c r="L529" s="1043"/>
      <c r="M529" s="1096"/>
      <c r="N529" s="1037"/>
      <c r="O529" s="1043"/>
      <c r="P529" s="1096"/>
      <c r="Q529" s="1042"/>
      <c r="R529" s="1043"/>
      <c r="S529" s="1096"/>
      <c r="T529" s="1042"/>
      <c r="U529" s="1043"/>
      <c r="V529" s="1040"/>
      <c r="W529" s="1042"/>
      <c r="X529" s="1043"/>
      <c r="Y529" s="1040">
        <v>43697</v>
      </c>
      <c r="Z529" s="1042" t="s">
        <v>2742</v>
      </c>
      <c r="AA529" s="1043" t="s">
        <v>32</v>
      </c>
    </row>
    <row r="530" spans="1:32" s="749" customFormat="1" ht="409.15" customHeight="1">
      <c r="A530" s="884">
        <v>422</v>
      </c>
      <c r="B530" s="760">
        <v>2019</v>
      </c>
      <c r="C530" s="757" t="s">
        <v>2890</v>
      </c>
      <c r="D530" s="757" t="s">
        <v>21</v>
      </c>
      <c r="E530" s="1098" t="s">
        <v>2889</v>
      </c>
      <c r="F530" s="1074" t="s">
        <v>2902</v>
      </c>
      <c r="G530" s="1099">
        <v>43693</v>
      </c>
      <c r="H530" s="1052" t="s">
        <v>2891</v>
      </c>
      <c r="I530" s="1040" t="s">
        <v>28</v>
      </c>
      <c r="J530" s="1052" t="s">
        <v>2891</v>
      </c>
      <c r="K530" s="1052" t="s">
        <v>2891</v>
      </c>
      <c r="L530" s="1043"/>
      <c r="M530" s="1096"/>
      <c r="N530" s="1037"/>
      <c r="O530" s="1043"/>
      <c r="P530" s="1096"/>
      <c r="Q530" s="1042"/>
      <c r="R530" s="1043"/>
      <c r="S530" s="1096"/>
      <c r="T530" s="1042"/>
      <c r="U530" s="1043"/>
      <c r="V530" s="1040"/>
      <c r="W530" s="1042"/>
      <c r="X530" s="1043"/>
      <c r="Y530" s="1040">
        <v>43697</v>
      </c>
      <c r="Z530" s="1042" t="s">
        <v>2742</v>
      </c>
      <c r="AA530" s="1043" t="s">
        <v>32</v>
      </c>
    </row>
    <row r="531" spans="1:32" s="749" customFormat="1" ht="409.15" customHeight="1">
      <c r="A531" s="884">
        <v>423</v>
      </c>
      <c r="B531" s="760">
        <v>2019</v>
      </c>
      <c r="C531" s="757" t="s">
        <v>2890</v>
      </c>
      <c r="D531" s="757" t="s">
        <v>21</v>
      </c>
      <c r="E531" s="1098" t="s">
        <v>2889</v>
      </c>
      <c r="F531" s="1074" t="s">
        <v>2903</v>
      </c>
      <c r="G531" s="1099">
        <v>43693</v>
      </c>
      <c r="H531" s="1052" t="s">
        <v>2891</v>
      </c>
      <c r="I531" s="1040" t="s">
        <v>28</v>
      </c>
      <c r="J531" s="1052" t="s">
        <v>2891</v>
      </c>
      <c r="K531" s="1052" t="s">
        <v>2891</v>
      </c>
      <c r="L531" s="1043"/>
      <c r="M531" s="1096"/>
      <c r="N531" s="1037"/>
      <c r="O531" s="1043"/>
      <c r="P531" s="1096"/>
      <c r="Q531" s="1042"/>
      <c r="R531" s="1043"/>
      <c r="S531" s="1096"/>
      <c r="T531" s="1042"/>
      <c r="U531" s="1043"/>
      <c r="V531" s="1040"/>
      <c r="W531" s="1042"/>
      <c r="X531" s="1043"/>
      <c r="Y531" s="1040">
        <v>43697</v>
      </c>
      <c r="Z531" s="1042" t="s">
        <v>2742</v>
      </c>
      <c r="AA531" s="1043" t="s">
        <v>32</v>
      </c>
    </row>
    <row r="532" spans="1:32" s="749" customFormat="1" ht="409.15" customHeight="1">
      <c r="A532" s="884">
        <v>424</v>
      </c>
      <c r="B532" s="760">
        <v>2019</v>
      </c>
      <c r="C532" s="757" t="s">
        <v>2890</v>
      </c>
      <c r="D532" s="757" t="s">
        <v>21</v>
      </c>
      <c r="E532" s="1108" t="s">
        <v>2056</v>
      </c>
      <c r="F532" s="1074" t="s">
        <v>2904</v>
      </c>
      <c r="G532" s="1099">
        <v>43693</v>
      </c>
      <c r="H532" s="1052" t="s">
        <v>2891</v>
      </c>
      <c r="I532" s="1040" t="s">
        <v>28</v>
      </c>
      <c r="J532" s="1052" t="s">
        <v>2891</v>
      </c>
      <c r="K532" s="1052" t="s">
        <v>2891</v>
      </c>
      <c r="L532" s="1043"/>
      <c r="M532" s="1096"/>
      <c r="N532" s="1037"/>
      <c r="O532" s="1043"/>
      <c r="P532" s="1096"/>
      <c r="Q532" s="1042"/>
      <c r="R532" s="1043"/>
      <c r="S532" s="1096"/>
      <c r="T532" s="1042"/>
      <c r="U532" s="1043"/>
      <c r="V532" s="1040"/>
      <c r="W532" s="1042"/>
      <c r="X532" s="1043"/>
      <c r="Y532" s="1040">
        <v>43697</v>
      </c>
      <c r="Z532" s="1042" t="s">
        <v>2742</v>
      </c>
      <c r="AA532" s="1043" t="s">
        <v>32</v>
      </c>
    </row>
    <row r="533" spans="1:32" s="749" customFormat="1" ht="409.15" customHeight="1">
      <c r="A533" s="884">
        <v>425</v>
      </c>
      <c r="B533" s="760">
        <v>2019</v>
      </c>
      <c r="C533" s="757" t="s">
        <v>2890</v>
      </c>
      <c r="D533" s="757" t="s">
        <v>21</v>
      </c>
      <c r="E533" s="1108" t="s">
        <v>2056</v>
      </c>
      <c r="F533" s="1074" t="s">
        <v>2905</v>
      </c>
      <c r="G533" s="1099">
        <v>43693</v>
      </c>
      <c r="H533" s="1052" t="s">
        <v>2891</v>
      </c>
      <c r="I533" s="1040" t="s">
        <v>28</v>
      </c>
      <c r="J533" s="1052" t="s">
        <v>2891</v>
      </c>
      <c r="K533" s="1052" t="s">
        <v>2891</v>
      </c>
      <c r="L533" s="1043"/>
      <c r="M533" s="1096"/>
      <c r="N533" s="1037"/>
      <c r="O533" s="1043"/>
      <c r="P533" s="1096"/>
      <c r="Q533" s="1042"/>
      <c r="R533" s="1043"/>
      <c r="S533" s="1096"/>
      <c r="T533" s="1042"/>
      <c r="U533" s="1043"/>
      <c r="V533" s="1040"/>
      <c r="W533" s="1042"/>
      <c r="X533" s="1043"/>
      <c r="Y533" s="1040">
        <v>43697</v>
      </c>
      <c r="Z533" s="1042" t="s">
        <v>2742</v>
      </c>
      <c r="AA533" s="1043" t="s">
        <v>32</v>
      </c>
    </row>
    <row r="534" spans="1:32" s="749" customFormat="1" ht="409.15" customHeight="1">
      <c r="A534" s="884">
        <v>426</v>
      </c>
      <c r="B534" s="760">
        <v>2019</v>
      </c>
      <c r="C534" s="757" t="s">
        <v>2890</v>
      </c>
      <c r="D534" s="757" t="s">
        <v>21</v>
      </c>
      <c r="E534" s="1108" t="s">
        <v>2056</v>
      </c>
      <c r="F534" s="1074" t="s">
        <v>2906</v>
      </c>
      <c r="G534" s="1099">
        <v>43693</v>
      </c>
      <c r="H534" s="1052" t="s">
        <v>2891</v>
      </c>
      <c r="I534" s="1040" t="s">
        <v>28</v>
      </c>
      <c r="J534" s="1052" t="s">
        <v>2891</v>
      </c>
      <c r="K534" s="1052" t="s">
        <v>2891</v>
      </c>
      <c r="L534" s="1043"/>
      <c r="M534" s="1099"/>
      <c r="N534" s="1037"/>
      <c r="O534" s="1043"/>
      <c r="P534" s="1099"/>
      <c r="Q534" s="1042"/>
      <c r="R534" s="1043"/>
      <c r="S534" s="1099"/>
      <c r="T534" s="1042"/>
      <c r="U534" s="1043"/>
      <c r="V534" s="1040"/>
      <c r="W534" s="1042"/>
      <c r="X534" s="1043"/>
      <c r="Y534" s="1040">
        <v>43697</v>
      </c>
      <c r="Z534" s="1042" t="s">
        <v>2742</v>
      </c>
      <c r="AA534" s="1043" t="s">
        <v>32</v>
      </c>
    </row>
    <row r="535" spans="1:32" s="749" customFormat="1" ht="409.15" customHeight="1">
      <c r="A535" s="884">
        <v>427</v>
      </c>
      <c r="B535" s="760">
        <v>2019</v>
      </c>
      <c r="C535" s="757" t="s">
        <v>2890</v>
      </c>
      <c r="D535" s="757" t="s">
        <v>21</v>
      </c>
      <c r="E535" s="1108" t="s">
        <v>2056</v>
      </c>
      <c r="F535" s="1074" t="s">
        <v>2907</v>
      </c>
      <c r="G535" s="1099">
        <v>43693</v>
      </c>
      <c r="H535" s="1052" t="s">
        <v>2891</v>
      </c>
      <c r="I535" s="1040" t="s">
        <v>28</v>
      </c>
      <c r="J535" s="1052" t="s">
        <v>2891</v>
      </c>
      <c r="K535" s="1052" t="s">
        <v>2891</v>
      </c>
      <c r="L535" s="1043"/>
      <c r="M535" s="1099"/>
      <c r="N535" s="1037"/>
      <c r="O535" s="1043"/>
      <c r="P535" s="1099"/>
      <c r="Q535" s="1042"/>
      <c r="R535" s="1043"/>
      <c r="S535" s="1099"/>
      <c r="T535" s="1042"/>
      <c r="U535" s="1043"/>
      <c r="V535" s="1040"/>
      <c r="W535" s="1042"/>
      <c r="X535" s="1043"/>
      <c r="Y535" s="1040">
        <v>43697</v>
      </c>
      <c r="Z535" s="1042" t="s">
        <v>2742</v>
      </c>
      <c r="AA535" s="1043" t="s">
        <v>32</v>
      </c>
    </row>
    <row r="536" spans="1:32" s="749" customFormat="1" ht="409.15" customHeight="1">
      <c r="A536" s="884">
        <v>428</v>
      </c>
      <c r="B536" s="760">
        <v>2019</v>
      </c>
      <c r="C536" s="757" t="s">
        <v>2890</v>
      </c>
      <c r="D536" s="757" t="s">
        <v>21</v>
      </c>
      <c r="E536" s="1108" t="s">
        <v>2056</v>
      </c>
      <c r="F536" s="1074" t="s">
        <v>2908</v>
      </c>
      <c r="G536" s="1099">
        <v>43693</v>
      </c>
      <c r="H536" s="1052" t="s">
        <v>2891</v>
      </c>
      <c r="I536" s="1040" t="s">
        <v>28</v>
      </c>
      <c r="J536" s="1052" t="s">
        <v>2891</v>
      </c>
      <c r="K536" s="1052" t="s">
        <v>2891</v>
      </c>
      <c r="L536" s="1043"/>
      <c r="M536" s="1099"/>
      <c r="N536" s="1037"/>
      <c r="O536" s="1043"/>
      <c r="P536" s="1099"/>
      <c r="Q536" s="1042"/>
      <c r="R536" s="1043"/>
      <c r="S536" s="1099"/>
      <c r="T536" s="1042"/>
      <c r="U536" s="1043"/>
      <c r="V536" s="1040"/>
      <c r="W536" s="1042"/>
      <c r="X536" s="1043"/>
      <c r="Y536" s="1040">
        <v>43697</v>
      </c>
      <c r="Z536" s="1042" t="s">
        <v>2742</v>
      </c>
      <c r="AA536" s="1043" t="s">
        <v>32</v>
      </c>
    </row>
    <row r="537" spans="1:32" s="749" customFormat="1" ht="389.45" customHeight="1">
      <c r="A537" s="884">
        <v>429</v>
      </c>
      <c r="B537" s="760">
        <v>2019</v>
      </c>
      <c r="C537" s="757" t="s">
        <v>2890</v>
      </c>
      <c r="D537" s="757" t="s">
        <v>21</v>
      </c>
      <c r="E537" s="1108" t="s">
        <v>2056</v>
      </c>
      <c r="F537" s="1074" t="s">
        <v>2909</v>
      </c>
      <c r="G537" s="1099">
        <v>43693</v>
      </c>
      <c r="H537" s="1052" t="s">
        <v>2891</v>
      </c>
      <c r="I537" s="1040" t="s">
        <v>28</v>
      </c>
      <c r="J537" s="1052" t="s">
        <v>2891</v>
      </c>
      <c r="K537" s="1052" t="s">
        <v>2891</v>
      </c>
      <c r="L537" s="1043"/>
      <c r="M537" s="1099"/>
      <c r="N537" s="1037"/>
      <c r="O537" s="1043"/>
      <c r="P537" s="1099"/>
      <c r="Q537" s="1042"/>
      <c r="R537" s="1043"/>
      <c r="S537" s="1099"/>
      <c r="T537" s="1042"/>
      <c r="U537" s="1043"/>
      <c r="V537" s="1040"/>
      <c r="W537" s="1042"/>
      <c r="X537" s="1043"/>
      <c r="Y537" s="1040">
        <v>43697</v>
      </c>
      <c r="Z537" s="1042" t="s">
        <v>2742</v>
      </c>
      <c r="AA537" s="1043" t="s">
        <v>32</v>
      </c>
    </row>
    <row r="538" spans="1:32" s="749" customFormat="1" ht="381" customHeight="1">
      <c r="A538" s="884">
        <v>430</v>
      </c>
      <c r="B538" s="760">
        <v>2019</v>
      </c>
      <c r="C538" s="757" t="s">
        <v>2890</v>
      </c>
      <c r="D538" s="757" t="s">
        <v>21</v>
      </c>
      <c r="E538" s="1108" t="s">
        <v>2056</v>
      </c>
      <c r="F538" s="1074" t="s">
        <v>2910</v>
      </c>
      <c r="G538" s="1099">
        <v>43693</v>
      </c>
      <c r="H538" s="1052" t="s">
        <v>2891</v>
      </c>
      <c r="I538" s="1040" t="s">
        <v>28</v>
      </c>
      <c r="J538" s="1052" t="s">
        <v>2891</v>
      </c>
      <c r="K538" s="1052" t="s">
        <v>2891</v>
      </c>
      <c r="L538" s="1043"/>
      <c r="M538" s="1099"/>
      <c r="N538" s="1037"/>
      <c r="O538" s="1043"/>
      <c r="P538" s="1099"/>
      <c r="Q538" s="1042"/>
      <c r="R538" s="1043"/>
      <c r="S538" s="1099"/>
      <c r="T538" s="1042"/>
      <c r="U538" s="1043"/>
      <c r="V538" s="1040"/>
      <c r="W538" s="1042"/>
      <c r="X538" s="1043"/>
      <c r="Y538" s="1040">
        <v>43697</v>
      </c>
      <c r="Z538" s="1042" t="s">
        <v>2742</v>
      </c>
      <c r="AA538" s="1043" t="s">
        <v>32</v>
      </c>
    </row>
    <row r="539" spans="1:32" s="749" customFormat="1" ht="409.15" customHeight="1">
      <c r="A539" s="884">
        <v>431</v>
      </c>
      <c r="B539" s="760">
        <v>2019</v>
      </c>
      <c r="C539" s="757" t="s">
        <v>2890</v>
      </c>
      <c r="D539" s="757" t="s">
        <v>21</v>
      </c>
      <c r="E539" s="1108" t="s">
        <v>2056</v>
      </c>
      <c r="F539" s="1074" t="s">
        <v>2911</v>
      </c>
      <c r="G539" s="1099">
        <v>43693</v>
      </c>
      <c r="H539" s="1052" t="s">
        <v>2891</v>
      </c>
      <c r="I539" s="1040" t="s">
        <v>28</v>
      </c>
      <c r="J539" s="1052" t="s">
        <v>2891</v>
      </c>
      <c r="K539" s="1052" t="s">
        <v>2891</v>
      </c>
      <c r="L539" s="1043"/>
      <c r="M539" s="1099"/>
      <c r="N539" s="1037"/>
      <c r="O539" s="1043"/>
      <c r="P539" s="1099"/>
      <c r="Q539" s="1042"/>
      <c r="R539" s="1043"/>
      <c r="S539" s="1099"/>
      <c r="T539" s="1042"/>
      <c r="U539" s="1043"/>
      <c r="V539" s="1040"/>
      <c r="W539" s="1042"/>
      <c r="X539" s="1043"/>
      <c r="Y539" s="1040">
        <v>43697</v>
      </c>
      <c r="Z539" s="1042" t="s">
        <v>2742</v>
      </c>
      <c r="AA539" s="1043" t="s">
        <v>32</v>
      </c>
    </row>
    <row r="540" spans="1:32" s="749" customFormat="1" ht="409.5">
      <c r="A540" s="884">
        <v>432</v>
      </c>
      <c r="B540" s="760">
        <v>2019</v>
      </c>
      <c r="C540" s="757" t="s">
        <v>2978</v>
      </c>
      <c r="D540" s="757" t="s">
        <v>21</v>
      </c>
      <c r="E540" s="757" t="s">
        <v>1095</v>
      </c>
      <c r="F540" s="1074" t="s">
        <v>2977</v>
      </c>
      <c r="G540" s="1106">
        <v>43706</v>
      </c>
      <c r="H540" s="1052" t="s">
        <v>2891</v>
      </c>
      <c r="I540" s="1040" t="s">
        <v>28</v>
      </c>
      <c r="J540" s="1052" t="s">
        <v>2891</v>
      </c>
      <c r="K540" s="1052" t="s">
        <v>2891</v>
      </c>
      <c r="L540" s="1043"/>
      <c r="M540" s="1106"/>
      <c r="N540" s="1037"/>
      <c r="O540" s="1043"/>
      <c r="P540" s="1106"/>
      <c r="Q540" s="1042"/>
      <c r="R540" s="1043"/>
      <c r="S540" s="1106"/>
      <c r="T540" s="1042"/>
      <c r="U540" s="1043"/>
      <c r="V540" s="1040"/>
      <c r="W540" s="1042"/>
      <c r="X540" s="1043"/>
      <c r="Y540" s="1040"/>
      <c r="Z540" s="1042"/>
      <c r="AA540" s="1043"/>
    </row>
    <row r="541" spans="1:32" s="794" customFormat="1" ht="15.75" customHeight="1">
      <c r="A541" s="885"/>
      <c r="B541" s="789"/>
      <c r="C541" s="789"/>
      <c r="D541" s="790"/>
      <c r="E541" s="790"/>
      <c r="F541" s="791"/>
      <c r="G541" s="789"/>
      <c r="H541" s="792"/>
      <c r="I541" s="789"/>
      <c r="J541" s="793"/>
      <c r="K541" s="793"/>
      <c r="M541" s="795"/>
      <c r="N541" s="791"/>
      <c r="O541" s="790"/>
      <c r="P541" s="789"/>
      <c r="Q541" s="791"/>
      <c r="R541" s="789"/>
      <c r="X541" s="749"/>
      <c r="Y541" s="167"/>
      <c r="Z541" s="749"/>
      <c r="AA541" s="749"/>
      <c r="AB541" s="749"/>
      <c r="AC541" s="749"/>
      <c r="AD541" s="749"/>
      <c r="AE541" s="749"/>
      <c r="AF541" s="749"/>
    </row>
    <row r="542" spans="1:32" s="794" customFormat="1" ht="15.75" customHeight="1">
      <c r="A542" s="885"/>
      <c r="B542" s="789"/>
      <c r="C542" s="789"/>
      <c r="D542" s="790"/>
      <c r="E542" s="790"/>
      <c r="F542" s="791"/>
      <c r="G542" s="789"/>
      <c r="H542" s="792"/>
      <c r="I542" s="789"/>
      <c r="J542" s="793"/>
      <c r="K542" s="793"/>
      <c r="M542" s="795"/>
      <c r="N542" s="791"/>
      <c r="O542" s="790"/>
      <c r="P542" s="789"/>
      <c r="Q542" s="791"/>
      <c r="R542" s="789"/>
      <c r="X542" s="749"/>
      <c r="Y542" s="167"/>
      <c r="Z542" s="749"/>
      <c r="AA542" s="749"/>
      <c r="AB542" s="749"/>
      <c r="AC542" s="749"/>
      <c r="AD542" s="749"/>
      <c r="AE542" s="749"/>
      <c r="AF542" s="749"/>
    </row>
    <row r="543" spans="1:32" s="794" customFormat="1" ht="15.75" customHeight="1">
      <c r="A543" s="885"/>
      <c r="B543" s="789"/>
      <c r="C543" s="789"/>
      <c r="D543" s="790"/>
      <c r="E543" s="790"/>
      <c r="F543" s="791"/>
      <c r="G543" s="789"/>
      <c r="H543" s="792"/>
      <c r="I543" s="789"/>
      <c r="J543" s="793"/>
      <c r="K543" s="793"/>
      <c r="M543" s="795"/>
      <c r="N543" s="791"/>
      <c r="O543" s="790"/>
      <c r="P543" s="789"/>
      <c r="Q543" s="791"/>
      <c r="R543" s="789"/>
      <c r="X543" s="749"/>
      <c r="Y543" s="167"/>
      <c r="Z543" s="749"/>
      <c r="AA543" s="749"/>
      <c r="AB543" s="749"/>
      <c r="AC543" s="749"/>
      <c r="AD543" s="749"/>
      <c r="AE543" s="749"/>
      <c r="AF543" s="749"/>
    </row>
    <row r="544" spans="1:32" s="794" customFormat="1" ht="15.75" customHeight="1">
      <c r="A544" s="885"/>
      <c r="B544" s="789"/>
      <c r="C544" s="789"/>
      <c r="D544" s="790"/>
      <c r="E544" s="790"/>
      <c r="F544" s="791"/>
      <c r="G544" s="789"/>
      <c r="H544" s="792"/>
      <c r="I544" s="789"/>
      <c r="J544" s="793"/>
      <c r="K544" s="793"/>
      <c r="M544" s="795"/>
      <c r="N544" s="791"/>
      <c r="O544" s="790"/>
      <c r="P544" s="789"/>
      <c r="Q544" s="791"/>
      <c r="R544" s="789"/>
      <c r="X544" s="749"/>
      <c r="Y544" s="167"/>
      <c r="Z544" s="749"/>
      <c r="AA544" s="749"/>
      <c r="AB544" s="749"/>
      <c r="AC544" s="749"/>
      <c r="AD544" s="749"/>
      <c r="AE544" s="749"/>
      <c r="AF544" s="749"/>
    </row>
    <row r="545" spans="1:32" s="794" customFormat="1" ht="15.75" customHeight="1">
      <c r="A545" s="885"/>
      <c r="B545" s="789"/>
      <c r="C545" s="789"/>
      <c r="D545" s="790"/>
      <c r="E545" s="790"/>
      <c r="F545" s="791"/>
      <c r="G545" s="789"/>
      <c r="H545" s="792"/>
      <c r="I545" s="789"/>
      <c r="J545" s="793"/>
      <c r="K545" s="793"/>
      <c r="M545" s="795"/>
      <c r="N545" s="791"/>
      <c r="O545" s="790"/>
      <c r="P545" s="789"/>
      <c r="Q545" s="791"/>
      <c r="R545" s="789"/>
      <c r="X545" s="749"/>
      <c r="Y545" s="167"/>
      <c r="Z545" s="749"/>
      <c r="AA545" s="749"/>
      <c r="AB545" s="749"/>
      <c r="AC545" s="749"/>
      <c r="AD545" s="749"/>
      <c r="AE545" s="749"/>
      <c r="AF545" s="749"/>
    </row>
    <row r="546" spans="1:32" s="794" customFormat="1" ht="15.75" customHeight="1">
      <c r="A546" s="885"/>
      <c r="B546" s="789"/>
      <c r="C546" s="789"/>
      <c r="D546" s="790"/>
      <c r="E546" s="790"/>
      <c r="F546" s="791"/>
      <c r="G546" s="789"/>
      <c r="H546" s="792"/>
      <c r="I546" s="789"/>
      <c r="J546" s="793"/>
      <c r="K546" s="793"/>
      <c r="M546" s="795"/>
      <c r="N546" s="791"/>
      <c r="O546" s="790"/>
      <c r="P546" s="789"/>
      <c r="Q546" s="791"/>
      <c r="R546" s="789"/>
      <c r="X546" s="749"/>
      <c r="Y546" s="167"/>
      <c r="Z546" s="749"/>
      <c r="AA546" s="749"/>
      <c r="AB546" s="749"/>
      <c r="AC546" s="749"/>
      <c r="AD546" s="749"/>
      <c r="AE546" s="749"/>
      <c r="AF546" s="749"/>
    </row>
    <row r="547" spans="1:32" s="794" customFormat="1" ht="15.75" customHeight="1">
      <c r="A547" s="885"/>
      <c r="B547" s="789"/>
      <c r="C547" s="789"/>
      <c r="D547" s="790"/>
      <c r="E547" s="790"/>
      <c r="F547" s="791"/>
      <c r="G547" s="789"/>
      <c r="H547" s="792"/>
      <c r="I547" s="789"/>
      <c r="J547" s="793"/>
      <c r="K547" s="793"/>
      <c r="M547" s="795"/>
      <c r="N547" s="791"/>
      <c r="O547" s="790"/>
      <c r="P547" s="789"/>
      <c r="Q547" s="791"/>
      <c r="R547" s="789"/>
      <c r="X547" s="749"/>
      <c r="Y547" s="167"/>
      <c r="Z547" s="749"/>
      <c r="AA547" s="749"/>
      <c r="AB547" s="749"/>
      <c r="AC547" s="749"/>
      <c r="AD547" s="749"/>
      <c r="AE547" s="749"/>
      <c r="AF547" s="749"/>
    </row>
    <row r="548" spans="1:32" s="794" customFormat="1" ht="15.75" customHeight="1">
      <c r="A548" s="885"/>
      <c r="B548" s="789"/>
      <c r="C548" s="789"/>
      <c r="D548" s="790"/>
      <c r="E548" s="790"/>
      <c r="F548" s="791"/>
      <c r="G548" s="789"/>
      <c r="H548" s="792"/>
      <c r="I548" s="789"/>
      <c r="J548" s="793"/>
      <c r="K548" s="793"/>
      <c r="M548" s="795"/>
      <c r="N548" s="791"/>
      <c r="O548" s="790"/>
      <c r="P548" s="789"/>
      <c r="Q548" s="791"/>
      <c r="R548" s="789"/>
      <c r="X548" s="749"/>
      <c r="Y548" s="167"/>
      <c r="Z548" s="749"/>
      <c r="AA548" s="749"/>
      <c r="AB548" s="749"/>
      <c r="AC548" s="749"/>
      <c r="AD548" s="749"/>
      <c r="AE548" s="749"/>
      <c r="AF548" s="749"/>
    </row>
    <row r="549" spans="1:32" s="794" customFormat="1" ht="15.75" customHeight="1">
      <c r="A549" s="885"/>
      <c r="B549" s="789"/>
      <c r="C549" s="789"/>
      <c r="D549" s="790"/>
      <c r="E549" s="790"/>
      <c r="F549" s="791"/>
      <c r="G549" s="789"/>
      <c r="H549" s="792"/>
      <c r="I549" s="789"/>
      <c r="J549" s="793"/>
      <c r="K549" s="793"/>
      <c r="M549" s="795"/>
      <c r="N549" s="791"/>
      <c r="O549" s="790"/>
      <c r="P549" s="789"/>
      <c r="Q549" s="791"/>
      <c r="R549" s="789"/>
      <c r="X549" s="749"/>
      <c r="Y549" s="167"/>
      <c r="Z549" s="749"/>
      <c r="AA549" s="749"/>
      <c r="AB549" s="749"/>
      <c r="AC549" s="749"/>
      <c r="AD549" s="749"/>
      <c r="AE549" s="749"/>
      <c r="AF549" s="749"/>
    </row>
    <row r="550" spans="1:32" s="794" customFormat="1" ht="15.75" customHeight="1">
      <c r="A550" s="885"/>
      <c r="B550" s="789"/>
      <c r="C550" s="789"/>
      <c r="D550" s="790"/>
      <c r="E550" s="790"/>
      <c r="F550" s="791"/>
      <c r="G550" s="789"/>
      <c r="H550" s="792"/>
      <c r="I550" s="789"/>
      <c r="J550" s="793"/>
      <c r="K550" s="793"/>
      <c r="M550" s="795"/>
      <c r="N550" s="791"/>
      <c r="O550" s="790"/>
      <c r="P550" s="789"/>
      <c r="Q550" s="791"/>
      <c r="R550" s="789"/>
      <c r="X550" s="749"/>
      <c r="Y550" s="167"/>
      <c r="Z550" s="749"/>
      <c r="AA550" s="749"/>
      <c r="AB550" s="749"/>
      <c r="AC550" s="749"/>
      <c r="AD550" s="749"/>
      <c r="AE550" s="749"/>
      <c r="AF550" s="749"/>
    </row>
    <row r="551" spans="1:32" s="794" customFormat="1" ht="15.75" customHeight="1">
      <c r="A551" s="885"/>
      <c r="B551" s="789"/>
      <c r="C551" s="789"/>
      <c r="D551" s="790"/>
      <c r="E551" s="790"/>
      <c r="F551" s="791"/>
      <c r="G551" s="789"/>
      <c r="H551" s="792"/>
      <c r="I551" s="789"/>
      <c r="J551" s="793"/>
      <c r="K551" s="793"/>
      <c r="M551" s="795"/>
      <c r="N551" s="791"/>
      <c r="O551" s="790"/>
      <c r="P551" s="789"/>
      <c r="Q551" s="791"/>
      <c r="R551" s="789"/>
      <c r="X551" s="749"/>
      <c r="Y551" s="167"/>
      <c r="Z551" s="749"/>
      <c r="AA551" s="749"/>
      <c r="AB551" s="749"/>
      <c r="AC551" s="749"/>
      <c r="AD551" s="749"/>
      <c r="AE551" s="749"/>
      <c r="AF551" s="749"/>
    </row>
    <row r="552" spans="1:32" s="794" customFormat="1" ht="15.75" customHeight="1">
      <c r="A552" s="885"/>
      <c r="B552" s="789"/>
      <c r="C552" s="789"/>
      <c r="D552" s="790"/>
      <c r="E552" s="790"/>
      <c r="F552" s="791"/>
      <c r="G552" s="789"/>
      <c r="H552" s="792"/>
      <c r="I552" s="789"/>
      <c r="J552" s="793"/>
      <c r="K552" s="793"/>
      <c r="M552" s="795"/>
      <c r="N552" s="791"/>
      <c r="O552" s="790"/>
      <c r="P552" s="789"/>
      <c r="Q552" s="791"/>
      <c r="R552" s="789"/>
      <c r="X552" s="749"/>
      <c r="Y552" s="167"/>
      <c r="Z552" s="749"/>
      <c r="AA552" s="749"/>
      <c r="AB552" s="749"/>
      <c r="AC552" s="749"/>
      <c r="AD552" s="749"/>
      <c r="AE552" s="749"/>
      <c r="AF552" s="749"/>
    </row>
    <row r="553" spans="1:32" s="794" customFormat="1" ht="15.75" customHeight="1">
      <c r="A553" s="885"/>
      <c r="B553" s="789"/>
      <c r="C553" s="789"/>
      <c r="D553" s="790"/>
      <c r="E553" s="790"/>
      <c r="F553" s="791"/>
      <c r="G553" s="789"/>
      <c r="H553" s="792"/>
      <c r="I553" s="789"/>
      <c r="J553" s="793"/>
      <c r="K553" s="793"/>
      <c r="M553" s="795"/>
      <c r="N553" s="791"/>
      <c r="O553" s="790"/>
      <c r="P553" s="789"/>
      <c r="Q553" s="791"/>
      <c r="R553" s="789"/>
      <c r="X553" s="749"/>
      <c r="Y553" s="167"/>
      <c r="Z553" s="749"/>
      <c r="AA553" s="749"/>
      <c r="AB553" s="749"/>
      <c r="AC553" s="749"/>
      <c r="AD553" s="749"/>
      <c r="AE553" s="749"/>
      <c r="AF553" s="749"/>
    </row>
    <row r="554" spans="1:32" s="794" customFormat="1" ht="15.75" customHeight="1">
      <c r="A554" s="885"/>
      <c r="B554" s="789"/>
      <c r="C554" s="789"/>
      <c r="D554" s="790"/>
      <c r="E554" s="790"/>
      <c r="F554" s="791"/>
      <c r="G554" s="789"/>
      <c r="H554" s="792"/>
      <c r="I554" s="789"/>
      <c r="J554" s="793"/>
      <c r="K554" s="793"/>
      <c r="M554" s="795"/>
      <c r="N554" s="791"/>
      <c r="O554" s="790"/>
      <c r="P554" s="789"/>
      <c r="Q554" s="791"/>
      <c r="R554" s="789"/>
      <c r="X554" s="749"/>
      <c r="Y554" s="167"/>
      <c r="Z554" s="749"/>
      <c r="AA554" s="749"/>
      <c r="AB554" s="749"/>
      <c r="AC554" s="749"/>
      <c r="AD554" s="749"/>
      <c r="AE554" s="749"/>
      <c r="AF554" s="749"/>
    </row>
    <row r="555" spans="1:32" s="794" customFormat="1" ht="15.75" customHeight="1">
      <c r="A555" s="885"/>
      <c r="B555" s="789"/>
      <c r="C555" s="789"/>
      <c r="D555" s="790"/>
      <c r="E555" s="790"/>
      <c r="F555" s="791"/>
      <c r="G555" s="789"/>
      <c r="H555" s="792"/>
      <c r="I555" s="789"/>
      <c r="J555" s="793"/>
      <c r="K555" s="793"/>
      <c r="M555" s="795"/>
      <c r="N555" s="791"/>
      <c r="O555" s="790"/>
      <c r="P555" s="789"/>
      <c r="Q555" s="791"/>
      <c r="R555" s="789"/>
      <c r="X555" s="749"/>
      <c r="Y555" s="167"/>
      <c r="Z555" s="749"/>
      <c r="AA555" s="749"/>
      <c r="AB555" s="749"/>
      <c r="AC555" s="749"/>
      <c r="AD555" s="749"/>
      <c r="AE555" s="749"/>
      <c r="AF555" s="749"/>
    </row>
    <row r="556" spans="1:32" s="794" customFormat="1" ht="15.75" customHeight="1">
      <c r="A556" s="885"/>
      <c r="B556" s="789"/>
      <c r="C556" s="789"/>
      <c r="D556" s="790"/>
      <c r="E556" s="790"/>
      <c r="F556" s="791"/>
      <c r="G556" s="789"/>
      <c r="H556" s="792"/>
      <c r="I556" s="789"/>
      <c r="J556" s="793"/>
      <c r="K556" s="793"/>
      <c r="M556" s="795"/>
      <c r="N556" s="791"/>
      <c r="O556" s="790"/>
      <c r="P556" s="789"/>
      <c r="Q556" s="791"/>
      <c r="R556" s="789"/>
      <c r="X556" s="749"/>
      <c r="Y556" s="167"/>
      <c r="Z556" s="749"/>
      <c r="AA556" s="749"/>
      <c r="AB556" s="749"/>
      <c r="AC556" s="749"/>
      <c r="AD556" s="749"/>
      <c r="AE556" s="749"/>
      <c r="AF556" s="749"/>
    </row>
    <row r="557" spans="1:32" s="794" customFormat="1" ht="15.75" customHeight="1">
      <c r="A557" s="885"/>
      <c r="B557" s="789"/>
      <c r="C557" s="789"/>
      <c r="D557" s="790"/>
      <c r="E557" s="790"/>
      <c r="F557" s="791"/>
      <c r="G557" s="789"/>
      <c r="H557" s="792"/>
      <c r="I557" s="789"/>
      <c r="J557" s="793"/>
      <c r="K557" s="793"/>
      <c r="M557" s="795"/>
      <c r="N557" s="791"/>
      <c r="O557" s="790"/>
      <c r="P557" s="789"/>
      <c r="Q557" s="791"/>
      <c r="R557" s="789"/>
      <c r="X557" s="749"/>
      <c r="Y557" s="167"/>
      <c r="Z557" s="749"/>
      <c r="AA557" s="749"/>
      <c r="AB557" s="749"/>
      <c r="AC557" s="749"/>
      <c r="AD557" s="749"/>
      <c r="AE557" s="749"/>
      <c r="AF557" s="749"/>
    </row>
    <row r="558" spans="1:32" s="794" customFormat="1" ht="15.75" customHeight="1">
      <c r="A558" s="885"/>
      <c r="B558" s="789"/>
      <c r="C558" s="789"/>
      <c r="D558" s="790"/>
      <c r="E558" s="790"/>
      <c r="F558" s="791"/>
      <c r="G558" s="789"/>
      <c r="H558" s="792"/>
      <c r="I558" s="789"/>
      <c r="J558" s="793"/>
      <c r="K558" s="793"/>
      <c r="M558" s="795"/>
      <c r="N558" s="791"/>
      <c r="O558" s="790"/>
      <c r="P558" s="789"/>
      <c r="Q558" s="791"/>
      <c r="R558" s="789"/>
      <c r="X558" s="749"/>
      <c r="Y558" s="167"/>
      <c r="Z558" s="749"/>
      <c r="AA558" s="749"/>
      <c r="AB558" s="749"/>
      <c r="AC558" s="749"/>
      <c r="AD558" s="749"/>
      <c r="AE558" s="749"/>
      <c r="AF558" s="749"/>
    </row>
    <row r="559" spans="1:32" s="794" customFormat="1" ht="15.75" customHeight="1">
      <c r="A559" s="885"/>
      <c r="B559" s="789"/>
      <c r="C559" s="789"/>
      <c r="D559" s="790"/>
      <c r="E559" s="790"/>
      <c r="F559" s="791"/>
      <c r="G559" s="789"/>
      <c r="H559" s="792"/>
      <c r="I559" s="789"/>
      <c r="J559" s="793"/>
      <c r="K559" s="793"/>
      <c r="M559" s="795"/>
      <c r="N559" s="791"/>
      <c r="O559" s="790"/>
      <c r="P559" s="789"/>
      <c r="Q559" s="791"/>
      <c r="R559" s="789"/>
      <c r="X559" s="749"/>
      <c r="Y559" s="167"/>
      <c r="Z559" s="749"/>
      <c r="AA559" s="749"/>
      <c r="AB559" s="749"/>
      <c r="AC559" s="749"/>
      <c r="AD559" s="749"/>
      <c r="AE559" s="749"/>
      <c r="AF559" s="749"/>
    </row>
    <row r="560" spans="1:32" s="794" customFormat="1" ht="15.75" customHeight="1">
      <c r="A560" s="885"/>
      <c r="B560" s="789"/>
      <c r="C560" s="789"/>
      <c r="D560" s="790"/>
      <c r="E560" s="790"/>
      <c r="F560" s="791"/>
      <c r="G560" s="789"/>
      <c r="H560" s="792"/>
      <c r="I560" s="789"/>
      <c r="J560" s="793"/>
      <c r="K560" s="793"/>
      <c r="M560" s="795"/>
      <c r="N560" s="791"/>
      <c r="O560" s="790"/>
      <c r="P560" s="789"/>
      <c r="Q560" s="791"/>
      <c r="R560" s="789"/>
      <c r="X560" s="749"/>
      <c r="Y560" s="167"/>
      <c r="Z560" s="749"/>
      <c r="AA560" s="749"/>
      <c r="AB560" s="749"/>
      <c r="AC560" s="749"/>
      <c r="AD560" s="749"/>
      <c r="AE560" s="749"/>
      <c r="AF560" s="749"/>
    </row>
    <row r="561" spans="1:32" s="794" customFormat="1" ht="15.75" customHeight="1">
      <c r="A561" s="885"/>
      <c r="B561" s="789"/>
      <c r="C561" s="789"/>
      <c r="D561" s="790"/>
      <c r="E561" s="790"/>
      <c r="F561" s="791"/>
      <c r="G561" s="789"/>
      <c r="H561" s="792"/>
      <c r="I561" s="789"/>
      <c r="J561" s="793"/>
      <c r="K561" s="793"/>
      <c r="M561" s="795"/>
      <c r="N561" s="791"/>
      <c r="O561" s="790"/>
      <c r="P561" s="789"/>
      <c r="Q561" s="791"/>
      <c r="R561" s="789"/>
      <c r="X561" s="749"/>
      <c r="Y561" s="167"/>
      <c r="Z561" s="749"/>
      <c r="AA561" s="749"/>
      <c r="AB561" s="749"/>
      <c r="AC561" s="749"/>
      <c r="AD561" s="749"/>
      <c r="AE561" s="749"/>
      <c r="AF561" s="749"/>
    </row>
    <row r="562" spans="1:32" s="794" customFormat="1" ht="15.75" customHeight="1">
      <c r="A562" s="885"/>
      <c r="B562" s="789"/>
      <c r="C562" s="789"/>
      <c r="D562" s="790"/>
      <c r="E562" s="790"/>
      <c r="F562" s="791"/>
      <c r="G562" s="789"/>
      <c r="H562" s="792"/>
      <c r="I562" s="789"/>
      <c r="J562" s="793"/>
      <c r="K562" s="793"/>
      <c r="M562" s="795"/>
      <c r="N562" s="791"/>
      <c r="O562" s="790"/>
      <c r="P562" s="789"/>
      <c r="Q562" s="791"/>
      <c r="R562" s="789"/>
      <c r="X562" s="749"/>
      <c r="Y562" s="167"/>
      <c r="Z562" s="749"/>
      <c r="AA562" s="749"/>
      <c r="AB562" s="749"/>
      <c r="AC562" s="749"/>
      <c r="AD562" s="749"/>
      <c r="AE562" s="749"/>
      <c r="AF562" s="749"/>
    </row>
    <row r="563" spans="1:32" s="794" customFormat="1" ht="15.75" customHeight="1">
      <c r="A563" s="885"/>
      <c r="B563" s="789"/>
      <c r="C563" s="789"/>
      <c r="D563" s="790"/>
      <c r="E563" s="790"/>
      <c r="F563" s="791"/>
      <c r="G563" s="789"/>
      <c r="H563" s="792"/>
      <c r="I563" s="789"/>
      <c r="J563" s="793"/>
      <c r="K563" s="793"/>
      <c r="M563" s="795"/>
      <c r="N563" s="791"/>
      <c r="O563" s="790"/>
      <c r="P563" s="789"/>
      <c r="Q563" s="791"/>
      <c r="R563" s="789"/>
      <c r="X563" s="749"/>
      <c r="Y563" s="167"/>
      <c r="Z563" s="749"/>
      <c r="AA563" s="749"/>
      <c r="AB563" s="749"/>
      <c r="AC563" s="749"/>
      <c r="AD563" s="749"/>
      <c r="AE563" s="749"/>
      <c r="AF563" s="749"/>
    </row>
    <row r="564" spans="1:32" s="794" customFormat="1" ht="15.75" customHeight="1">
      <c r="A564" s="885"/>
      <c r="B564" s="789"/>
      <c r="C564" s="789"/>
      <c r="D564" s="790"/>
      <c r="E564" s="790"/>
      <c r="F564" s="791"/>
      <c r="G564" s="789"/>
      <c r="H564" s="792"/>
      <c r="I564" s="789"/>
      <c r="J564" s="793"/>
      <c r="K564" s="793"/>
      <c r="M564" s="795"/>
      <c r="N564" s="791"/>
      <c r="O564" s="790"/>
      <c r="P564" s="789"/>
      <c r="Q564" s="791"/>
      <c r="R564" s="789"/>
      <c r="X564" s="749"/>
      <c r="Y564" s="167"/>
      <c r="Z564" s="749"/>
      <c r="AA564" s="749"/>
      <c r="AB564" s="749"/>
      <c r="AC564" s="749"/>
      <c r="AD564" s="749"/>
      <c r="AE564" s="749"/>
      <c r="AF564" s="749"/>
    </row>
    <row r="565" spans="1:32" s="794" customFormat="1" ht="15.75" customHeight="1">
      <c r="A565" s="885"/>
      <c r="B565" s="789"/>
      <c r="C565" s="789"/>
      <c r="D565" s="790"/>
      <c r="E565" s="790"/>
      <c r="F565" s="791"/>
      <c r="G565" s="789"/>
      <c r="H565" s="792"/>
      <c r="I565" s="789"/>
      <c r="J565" s="793"/>
      <c r="K565" s="793"/>
      <c r="M565" s="795"/>
      <c r="N565" s="791"/>
      <c r="O565" s="790"/>
      <c r="P565" s="789"/>
      <c r="Q565" s="791"/>
      <c r="R565" s="789"/>
      <c r="X565" s="749"/>
      <c r="Y565" s="167"/>
      <c r="Z565" s="749"/>
      <c r="AA565" s="749"/>
      <c r="AB565" s="749"/>
      <c r="AC565" s="749"/>
      <c r="AD565" s="749"/>
      <c r="AE565" s="749"/>
      <c r="AF565" s="749"/>
    </row>
    <row r="566" spans="1:32" s="794" customFormat="1" ht="15.75" customHeight="1">
      <c r="A566" s="885"/>
      <c r="B566" s="789"/>
      <c r="C566" s="789"/>
      <c r="D566" s="790"/>
      <c r="E566" s="790"/>
      <c r="F566" s="791"/>
      <c r="G566" s="789"/>
      <c r="H566" s="792"/>
      <c r="I566" s="789"/>
      <c r="J566" s="793"/>
      <c r="K566" s="793"/>
      <c r="M566" s="795"/>
      <c r="N566" s="791"/>
      <c r="O566" s="790"/>
      <c r="P566" s="789"/>
      <c r="Q566" s="791"/>
      <c r="R566" s="789"/>
      <c r="X566" s="749"/>
      <c r="Y566" s="167"/>
      <c r="Z566" s="749"/>
      <c r="AA566" s="749"/>
      <c r="AB566" s="749"/>
      <c r="AC566" s="749"/>
      <c r="AD566" s="749"/>
      <c r="AE566" s="749"/>
      <c r="AF566" s="749"/>
    </row>
    <row r="567" spans="1:32" s="794" customFormat="1" ht="15.75" customHeight="1">
      <c r="A567" s="885"/>
      <c r="B567" s="789"/>
      <c r="C567" s="789"/>
      <c r="D567" s="790"/>
      <c r="E567" s="790"/>
      <c r="F567" s="791"/>
      <c r="G567" s="789"/>
      <c r="H567" s="792"/>
      <c r="I567" s="789"/>
      <c r="J567" s="793"/>
      <c r="K567" s="793"/>
      <c r="M567" s="795"/>
      <c r="N567" s="791"/>
      <c r="O567" s="790"/>
      <c r="P567" s="789"/>
      <c r="Q567" s="791"/>
      <c r="R567" s="789"/>
      <c r="X567" s="749"/>
      <c r="Y567" s="167"/>
      <c r="Z567" s="749"/>
      <c r="AA567" s="749"/>
      <c r="AB567" s="749"/>
      <c r="AC567" s="749"/>
      <c r="AD567" s="749"/>
      <c r="AE567" s="749"/>
      <c r="AF567" s="749"/>
    </row>
    <row r="568" spans="1:32" s="794" customFormat="1" ht="15.75" customHeight="1">
      <c r="A568" s="885"/>
      <c r="B568" s="789"/>
      <c r="C568" s="789"/>
      <c r="D568" s="790"/>
      <c r="E568" s="790"/>
      <c r="F568" s="791"/>
      <c r="G568" s="789"/>
      <c r="H568" s="792"/>
      <c r="I568" s="789"/>
      <c r="J568" s="793"/>
      <c r="K568" s="793"/>
      <c r="M568" s="795"/>
      <c r="N568" s="791"/>
      <c r="O568" s="790"/>
      <c r="P568" s="789"/>
      <c r="Q568" s="791"/>
      <c r="R568" s="789"/>
      <c r="X568" s="749"/>
      <c r="Y568" s="167"/>
      <c r="Z568" s="749"/>
      <c r="AA568" s="749"/>
      <c r="AB568" s="749"/>
      <c r="AC568" s="749"/>
      <c r="AD568" s="749"/>
      <c r="AE568" s="749"/>
      <c r="AF568" s="749"/>
    </row>
    <row r="569" spans="1:32" s="794" customFormat="1" ht="15.75" customHeight="1">
      <c r="A569" s="885"/>
      <c r="B569" s="789"/>
      <c r="C569" s="789"/>
      <c r="D569" s="790"/>
      <c r="E569" s="790"/>
      <c r="F569" s="791"/>
      <c r="G569" s="789"/>
      <c r="H569" s="792"/>
      <c r="I569" s="789"/>
      <c r="J569" s="793"/>
      <c r="K569" s="793"/>
      <c r="M569" s="795"/>
      <c r="N569" s="791"/>
      <c r="O569" s="790"/>
      <c r="P569" s="789"/>
      <c r="Q569" s="791"/>
      <c r="R569" s="789"/>
      <c r="X569" s="749"/>
      <c r="Y569" s="167"/>
      <c r="Z569" s="749"/>
      <c r="AA569" s="749"/>
      <c r="AB569" s="749"/>
      <c r="AC569" s="749"/>
      <c r="AD569" s="749"/>
      <c r="AE569" s="749"/>
      <c r="AF569" s="749"/>
    </row>
    <row r="570" spans="1:32" s="794" customFormat="1" ht="15.75" customHeight="1">
      <c r="A570" s="885"/>
      <c r="B570" s="789"/>
      <c r="C570" s="789"/>
      <c r="D570" s="790"/>
      <c r="E570" s="790"/>
      <c r="F570" s="791"/>
      <c r="G570" s="789"/>
      <c r="H570" s="792"/>
      <c r="I570" s="789"/>
      <c r="J570" s="793"/>
      <c r="K570" s="793"/>
      <c r="M570" s="795"/>
      <c r="N570" s="791"/>
      <c r="O570" s="790"/>
      <c r="P570" s="789"/>
      <c r="Q570" s="791"/>
      <c r="R570" s="789"/>
      <c r="X570" s="749"/>
      <c r="Y570" s="167"/>
      <c r="Z570" s="749"/>
      <c r="AA570" s="749"/>
      <c r="AB570" s="749"/>
      <c r="AC570" s="749"/>
      <c r="AD570" s="749"/>
      <c r="AE570" s="749"/>
      <c r="AF570" s="749"/>
    </row>
    <row r="571" spans="1:32" s="794" customFormat="1" ht="15.75" customHeight="1">
      <c r="A571" s="885"/>
      <c r="B571" s="789"/>
      <c r="C571" s="789"/>
      <c r="D571" s="790"/>
      <c r="E571" s="790"/>
      <c r="F571" s="791"/>
      <c r="G571" s="789"/>
      <c r="H571" s="792"/>
      <c r="I571" s="789"/>
      <c r="J571" s="793"/>
      <c r="K571" s="793"/>
      <c r="M571" s="795"/>
      <c r="N571" s="791"/>
      <c r="O571" s="790"/>
      <c r="P571" s="789"/>
      <c r="Q571" s="791"/>
      <c r="R571" s="789"/>
      <c r="X571" s="749"/>
      <c r="Y571" s="167"/>
      <c r="Z571" s="749"/>
      <c r="AA571" s="749"/>
      <c r="AB571" s="749"/>
      <c r="AC571" s="749"/>
      <c r="AD571" s="749"/>
      <c r="AE571" s="749"/>
      <c r="AF571" s="749"/>
    </row>
    <row r="572" spans="1:32" s="794" customFormat="1" ht="15.75" customHeight="1">
      <c r="A572" s="885"/>
      <c r="B572" s="789"/>
      <c r="C572" s="789"/>
      <c r="D572" s="790"/>
      <c r="E572" s="790"/>
      <c r="F572" s="791"/>
      <c r="G572" s="789"/>
      <c r="H572" s="792"/>
      <c r="I572" s="789"/>
      <c r="J572" s="793"/>
      <c r="K572" s="793"/>
      <c r="M572" s="795"/>
      <c r="N572" s="791"/>
      <c r="O572" s="790"/>
      <c r="P572" s="789"/>
      <c r="Q572" s="791"/>
      <c r="R572" s="789"/>
      <c r="X572" s="749"/>
      <c r="Y572" s="167"/>
      <c r="Z572" s="749"/>
      <c r="AA572" s="749"/>
      <c r="AB572" s="749"/>
      <c r="AC572" s="749"/>
      <c r="AD572" s="749"/>
      <c r="AE572" s="749"/>
      <c r="AF572" s="749"/>
    </row>
    <row r="573" spans="1:32" s="794" customFormat="1" ht="15.75" customHeight="1">
      <c r="A573" s="885"/>
      <c r="B573" s="789"/>
      <c r="C573" s="789"/>
      <c r="D573" s="790"/>
      <c r="E573" s="790"/>
      <c r="F573" s="791"/>
      <c r="G573" s="789"/>
      <c r="H573" s="792"/>
      <c r="I573" s="789"/>
      <c r="J573" s="793"/>
      <c r="K573" s="793"/>
      <c r="M573" s="795"/>
      <c r="N573" s="791"/>
      <c r="O573" s="790"/>
      <c r="P573" s="789"/>
      <c r="Q573" s="791"/>
      <c r="R573" s="789"/>
      <c r="X573" s="749"/>
      <c r="Y573" s="167"/>
      <c r="Z573" s="749"/>
      <c r="AA573" s="749"/>
      <c r="AB573" s="749"/>
      <c r="AC573" s="749"/>
      <c r="AD573" s="749"/>
      <c r="AE573" s="749"/>
      <c r="AF573" s="749"/>
    </row>
    <row r="574" spans="1:32" s="794" customFormat="1" ht="15.75" customHeight="1">
      <c r="A574" s="885"/>
      <c r="B574" s="789"/>
      <c r="C574" s="789"/>
      <c r="D574" s="790"/>
      <c r="E574" s="790"/>
      <c r="F574" s="791"/>
      <c r="G574" s="789"/>
      <c r="H574" s="792"/>
      <c r="I574" s="789"/>
      <c r="J574" s="793"/>
      <c r="K574" s="793"/>
      <c r="M574" s="795"/>
      <c r="N574" s="791"/>
      <c r="O574" s="790"/>
      <c r="P574" s="789"/>
      <c r="Q574" s="791"/>
      <c r="R574" s="789"/>
      <c r="X574" s="749"/>
      <c r="Y574" s="167"/>
      <c r="Z574" s="749"/>
      <c r="AA574" s="749"/>
      <c r="AB574" s="749"/>
      <c r="AC574" s="749"/>
      <c r="AD574" s="749"/>
      <c r="AE574" s="749"/>
      <c r="AF574" s="749"/>
    </row>
    <row r="575" spans="1:32" s="794" customFormat="1" ht="15.75" customHeight="1">
      <c r="A575" s="885"/>
      <c r="B575" s="789"/>
      <c r="C575" s="789"/>
      <c r="D575" s="790"/>
      <c r="E575" s="790"/>
      <c r="F575" s="791"/>
      <c r="G575" s="789"/>
      <c r="H575" s="792"/>
      <c r="I575" s="789"/>
      <c r="J575" s="793"/>
      <c r="K575" s="793"/>
      <c r="M575" s="795"/>
      <c r="N575" s="791"/>
      <c r="O575" s="790"/>
      <c r="P575" s="789"/>
      <c r="Q575" s="791"/>
      <c r="R575" s="789"/>
      <c r="X575" s="749"/>
      <c r="Y575" s="167"/>
      <c r="Z575" s="749"/>
      <c r="AA575" s="749"/>
      <c r="AB575" s="749"/>
      <c r="AC575" s="749"/>
      <c r="AD575" s="749"/>
      <c r="AE575" s="749"/>
      <c r="AF575" s="749"/>
    </row>
    <row r="576" spans="1:32" s="794" customFormat="1" ht="15.75" customHeight="1">
      <c r="A576" s="885"/>
      <c r="B576" s="789"/>
      <c r="C576" s="789"/>
      <c r="D576" s="790"/>
      <c r="E576" s="790"/>
      <c r="F576" s="791"/>
      <c r="G576" s="789"/>
      <c r="H576" s="792"/>
      <c r="I576" s="789"/>
      <c r="J576" s="793"/>
      <c r="K576" s="793"/>
      <c r="M576" s="795"/>
      <c r="N576" s="791"/>
      <c r="O576" s="790"/>
      <c r="P576" s="789"/>
      <c r="Q576" s="791"/>
      <c r="R576" s="789"/>
      <c r="X576" s="749"/>
      <c r="Y576" s="167"/>
      <c r="Z576" s="749"/>
      <c r="AA576" s="749"/>
      <c r="AB576" s="749"/>
      <c r="AC576" s="749"/>
      <c r="AD576" s="749"/>
      <c r="AE576" s="749"/>
      <c r="AF576" s="749"/>
    </row>
    <row r="577" spans="1:32" s="794" customFormat="1" ht="15.75" customHeight="1">
      <c r="A577" s="885"/>
      <c r="B577" s="789"/>
      <c r="C577" s="789"/>
      <c r="D577" s="790"/>
      <c r="E577" s="790"/>
      <c r="F577" s="791"/>
      <c r="G577" s="789"/>
      <c r="H577" s="792"/>
      <c r="I577" s="789"/>
      <c r="J577" s="793"/>
      <c r="K577" s="793"/>
      <c r="M577" s="795"/>
      <c r="N577" s="791"/>
      <c r="O577" s="790"/>
      <c r="P577" s="789"/>
      <c r="Q577" s="791"/>
      <c r="R577" s="789"/>
      <c r="X577" s="749"/>
      <c r="Y577" s="167"/>
      <c r="Z577" s="749"/>
      <c r="AA577" s="749"/>
      <c r="AB577" s="749"/>
      <c r="AC577" s="749"/>
      <c r="AD577" s="749"/>
      <c r="AE577" s="749"/>
      <c r="AF577" s="749"/>
    </row>
    <row r="578" spans="1:32" s="794" customFormat="1" ht="15.75" customHeight="1">
      <c r="A578" s="885"/>
      <c r="B578" s="789"/>
      <c r="C578" s="789"/>
      <c r="D578" s="790"/>
      <c r="E578" s="790"/>
      <c r="F578" s="791"/>
      <c r="G578" s="789"/>
      <c r="H578" s="792"/>
      <c r="I578" s="789"/>
      <c r="J578" s="793"/>
      <c r="K578" s="793"/>
      <c r="M578" s="795"/>
      <c r="N578" s="791"/>
      <c r="O578" s="790"/>
      <c r="P578" s="789"/>
      <c r="Q578" s="791"/>
      <c r="R578" s="789"/>
      <c r="X578" s="749"/>
      <c r="Y578" s="167"/>
      <c r="Z578" s="749"/>
      <c r="AA578" s="749"/>
      <c r="AB578" s="749"/>
      <c r="AC578" s="749"/>
      <c r="AD578" s="749"/>
      <c r="AE578" s="749"/>
      <c r="AF578" s="749"/>
    </row>
    <row r="579" spans="1:32" s="794" customFormat="1" ht="15.75" customHeight="1">
      <c r="A579" s="885"/>
      <c r="B579" s="789"/>
      <c r="C579" s="789"/>
      <c r="D579" s="790"/>
      <c r="E579" s="790"/>
      <c r="F579" s="791"/>
      <c r="G579" s="789"/>
      <c r="H579" s="792"/>
      <c r="I579" s="789"/>
      <c r="J579" s="793"/>
      <c r="K579" s="793"/>
      <c r="M579" s="795"/>
      <c r="N579" s="791"/>
      <c r="O579" s="790"/>
      <c r="P579" s="789"/>
      <c r="Q579" s="791"/>
      <c r="R579" s="789"/>
      <c r="X579" s="749"/>
      <c r="Y579" s="167"/>
      <c r="Z579" s="749"/>
      <c r="AA579" s="749"/>
      <c r="AB579" s="749"/>
      <c r="AC579" s="749"/>
      <c r="AD579" s="749"/>
      <c r="AE579" s="749"/>
      <c r="AF579" s="749"/>
    </row>
    <row r="580" spans="1:32" s="794" customFormat="1" ht="15.75" customHeight="1">
      <c r="A580" s="885"/>
      <c r="B580" s="789"/>
      <c r="C580" s="789"/>
      <c r="D580" s="790"/>
      <c r="E580" s="790"/>
      <c r="F580" s="791"/>
      <c r="G580" s="789"/>
      <c r="H580" s="792"/>
      <c r="I580" s="789"/>
      <c r="J580" s="793"/>
      <c r="K580" s="793"/>
      <c r="M580" s="795"/>
      <c r="N580" s="791"/>
      <c r="O580" s="790"/>
      <c r="P580" s="789"/>
      <c r="Q580" s="791"/>
      <c r="R580" s="789"/>
      <c r="X580" s="749"/>
      <c r="Y580" s="167"/>
      <c r="Z580" s="749"/>
      <c r="AA580" s="749"/>
      <c r="AB580" s="749"/>
      <c r="AC580" s="749"/>
      <c r="AD580" s="749"/>
      <c r="AE580" s="749"/>
      <c r="AF580" s="749"/>
    </row>
    <row r="581" spans="1:32" s="794" customFormat="1" ht="15.75" customHeight="1">
      <c r="A581" s="885"/>
      <c r="B581" s="789"/>
      <c r="C581" s="789"/>
      <c r="D581" s="790"/>
      <c r="E581" s="790"/>
      <c r="F581" s="791"/>
      <c r="G581" s="789"/>
      <c r="H581" s="792"/>
      <c r="I581" s="789"/>
      <c r="J581" s="793"/>
      <c r="K581" s="793"/>
      <c r="M581" s="795"/>
      <c r="N581" s="791"/>
      <c r="O581" s="790"/>
      <c r="P581" s="789"/>
      <c r="Q581" s="791"/>
      <c r="R581" s="789"/>
      <c r="X581" s="749"/>
      <c r="Y581" s="167"/>
      <c r="Z581" s="749"/>
      <c r="AA581" s="749"/>
      <c r="AB581" s="749"/>
      <c r="AC581" s="749"/>
      <c r="AD581" s="749"/>
      <c r="AE581" s="749"/>
      <c r="AF581" s="749"/>
    </row>
    <row r="582" spans="1:32" s="794" customFormat="1" ht="15.75" customHeight="1">
      <c r="A582" s="885"/>
      <c r="B582" s="789"/>
      <c r="C582" s="789"/>
      <c r="D582" s="790"/>
      <c r="E582" s="790"/>
      <c r="F582" s="791"/>
      <c r="G582" s="789"/>
      <c r="H582" s="792"/>
      <c r="I582" s="789"/>
      <c r="J582" s="793"/>
      <c r="K582" s="793"/>
      <c r="M582" s="795"/>
      <c r="N582" s="791"/>
      <c r="O582" s="790"/>
      <c r="P582" s="789"/>
      <c r="Q582" s="791"/>
      <c r="R582" s="789"/>
      <c r="X582" s="749"/>
      <c r="Y582" s="167"/>
      <c r="Z582" s="749"/>
      <c r="AA582" s="749"/>
      <c r="AB582" s="749"/>
      <c r="AC582" s="749"/>
      <c r="AD582" s="749"/>
      <c r="AE582" s="749"/>
      <c r="AF582" s="749"/>
    </row>
    <row r="583" spans="1:32" s="794" customFormat="1" ht="15.75" customHeight="1">
      <c r="A583" s="885"/>
      <c r="B583" s="789"/>
      <c r="C583" s="789"/>
      <c r="D583" s="790"/>
      <c r="E583" s="790"/>
      <c r="F583" s="791"/>
      <c r="G583" s="789"/>
      <c r="H583" s="792"/>
      <c r="I583" s="789"/>
      <c r="J583" s="793"/>
      <c r="K583" s="793"/>
      <c r="M583" s="795"/>
      <c r="N583" s="791"/>
      <c r="O583" s="790"/>
      <c r="P583" s="789"/>
      <c r="Q583" s="791"/>
      <c r="R583" s="789"/>
      <c r="X583" s="749"/>
      <c r="Y583" s="167"/>
      <c r="Z583" s="749"/>
      <c r="AA583" s="749"/>
      <c r="AB583" s="749"/>
      <c r="AC583" s="749"/>
      <c r="AD583" s="749"/>
      <c r="AE583" s="749"/>
      <c r="AF583" s="749"/>
    </row>
    <row r="584" spans="1:32" s="794" customFormat="1" ht="15.75" customHeight="1">
      <c r="A584" s="885"/>
      <c r="B584" s="789"/>
      <c r="C584" s="789"/>
      <c r="D584" s="790"/>
      <c r="E584" s="790"/>
      <c r="F584" s="791"/>
      <c r="G584" s="789"/>
      <c r="H584" s="792"/>
      <c r="I584" s="789"/>
      <c r="J584" s="793"/>
      <c r="K584" s="793"/>
      <c r="M584" s="795"/>
      <c r="N584" s="791"/>
      <c r="O584" s="790"/>
      <c r="P584" s="789"/>
      <c r="Q584" s="791"/>
      <c r="R584" s="789"/>
      <c r="X584" s="749"/>
      <c r="Y584" s="167"/>
      <c r="Z584" s="749"/>
      <c r="AA584" s="749"/>
      <c r="AB584" s="749"/>
      <c r="AC584" s="749"/>
      <c r="AD584" s="749"/>
      <c r="AE584" s="749"/>
      <c r="AF584" s="749"/>
    </row>
    <row r="585" spans="1:32" s="794" customFormat="1" ht="15.75" customHeight="1">
      <c r="A585" s="885"/>
      <c r="B585" s="789"/>
      <c r="C585" s="789"/>
      <c r="D585" s="790"/>
      <c r="E585" s="790"/>
      <c r="F585" s="791"/>
      <c r="G585" s="789"/>
      <c r="H585" s="792"/>
      <c r="I585" s="789"/>
      <c r="J585" s="793"/>
      <c r="K585" s="793"/>
      <c r="M585" s="795"/>
      <c r="N585" s="791"/>
      <c r="O585" s="790"/>
      <c r="P585" s="789"/>
      <c r="Q585" s="791"/>
      <c r="R585" s="789"/>
      <c r="X585" s="749"/>
      <c r="Y585" s="167"/>
      <c r="Z585" s="749"/>
      <c r="AA585" s="749"/>
      <c r="AB585" s="749"/>
      <c r="AC585" s="749"/>
      <c r="AD585" s="749"/>
      <c r="AE585" s="749"/>
      <c r="AF585" s="749"/>
    </row>
    <row r="586" spans="1:32" s="794" customFormat="1" ht="15.75" customHeight="1">
      <c r="A586" s="885"/>
      <c r="B586" s="789"/>
      <c r="C586" s="789"/>
      <c r="D586" s="790"/>
      <c r="E586" s="790"/>
      <c r="F586" s="791"/>
      <c r="G586" s="789"/>
      <c r="H586" s="792"/>
      <c r="I586" s="789"/>
      <c r="J586" s="793"/>
      <c r="K586" s="793"/>
      <c r="M586" s="795"/>
      <c r="N586" s="791"/>
      <c r="O586" s="790"/>
      <c r="P586" s="789"/>
      <c r="Q586" s="791"/>
      <c r="R586" s="789"/>
      <c r="X586" s="749"/>
      <c r="Y586" s="167"/>
      <c r="Z586" s="749"/>
      <c r="AA586" s="749"/>
      <c r="AB586" s="749"/>
      <c r="AC586" s="749"/>
      <c r="AD586" s="749"/>
      <c r="AE586" s="749"/>
      <c r="AF586" s="749"/>
    </row>
    <row r="587" spans="1:32" s="794" customFormat="1" ht="15.75" customHeight="1">
      <c r="A587" s="885"/>
      <c r="B587" s="789"/>
      <c r="C587" s="789"/>
      <c r="D587" s="790"/>
      <c r="E587" s="790"/>
      <c r="F587" s="791"/>
      <c r="G587" s="789"/>
      <c r="H587" s="792"/>
      <c r="I587" s="789"/>
      <c r="J587" s="793"/>
      <c r="K587" s="793"/>
      <c r="M587" s="795"/>
      <c r="N587" s="791"/>
      <c r="O587" s="790"/>
      <c r="P587" s="789"/>
      <c r="Q587" s="791"/>
      <c r="R587" s="789"/>
      <c r="X587" s="749"/>
      <c r="Y587" s="167"/>
      <c r="Z587" s="749"/>
      <c r="AA587" s="749"/>
      <c r="AB587" s="749"/>
      <c r="AC587" s="749"/>
      <c r="AD587" s="749"/>
      <c r="AE587" s="749"/>
      <c r="AF587" s="749"/>
    </row>
    <row r="588" spans="1:32" s="794" customFormat="1" ht="15.75" customHeight="1">
      <c r="A588" s="885"/>
      <c r="B588" s="789"/>
      <c r="C588" s="789"/>
      <c r="D588" s="790"/>
      <c r="E588" s="790"/>
      <c r="F588" s="791"/>
      <c r="G588" s="789"/>
      <c r="H588" s="792"/>
      <c r="I588" s="789"/>
      <c r="J588" s="793"/>
      <c r="K588" s="793"/>
      <c r="M588" s="795"/>
      <c r="N588" s="791"/>
      <c r="O588" s="790"/>
      <c r="P588" s="789"/>
      <c r="Q588" s="791"/>
      <c r="R588" s="789"/>
      <c r="X588" s="749"/>
      <c r="Y588" s="167"/>
      <c r="Z588" s="749"/>
      <c r="AA588" s="749"/>
      <c r="AB588" s="749"/>
      <c r="AC588" s="749"/>
      <c r="AD588" s="749"/>
      <c r="AE588" s="749"/>
      <c r="AF588" s="749"/>
    </row>
    <row r="589" spans="1:32" s="794" customFormat="1" ht="15.75" customHeight="1">
      <c r="A589" s="885"/>
      <c r="B589" s="789"/>
      <c r="C589" s="789"/>
      <c r="D589" s="790"/>
      <c r="E589" s="790"/>
      <c r="F589" s="791"/>
      <c r="G589" s="789"/>
      <c r="H589" s="792"/>
      <c r="I589" s="789"/>
      <c r="J589" s="793"/>
      <c r="K589" s="793"/>
      <c r="M589" s="795"/>
      <c r="N589" s="791"/>
      <c r="O589" s="790"/>
      <c r="P589" s="789"/>
      <c r="Q589" s="791"/>
      <c r="R589" s="789"/>
      <c r="X589" s="749"/>
      <c r="Y589" s="167"/>
      <c r="Z589" s="749"/>
      <c r="AA589" s="749"/>
      <c r="AB589" s="749"/>
      <c r="AC589" s="749"/>
      <c r="AD589" s="749"/>
      <c r="AE589" s="749"/>
      <c r="AF589" s="749"/>
    </row>
    <row r="590" spans="1:32" s="794" customFormat="1" ht="15.75" customHeight="1">
      <c r="A590" s="885"/>
      <c r="B590" s="789"/>
      <c r="C590" s="789"/>
      <c r="D590" s="790"/>
      <c r="E590" s="790"/>
      <c r="F590" s="791"/>
      <c r="G590" s="789"/>
      <c r="H590" s="792"/>
      <c r="I590" s="789"/>
      <c r="J590" s="793"/>
      <c r="K590" s="793"/>
      <c r="M590" s="795"/>
      <c r="N590" s="791"/>
      <c r="O590" s="790"/>
      <c r="P590" s="789"/>
      <c r="Q590" s="791"/>
      <c r="R590" s="789"/>
      <c r="X590" s="749"/>
      <c r="Y590" s="167"/>
      <c r="Z590" s="749"/>
      <c r="AA590" s="749"/>
      <c r="AB590" s="749"/>
      <c r="AC590" s="749"/>
      <c r="AD590" s="749"/>
      <c r="AE590" s="749"/>
      <c r="AF590" s="749"/>
    </row>
    <row r="591" spans="1:32" s="794" customFormat="1" ht="15.75" customHeight="1">
      <c r="A591" s="885"/>
      <c r="B591" s="789"/>
      <c r="C591" s="789"/>
      <c r="D591" s="790"/>
      <c r="E591" s="790"/>
      <c r="F591" s="791"/>
      <c r="G591" s="789"/>
      <c r="H591" s="792"/>
      <c r="I591" s="789"/>
      <c r="J591" s="793"/>
      <c r="K591" s="793"/>
      <c r="M591" s="795"/>
      <c r="N591" s="791"/>
      <c r="O591" s="790"/>
      <c r="P591" s="789"/>
      <c r="Q591" s="791"/>
      <c r="R591" s="789"/>
      <c r="X591" s="749"/>
      <c r="Y591" s="167"/>
      <c r="Z591" s="749"/>
      <c r="AA591" s="749"/>
      <c r="AB591" s="749"/>
      <c r="AC591" s="749"/>
      <c r="AD591" s="749"/>
      <c r="AE591" s="749"/>
      <c r="AF591" s="749"/>
    </row>
    <row r="592" spans="1:32" s="794" customFormat="1" ht="15.75" customHeight="1">
      <c r="A592" s="885"/>
      <c r="B592" s="789"/>
      <c r="C592" s="789"/>
      <c r="D592" s="790"/>
      <c r="E592" s="790"/>
      <c r="F592" s="791"/>
      <c r="G592" s="789"/>
      <c r="H592" s="792"/>
      <c r="I592" s="789"/>
      <c r="J592" s="793"/>
      <c r="K592" s="793"/>
      <c r="M592" s="795"/>
      <c r="N592" s="791"/>
      <c r="O592" s="790"/>
      <c r="P592" s="789"/>
      <c r="Q592" s="791"/>
      <c r="R592" s="789"/>
      <c r="X592" s="749"/>
      <c r="Y592" s="167"/>
      <c r="Z592" s="749"/>
      <c r="AA592" s="749"/>
      <c r="AB592" s="749"/>
      <c r="AC592" s="749"/>
      <c r="AD592" s="749"/>
      <c r="AE592" s="749"/>
      <c r="AF592" s="749"/>
    </row>
    <row r="593" spans="1:32" s="794" customFormat="1" ht="15.75" customHeight="1">
      <c r="A593" s="885"/>
      <c r="B593" s="789"/>
      <c r="C593" s="789"/>
      <c r="D593" s="790"/>
      <c r="E593" s="790"/>
      <c r="F593" s="791"/>
      <c r="G593" s="789"/>
      <c r="H593" s="792"/>
      <c r="I593" s="789"/>
      <c r="J593" s="793"/>
      <c r="K593" s="793"/>
      <c r="M593" s="795"/>
      <c r="N593" s="791"/>
      <c r="O593" s="790"/>
      <c r="P593" s="789"/>
      <c r="Q593" s="791"/>
      <c r="R593" s="789"/>
      <c r="X593" s="749"/>
      <c r="Y593" s="167"/>
      <c r="Z593" s="749"/>
      <c r="AA593" s="749"/>
      <c r="AB593" s="749"/>
      <c r="AC593" s="749"/>
      <c r="AD593" s="749"/>
      <c r="AE593" s="749"/>
      <c r="AF593" s="749"/>
    </row>
    <row r="594" spans="1:32" s="794" customFormat="1" ht="15.75" customHeight="1">
      <c r="A594" s="885"/>
      <c r="B594" s="789"/>
      <c r="C594" s="789"/>
      <c r="D594" s="790"/>
      <c r="E594" s="790"/>
      <c r="F594" s="791"/>
      <c r="G594" s="789"/>
      <c r="H594" s="792"/>
      <c r="I594" s="789"/>
      <c r="J594" s="793"/>
      <c r="K594" s="793"/>
      <c r="M594" s="795"/>
      <c r="N594" s="791"/>
      <c r="O594" s="790"/>
      <c r="P594" s="789"/>
      <c r="Q594" s="791"/>
      <c r="R594" s="789"/>
      <c r="X594" s="749"/>
      <c r="Y594" s="167"/>
      <c r="Z594" s="749"/>
      <c r="AA594" s="749"/>
      <c r="AB594" s="749"/>
      <c r="AC594" s="749"/>
      <c r="AD594" s="749"/>
      <c r="AE594" s="749"/>
      <c r="AF594" s="749"/>
    </row>
    <row r="595" spans="1:32" s="794" customFormat="1" ht="15.75" customHeight="1">
      <c r="A595" s="885"/>
      <c r="B595" s="789"/>
      <c r="C595" s="789"/>
      <c r="D595" s="790"/>
      <c r="E595" s="790"/>
      <c r="F595" s="791"/>
      <c r="G595" s="789"/>
      <c r="H595" s="792"/>
      <c r="I595" s="789"/>
      <c r="J595" s="793"/>
      <c r="K595" s="793"/>
      <c r="M595" s="795"/>
      <c r="N595" s="791"/>
      <c r="O595" s="790"/>
      <c r="P595" s="789"/>
      <c r="Q595" s="791"/>
      <c r="R595" s="789"/>
      <c r="X595" s="749"/>
      <c r="Y595" s="167"/>
      <c r="Z595" s="749"/>
      <c r="AA595" s="749"/>
      <c r="AB595" s="749"/>
      <c r="AC595" s="749"/>
      <c r="AD595" s="749"/>
      <c r="AE595" s="749"/>
      <c r="AF595" s="749"/>
    </row>
    <row r="596" spans="1:32" s="794" customFormat="1" ht="15.75" customHeight="1">
      <c r="A596" s="885"/>
      <c r="B596" s="789"/>
      <c r="C596" s="789"/>
      <c r="D596" s="790"/>
      <c r="E596" s="790"/>
      <c r="F596" s="791"/>
      <c r="G596" s="789"/>
      <c r="H596" s="792"/>
      <c r="I596" s="789"/>
      <c r="J596" s="793"/>
      <c r="K596" s="793"/>
      <c r="M596" s="795"/>
      <c r="N596" s="791"/>
      <c r="O596" s="790"/>
      <c r="P596" s="789"/>
      <c r="Q596" s="791"/>
      <c r="R596" s="789"/>
      <c r="X596" s="749"/>
      <c r="Y596" s="167"/>
      <c r="Z596" s="749"/>
      <c r="AA596" s="749"/>
      <c r="AB596" s="749"/>
      <c r="AC596" s="749"/>
      <c r="AD596" s="749"/>
      <c r="AE596" s="749"/>
      <c r="AF596" s="749"/>
    </row>
    <row r="597" spans="1:32" s="794" customFormat="1" ht="15.75" customHeight="1">
      <c r="A597" s="885"/>
      <c r="B597" s="789"/>
      <c r="C597" s="789"/>
      <c r="D597" s="790"/>
      <c r="E597" s="790"/>
      <c r="F597" s="791"/>
      <c r="G597" s="789"/>
      <c r="H597" s="792"/>
      <c r="I597" s="789"/>
      <c r="J597" s="793"/>
      <c r="K597" s="793"/>
      <c r="M597" s="795"/>
      <c r="N597" s="791"/>
      <c r="O597" s="790"/>
      <c r="P597" s="789"/>
      <c r="Q597" s="791"/>
      <c r="R597" s="789"/>
      <c r="X597" s="749"/>
      <c r="Y597" s="167"/>
      <c r="Z597" s="749"/>
      <c r="AA597" s="749"/>
      <c r="AB597" s="749"/>
      <c r="AC597" s="749"/>
      <c r="AD597" s="749"/>
      <c r="AE597" s="749"/>
      <c r="AF597" s="749"/>
    </row>
    <row r="598" spans="1:32" s="794" customFormat="1" ht="15.75" customHeight="1">
      <c r="A598" s="885"/>
      <c r="B598" s="789"/>
      <c r="C598" s="789"/>
      <c r="D598" s="790"/>
      <c r="E598" s="790"/>
      <c r="F598" s="791"/>
      <c r="G598" s="789"/>
      <c r="H598" s="792"/>
      <c r="I598" s="789"/>
      <c r="J598" s="793"/>
      <c r="K598" s="793"/>
      <c r="M598" s="795"/>
      <c r="N598" s="791"/>
      <c r="O598" s="790"/>
      <c r="P598" s="789"/>
      <c r="Q598" s="791"/>
      <c r="R598" s="789"/>
      <c r="X598" s="749"/>
      <c r="Y598" s="167"/>
      <c r="Z598" s="749"/>
      <c r="AA598" s="749"/>
      <c r="AB598" s="749"/>
      <c r="AC598" s="749"/>
      <c r="AD598" s="749"/>
      <c r="AE598" s="749"/>
      <c r="AF598" s="749"/>
    </row>
    <row r="599" spans="1:32" s="794" customFormat="1" ht="15.75" customHeight="1">
      <c r="A599" s="885"/>
      <c r="B599" s="789"/>
      <c r="C599" s="789"/>
      <c r="D599" s="790"/>
      <c r="E599" s="790"/>
      <c r="F599" s="791"/>
      <c r="G599" s="789"/>
      <c r="H599" s="792"/>
      <c r="I599" s="789"/>
      <c r="J599" s="793"/>
      <c r="K599" s="793"/>
      <c r="M599" s="795"/>
      <c r="N599" s="791"/>
      <c r="O599" s="790"/>
      <c r="P599" s="789"/>
      <c r="Q599" s="791"/>
      <c r="R599" s="789"/>
      <c r="X599" s="749"/>
      <c r="Y599" s="167"/>
      <c r="Z599" s="749"/>
      <c r="AA599" s="749"/>
      <c r="AB599" s="749"/>
      <c r="AC599" s="749"/>
      <c r="AD599" s="749"/>
      <c r="AE599" s="749"/>
      <c r="AF599" s="749"/>
    </row>
    <row r="600" spans="1:32" s="794" customFormat="1" ht="15.75" customHeight="1">
      <c r="A600" s="885"/>
      <c r="B600" s="789"/>
      <c r="C600" s="789"/>
      <c r="D600" s="790"/>
      <c r="E600" s="790"/>
      <c r="F600" s="791"/>
      <c r="G600" s="789"/>
      <c r="H600" s="792"/>
      <c r="I600" s="789"/>
      <c r="J600" s="793"/>
      <c r="K600" s="793"/>
      <c r="M600" s="795"/>
      <c r="N600" s="791"/>
      <c r="O600" s="790"/>
      <c r="P600" s="789"/>
      <c r="Q600" s="791"/>
      <c r="R600" s="789"/>
      <c r="X600" s="749"/>
      <c r="Y600" s="167"/>
      <c r="Z600" s="749"/>
      <c r="AA600" s="749"/>
      <c r="AB600" s="749"/>
      <c r="AC600" s="749"/>
      <c r="AD600" s="749"/>
      <c r="AE600" s="749"/>
      <c r="AF600" s="749"/>
    </row>
    <row r="601" spans="1:32" ht="15.75" customHeight="1">
      <c r="B601" s="685"/>
      <c r="C601" s="685"/>
      <c r="D601" s="116"/>
      <c r="E601" s="117"/>
      <c r="F601" s="796"/>
      <c r="I601" s="119"/>
      <c r="J601" s="346"/>
      <c r="K601" s="346"/>
      <c r="M601" s="120"/>
      <c r="N601" s="796"/>
      <c r="O601" s="117"/>
      <c r="X601" s="167"/>
      <c r="Y601" s="167"/>
      <c r="Z601" s="167"/>
      <c r="AA601" s="167"/>
      <c r="AB601" s="167"/>
      <c r="AC601" s="167"/>
      <c r="AD601" s="167"/>
      <c r="AE601" s="167"/>
      <c r="AF601" s="167"/>
    </row>
    <row r="602" spans="1:32" ht="15.75" customHeight="1">
      <c r="B602" s="685"/>
      <c r="C602" s="685"/>
      <c r="D602" s="116"/>
      <c r="E602" s="117"/>
      <c r="F602" s="796"/>
      <c r="I602" s="119"/>
      <c r="J602" s="346"/>
      <c r="K602" s="346"/>
      <c r="M602" s="120"/>
      <c r="N602" s="796"/>
      <c r="O602" s="117"/>
      <c r="X602" s="167"/>
      <c r="Y602" s="167"/>
      <c r="Z602" s="167"/>
      <c r="AA602" s="167"/>
      <c r="AB602" s="167"/>
      <c r="AC602" s="167"/>
      <c r="AD602" s="167"/>
      <c r="AE602" s="167"/>
      <c r="AF602" s="167"/>
    </row>
    <row r="603" spans="1:32" ht="15.75" customHeight="1">
      <c r="B603" s="685"/>
      <c r="C603" s="685"/>
      <c r="D603" s="116"/>
      <c r="E603" s="117"/>
      <c r="F603" s="796"/>
      <c r="I603" s="119"/>
      <c r="J603" s="346"/>
      <c r="K603" s="346"/>
      <c r="M603" s="120"/>
      <c r="N603" s="796"/>
      <c r="O603" s="117"/>
      <c r="X603" s="167"/>
      <c r="Y603" s="167"/>
      <c r="Z603" s="167"/>
      <c r="AA603" s="167"/>
      <c r="AB603" s="167"/>
      <c r="AC603" s="167"/>
      <c r="AD603" s="167"/>
      <c r="AE603" s="167"/>
      <c r="AF603" s="167"/>
    </row>
    <row r="604" spans="1:32" ht="15.75" customHeight="1">
      <c r="B604" s="685"/>
      <c r="C604" s="685"/>
      <c r="D604" s="116"/>
      <c r="E604" s="117"/>
      <c r="F604" s="796"/>
      <c r="I604" s="119"/>
      <c r="J604" s="346"/>
      <c r="K604" s="346"/>
      <c r="M604" s="120"/>
      <c r="N604" s="796"/>
      <c r="O604" s="117"/>
      <c r="X604" s="167"/>
      <c r="Y604" s="167"/>
      <c r="Z604" s="167"/>
      <c r="AA604" s="167"/>
      <c r="AB604" s="167"/>
      <c r="AC604" s="167"/>
      <c r="AD604" s="167"/>
      <c r="AE604" s="167"/>
      <c r="AF604" s="167"/>
    </row>
    <row r="605" spans="1:32" ht="15.75" customHeight="1">
      <c r="B605" s="685"/>
      <c r="C605" s="685"/>
      <c r="D605" s="116"/>
      <c r="E605" s="117"/>
      <c r="F605" s="796"/>
      <c r="I605" s="119"/>
      <c r="J605" s="346"/>
      <c r="K605" s="346"/>
      <c r="M605" s="120"/>
      <c r="N605" s="796"/>
      <c r="O605" s="117"/>
      <c r="X605" s="167"/>
      <c r="Y605" s="167"/>
      <c r="Z605" s="167"/>
      <c r="AA605" s="167"/>
      <c r="AB605" s="167"/>
      <c r="AC605" s="167"/>
      <c r="AD605" s="167"/>
      <c r="AE605" s="167"/>
      <c r="AF605" s="167"/>
    </row>
    <row r="606" spans="1:32" ht="15.75" customHeight="1">
      <c r="B606" s="685"/>
      <c r="C606" s="685"/>
      <c r="D606" s="116"/>
      <c r="E606" s="117"/>
      <c r="F606" s="796"/>
      <c r="I606" s="119"/>
      <c r="J606" s="346"/>
      <c r="K606" s="346"/>
      <c r="M606" s="120"/>
      <c r="N606" s="796"/>
      <c r="O606" s="117"/>
      <c r="X606" s="167"/>
      <c r="Y606" s="167"/>
      <c r="Z606" s="167"/>
      <c r="AA606" s="167"/>
      <c r="AB606" s="167"/>
      <c r="AC606" s="167"/>
      <c r="AD606" s="167"/>
      <c r="AE606" s="167"/>
      <c r="AF606" s="167"/>
    </row>
    <row r="607" spans="1:32" ht="15.75" customHeight="1">
      <c r="B607" s="685"/>
      <c r="C607" s="685"/>
      <c r="D607" s="116"/>
      <c r="E607" s="117"/>
      <c r="F607" s="796"/>
      <c r="I607" s="119"/>
      <c r="J607" s="346"/>
      <c r="K607" s="346"/>
      <c r="M607" s="120"/>
      <c r="N607" s="796"/>
      <c r="O607" s="117"/>
      <c r="X607" s="167"/>
      <c r="Y607" s="167"/>
      <c r="Z607" s="167"/>
      <c r="AA607" s="167"/>
      <c r="AB607" s="167"/>
      <c r="AC607" s="167"/>
      <c r="AD607" s="167"/>
      <c r="AE607" s="167"/>
      <c r="AF607" s="167"/>
    </row>
    <row r="608" spans="1:32" ht="15.75" customHeight="1">
      <c r="B608" s="685"/>
      <c r="C608" s="685"/>
      <c r="D608" s="116"/>
      <c r="E608" s="117"/>
      <c r="F608" s="796"/>
      <c r="I608" s="119"/>
      <c r="J608" s="346"/>
      <c r="K608" s="346"/>
      <c r="M608" s="120"/>
      <c r="N608" s="796"/>
      <c r="O608" s="117"/>
      <c r="X608" s="167"/>
      <c r="Y608" s="167"/>
      <c r="Z608" s="167"/>
      <c r="AA608" s="167"/>
      <c r="AB608" s="167"/>
      <c r="AC608" s="167"/>
      <c r="AD608" s="167"/>
      <c r="AE608" s="167"/>
      <c r="AF608" s="167"/>
    </row>
    <row r="609" spans="2:32" ht="15.75" customHeight="1">
      <c r="B609" s="685"/>
      <c r="C609" s="685"/>
      <c r="D609" s="116"/>
      <c r="E609" s="117"/>
      <c r="F609" s="796"/>
      <c r="I609" s="119"/>
      <c r="J609" s="346"/>
      <c r="K609" s="346"/>
      <c r="M609" s="120"/>
      <c r="N609" s="796"/>
      <c r="O609" s="117"/>
      <c r="X609" s="167"/>
      <c r="Y609" s="167"/>
      <c r="Z609" s="167"/>
      <c r="AA609" s="167"/>
      <c r="AB609" s="167"/>
      <c r="AC609" s="167"/>
      <c r="AD609" s="167"/>
      <c r="AE609" s="167"/>
      <c r="AF609" s="167"/>
    </row>
    <row r="610" spans="2:32" ht="15.75" customHeight="1">
      <c r="B610" s="685"/>
      <c r="C610" s="685"/>
      <c r="D610" s="116"/>
      <c r="E610" s="117"/>
      <c r="F610" s="796"/>
      <c r="I610" s="119"/>
      <c r="J610" s="346"/>
      <c r="K610" s="346"/>
      <c r="M610" s="120"/>
      <c r="N610" s="796"/>
      <c r="O610" s="117"/>
      <c r="X610" s="167"/>
      <c r="Y610" s="167"/>
      <c r="Z610" s="167"/>
      <c r="AA610" s="167"/>
      <c r="AB610" s="167"/>
      <c r="AC610" s="167"/>
      <c r="AD610" s="167"/>
      <c r="AE610" s="167"/>
      <c r="AF610" s="167"/>
    </row>
    <row r="611" spans="2:32" ht="15.75" customHeight="1">
      <c r="B611" s="685"/>
      <c r="C611" s="685"/>
      <c r="D611" s="116"/>
      <c r="E611" s="117"/>
      <c r="F611" s="796"/>
      <c r="I611" s="119"/>
      <c r="J611" s="346"/>
      <c r="K611" s="346"/>
      <c r="M611" s="120"/>
      <c r="N611" s="796"/>
      <c r="O611" s="117"/>
      <c r="X611" s="167"/>
      <c r="Y611" s="167"/>
      <c r="Z611" s="167"/>
      <c r="AA611" s="167"/>
      <c r="AB611" s="167"/>
      <c r="AC611" s="167"/>
      <c r="AD611" s="167"/>
      <c r="AE611" s="167"/>
      <c r="AF611" s="167"/>
    </row>
    <row r="612" spans="2:32" ht="15.75" customHeight="1">
      <c r="B612" s="685"/>
      <c r="C612" s="685"/>
      <c r="D612" s="116"/>
      <c r="E612" s="117"/>
      <c r="F612" s="796"/>
      <c r="I612" s="119"/>
      <c r="J612" s="346"/>
      <c r="K612" s="346"/>
      <c r="M612" s="120"/>
      <c r="N612" s="796"/>
      <c r="O612" s="117"/>
      <c r="X612" s="167"/>
      <c r="Y612" s="167"/>
      <c r="Z612" s="167"/>
      <c r="AA612" s="167"/>
      <c r="AB612" s="167"/>
      <c r="AC612" s="167"/>
      <c r="AD612" s="167"/>
      <c r="AE612" s="167"/>
      <c r="AF612" s="167"/>
    </row>
    <row r="613" spans="2:32" ht="15.75" customHeight="1">
      <c r="B613" s="685"/>
      <c r="C613" s="685"/>
      <c r="D613" s="116"/>
      <c r="E613" s="117"/>
      <c r="F613" s="796"/>
      <c r="I613" s="119"/>
      <c r="J613" s="346"/>
      <c r="K613" s="346"/>
      <c r="M613" s="120"/>
      <c r="N613" s="796"/>
      <c r="O613" s="117"/>
      <c r="X613" s="167"/>
      <c r="Y613" s="167"/>
      <c r="Z613" s="167"/>
      <c r="AA613" s="167"/>
      <c r="AB613" s="167"/>
      <c r="AC613" s="167"/>
      <c r="AD613" s="167"/>
      <c r="AE613" s="167"/>
      <c r="AF613" s="167"/>
    </row>
    <row r="614" spans="2:32" ht="15.75" customHeight="1">
      <c r="B614" s="685"/>
      <c r="C614" s="685"/>
      <c r="D614" s="116"/>
      <c r="E614" s="117"/>
      <c r="F614" s="796"/>
      <c r="I614" s="119"/>
      <c r="J614" s="346"/>
      <c r="K614" s="346"/>
      <c r="M614" s="120"/>
      <c r="N614" s="796"/>
      <c r="O614" s="117"/>
      <c r="X614" s="167"/>
      <c r="Y614" s="167"/>
      <c r="Z614" s="167"/>
      <c r="AA614" s="167"/>
      <c r="AB614" s="167"/>
      <c r="AC614" s="167"/>
      <c r="AD614" s="167"/>
      <c r="AE614" s="167"/>
      <c r="AF614" s="167"/>
    </row>
    <row r="615" spans="2:32" ht="15.75" customHeight="1">
      <c r="B615" s="685"/>
      <c r="C615" s="685"/>
      <c r="D615" s="116"/>
      <c r="E615" s="117"/>
      <c r="F615" s="796"/>
      <c r="I615" s="119"/>
      <c r="J615" s="346"/>
      <c r="K615" s="346"/>
      <c r="M615" s="120"/>
      <c r="N615" s="796"/>
      <c r="O615" s="117"/>
      <c r="X615" s="167"/>
      <c r="Y615" s="167"/>
      <c r="Z615" s="167"/>
      <c r="AA615" s="167"/>
      <c r="AB615" s="167"/>
      <c r="AC615" s="167"/>
      <c r="AD615" s="167"/>
      <c r="AE615" s="167"/>
      <c r="AF615" s="167"/>
    </row>
    <row r="616" spans="2:32" ht="15.75" customHeight="1">
      <c r="B616" s="685"/>
      <c r="C616" s="685"/>
      <c r="D616" s="116"/>
      <c r="E616" s="117"/>
      <c r="F616" s="796"/>
      <c r="I616" s="119"/>
      <c r="J616" s="346"/>
      <c r="K616" s="346"/>
      <c r="M616" s="120"/>
      <c r="N616" s="796"/>
      <c r="O616" s="117"/>
      <c r="X616" s="167"/>
      <c r="Y616" s="167"/>
      <c r="Z616" s="167"/>
      <c r="AA616" s="167"/>
      <c r="AB616" s="167"/>
      <c r="AC616" s="167"/>
      <c r="AD616" s="167"/>
      <c r="AE616" s="167"/>
      <c r="AF616" s="167"/>
    </row>
    <row r="617" spans="2:32" ht="15.75" customHeight="1">
      <c r="B617" s="685"/>
      <c r="C617" s="685"/>
      <c r="D617" s="116"/>
      <c r="E617" s="117"/>
      <c r="F617" s="796"/>
      <c r="I617" s="119"/>
      <c r="J617" s="346"/>
      <c r="K617" s="346"/>
      <c r="M617" s="120"/>
      <c r="N617" s="796"/>
      <c r="O617" s="117"/>
      <c r="X617" s="167"/>
      <c r="Y617" s="167"/>
      <c r="Z617" s="167"/>
      <c r="AA617" s="167"/>
      <c r="AB617" s="167"/>
      <c r="AC617" s="167"/>
      <c r="AD617" s="167"/>
      <c r="AE617" s="167"/>
      <c r="AF617" s="167"/>
    </row>
    <row r="618" spans="2:32" ht="15.75" customHeight="1">
      <c r="B618" s="685"/>
      <c r="C618" s="685"/>
      <c r="D618" s="116"/>
      <c r="E618" s="117"/>
      <c r="F618" s="796"/>
      <c r="I618" s="119"/>
      <c r="J618" s="346"/>
      <c r="K618" s="346"/>
      <c r="M618" s="120"/>
      <c r="N618" s="796"/>
      <c r="O618" s="117"/>
      <c r="X618" s="167"/>
      <c r="Y618" s="167"/>
      <c r="Z618" s="167"/>
      <c r="AA618" s="167"/>
      <c r="AB618" s="167"/>
      <c r="AC618" s="167"/>
      <c r="AD618" s="167"/>
      <c r="AE618" s="167"/>
      <c r="AF618" s="167"/>
    </row>
    <row r="619" spans="2:32" ht="15.75" customHeight="1">
      <c r="B619" s="685"/>
      <c r="C619" s="685"/>
      <c r="D619" s="116"/>
      <c r="E619" s="117"/>
      <c r="F619" s="796"/>
      <c r="I619" s="119"/>
      <c r="J619" s="346"/>
      <c r="K619" s="346"/>
      <c r="M619" s="120"/>
      <c r="N619" s="796"/>
      <c r="O619" s="117"/>
      <c r="X619" s="167"/>
      <c r="Y619" s="167"/>
      <c r="Z619" s="167"/>
      <c r="AA619" s="167"/>
      <c r="AB619" s="167"/>
      <c r="AC619" s="167"/>
      <c r="AD619" s="167"/>
      <c r="AE619" s="167"/>
      <c r="AF619" s="167"/>
    </row>
    <row r="620" spans="2:32" ht="15.75" customHeight="1">
      <c r="B620" s="685"/>
      <c r="C620" s="685"/>
      <c r="D620" s="116"/>
      <c r="E620" s="117"/>
      <c r="F620" s="796"/>
      <c r="I620" s="119"/>
      <c r="J620" s="346"/>
      <c r="K620" s="346"/>
      <c r="M620" s="120"/>
      <c r="N620" s="796"/>
      <c r="O620" s="117"/>
      <c r="X620" s="167"/>
      <c r="Y620" s="167"/>
      <c r="Z620" s="167"/>
      <c r="AA620" s="167"/>
      <c r="AB620" s="167"/>
      <c r="AC620" s="167"/>
      <c r="AD620" s="167"/>
      <c r="AE620" s="167"/>
      <c r="AF620" s="167"/>
    </row>
    <row r="621" spans="2:32" ht="15.75" customHeight="1">
      <c r="B621" s="685"/>
      <c r="C621" s="685"/>
      <c r="D621" s="116"/>
      <c r="E621" s="117"/>
      <c r="F621" s="796"/>
      <c r="I621" s="119"/>
      <c r="J621" s="346"/>
      <c r="K621" s="346"/>
      <c r="M621" s="120"/>
      <c r="N621" s="796"/>
      <c r="O621" s="117"/>
      <c r="X621" s="167"/>
      <c r="Y621" s="167"/>
      <c r="Z621" s="167"/>
      <c r="AA621" s="167"/>
      <c r="AB621" s="167"/>
      <c r="AC621" s="167"/>
      <c r="AD621" s="167"/>
      <c r="AE621" s="167"/>
      <c r="AF621" s="167"/>
    </row>
    <row r="622" spans="2:32" ht="15.75" customHeight="1">
      <c r="B622" s="685"/>
      <c r="C622" s="685"/>
      <c r="D622" s="116"/>
      <c r="E622" s="117"/>
      <c r="F622" s="796"/>
      <c r="I622" s="119"/>
      <c r="J622" s="346"/>
      <c r="K622" s="346"/>
      <c r="M622" s="120"/>
      <c r="N622" s="796"/>
      <c r="O622" s="117"/>
      <c r="X622" s="167"/>
      <c r="Y622" s="167"/>
      <c r="Z622" s="167"/>
      <c r="AA622" s="167"/>
      <c r="AB622" s="167"/>
      <c r="AC622" s="167"/>
      <c r="AD622" s="167"/>
      <c r="AE622" s="167"/>
      <c r="AF622" s="167"/>
    </row>
    <row r="623" spans="2:32" ht="15.75" customHeight="1">
      <c r="B623" s="685"/>
      <c r="C623" s="685"/>
      <c r="D623" s="116"/>
      <c r="E623" s="117"/>
      <c r="F623" s="796"/>
      <c r="I623" s="119"/>
      <c r="J623" s="346"/>
      <c r="K623" s="346"/>
      <c r="M623" s="120"/>
      <c r="N623" s="796"/>
      <c r="O623" s="117"/>
      <c r="X623" s="167"/>
      <c r="Y623" s="167"/>
      <c r="Z623" s="167"/>
      <c r="AA623" s="167"/>
      <c r="AB623" s="167"/>
      <c r="AC623" s="167"/>
      <c r="AD623" s="167"/>
      <c r="AE623" s="167"/>
      <c r="AF623" s="167"/>
    </row>
    <row r="624" spans="2:32" ht="15.75" customHeight="1">
      <c r="B624" s="685"/>
      <c r="C624" s="685"/>
      <c r="D624" s="116"/>
      <c r="E624" s="117"/>
      <c r="F624" s="796"/>
      <c r="I624" s="119"/>
      <c r="J624" s="346"/>
      <c r="K624" s="346"/>
      <c r="M624" s="120"/>
      <c r="N624" s="796"/>
      <c r="O624" s="117"/>
      <c r="X624" s="167"/>
      <c r="Y624" s="167"/>
      <c r="Z624" s="167"/>
      <c r="AA624" s="167"/>
      <c r="AB624" s="167"/>
      <c r="AC624" s="167"/>
      <c r="AD624" s="167"/>
      <c r="AE624" s="167"/>
      <c r="AF624" s="167"/>
    </row>
    <row r="625" spans="2:32" ht="15.75" customHeight="1">
      <c r="B625" s="685"/>
      <c r="C625" s="685"/>
      <c r="D625" s="116"/>
      <c r="E625" s="117"/>
      <c r="F625" s="796"/>
      <c r="I625" s="119"/>
      <c r="J625" s="346"/>
      <c r="K625" s="346"/>
      <c r="M625" s="120"/>
      <c r="N625" s="796"/>
      <c r="O625" s="117"/>
      <c r="X625" s="167"/>
      <c r="Y625" s="167"/>
      <c r="Z625" s="167"/>
      <c r="AA625" s="167"/>
      <c r="AB625" s="167"/>
      <c r="AC625" s="167"/>
      <c r="AD625" s="167"/>
      <c r="AE625" s="167"/>
      <c r="AF625" s="167"/>
    </row>
    <row r="626" spans="2:32" ht="15.75" customHeight="1">
      <c r="B626" s="685"/>
      <c r="C626" s="685"/>
      <c r="D626" s="116"/>
      <c r="E626" s="117"/>
      <c r="F626" s="796"/>
      <c r="I626" s="119"/>
      <c r="J626" s="346"/>
      <c r="K626" s="346"/>
      <c r="M626" s="120"/>
      <c r="N626" s="796"/>
      <c r="O626" s="117"/>
      <c r="X626" s="167"/>
      <c r="Y626" s="167"/>
      <c r="Z626" s="167"/>
      <c r="AA626" s="167"/>
      <c r="AB626" s="167"/>
      <c r="AC626" s="167"/>
      <c r="AD626" s="167"/>
      <c r="AE626" s="167"/>
      <c r="AF626" s="167"/>
    </row>
    <row r="627" spans="2:32" ht="15.75" customHeight="1">
      <c r="B627" s="685"/>
      <c r="C627" s="685"/>
      <c r="D627" s="116"/>
      <c r="E627" s="117"/>
      <c r="F627" s="796"/>
      <c r="I627" s="119"/>
      <c r="J627" s="346"/>
      <c r="K627" s="346"/>
      <c r="M627" s="120"/>
      <c r="N627" s="796"/>
      <c r="O627" s="117"/>
      <c r="X627" s="167"/>
      <c r="Y627" s="167"/>
      <c r="Z627" s="167"/>
      <c r="AA627" s="167"/>
      <c r="AB627" s="167"/>
      <c r="AC627" s="167"/>
      <c r="AD627" s="167"/>
      <c r="AE627" s="167"/>
      <c r="AF627" s="167"/>
    </row>
    <row r="628" spans="2:32" ht="15.75" customHeight="1">
      <c r="B628" s="685"/>
      <c r="C628" s="685"/>
      <c r="D628" s="116"/>
      <c r="E628" s="117"/>
      <c r="F628" s="796"/>
      <c r="I628" s="119"/>
      <c r="J628" s="346"/>
      <c r="K628" s="346"/>
      <c r="M628" s="120"/>
      <c r="N628" s="796"/>
      <c r="O628" s="117"/>
      <c r="X628" s="167"/>
      <c r="Y628" s="167"/>
      <c r="Z628" s="167"/>
      <c r="AA628" s="167"/>
      <c r="AB628" s="167"/>
      <c r="AC628" s="167"/>
      <c r="AD628" s="167"/>
      <c r="AE628" s="167"/>
      <c r="AF628" s="167"/>
    </row>
    <row r="629" spans="2:32" ht="15.75" customHeight="1">
      <c r="B629" s="685"/>
      <c r="C629" s="685"/>
      <c r="D629" s="116"/>
      <c r="E629" s="117"/>
      <c r="F629" s="796"/>
      <c r="I629" s="119"/>
      <c r="J629" s="346"/>
      <c r="K629" s="346"/>
      <c r="M629" s="120"/>
      <c r="N629" s="796"/>
      <c r="O629" s="117"/>
      <c r="X629" s="167"/>
      <c r="Y629" s="167"/>
      <c r="Z629" s="167"/>
      <c r="AA629" s="167"/>
      <c r="AB629" s="167"/>
      <c r="AC629" s="167"/>
      <c r="AD629" s="167"/>
      <c r="AE629" s="167"/>
      <c r="AF629" s="167"/>
    </row>
    <row r="630" spans="2:32" ht="15.75" customHeight="1">
      <c r="B630" s="685"/>
      <c r="C630" s="685"/>
      <c r="D630" s="116"/>
      <c r="E630" s="117"/>
      <c r="F630" s="796"/>
      <c r="I630" s="119"/>
      <c r="J630" s="346"/>
      <c r="K630" s="346"/>
      <c r="M630" s="120"/>
      <c r="N630" s="796"/>
      <c r="O630" s="117"/>
      <c r="X630" s="167"/>
      <c r="Y630" s="167"/>
      <c r="Z630" s="167"/>
      <c r="AA630" s="167"/>
      <c r="AB630" s="167"/>
      <c r="AC630" s="167"/>
      <c r="AD630" s="167"/>
      <c r="AE630" s="167"/>
      <c r="AF630" s="167"/>
    </row>
    <row r="631" spans="2:32" ht="15.75" customHeight="1">
      <c r="B631" s="685"/>
      <c r="C631" s="685"/>
      <c r="D631" s="116"/>
      <c r="E631" s="117"/>
      <c r="F631" s="796"/>
      <c r="I631" s="119"/>
      <c r="J631" s="346"/>
      <c r="K631" s="346"/>
      <c r="M631" s="120"/>
      <c r="N631" s="796"/>
      <c r="O631" s="117"/>
      <c r="X631" s="167"/>
      <c r="Y631" s="167"/>
      <c r="Z631" s="167"/>
      <c r="AA631" s="167"/>
      <c r="AB631" s="167"/>
      <c r="AC631" s="167"/>
      <c r="AD631" s="167"/>
      <c r="AE631" s="167"/>
      <c r="AF631" s="167"/>
    </row>
    <row r="632" spans="2:32" ht="15.75" customHeight="1">
      <c r="B632" s="685"/>
      <c r="C632" s="685"/>
      <c r="D632" s="116"/>
      <c r="E632" s="117"/>
      <c r="F632" s="796"/>
      <c r="I632" s="119"/>
      <c r="J632" s="346"/>
      <c r="K632" s="346"/>
      <c r="M632" s="120"/>
      <c r="N632" s="796"/>
      <c r="O632" s="117"/>
      <c r="X632" s="167"/>
      <c r="Y632" s="167"/>
      <c r="Z632" s="167"/>
      <c r="AA632" s="167"/>
      <c r="AB632" s="167"/>
      <c r="AC632" s="167"/>
      <c r="AD632" s="167"/>
      <c r="AE632" s="167"/>
      <c r="AF632" s="167"/>
    </row>
    <row r="633" spans="2:32" ht="15.75" customHeight="1">
      <c r="B633" s="685"/>
      <c r="C633" s="685"/>
      <c r="D633" s="116"/>
      <c r="E633" s="117"/>
      <c r="F633" s="796"/>
      <c r="I633" s="119"/>
      <c r="J633" s="346"/>
      <c r="K633" s="346"/>
      <c r="M633" s="120"/>
      <c r="N633" s="796"/>
      <c r="O633" s="117"/>
      <c r="X633" s="167"/>
      <c r="Y633" s="167"/>
      <c r="Z633" s="167"/>
      <c r="AA633" s="167"/>
      <c r="AB633" s="167"/>
      <c r="AC633" s="167"/>
      <c r="AD633" s="167"/>
      <c r="AE633" s="167"/>
      <c r="AF633" s="167"/>
    </row>
    <row r="634" spans="2:32" ht="15.75" customHeight="1">
      <c r="B634" s="685"/>
      <c r="C634" s="685"/>
      <c r="D634" s="116"/>
      <c r="E634" s="117"/>
      <c r="F634" s="796"/>
      <c r="I634" s="119"/>
      <c r="J634" s="346"/>
      <c r="K634" s="346"/>
      <c r="M634" s="120"/>
      <c r="N634" s="796"/>
      <c r="O634" s="117"/>
      <c r="X634" s="167"/>
      <c r="Y634" s="167"/>
      <c r="Z634" s="167"/>
      <c r="AA634" s="167"/>
      <c r="AB634" s="167"/>
      <c r="AC634" s="167"/>
      <c r="AD634" s="167"/>
      <c r="AE634" s="167"/>
      <c r="AF634" s="167"/>
    </row>
    <row r="635" spans="2:32" ht="15.75" customHeight="1">
      <c r="B635" s="685"/>
      <c r="C635" s="685"/>
      <c r="D635" s="116"/>
      <c r="E635" s="117"/>
      <c r="F635" s="796"/>
      <c r="I635" s="119"/>
      <c r="J635" s="346"/>
      <c r="K635" s="346"/>
      <c r="M635" s="120"/>
      <c r="N635" s="796"/>
      <c r="O635" s="117"/>
      <c r="X635" s="167"/>
      <c r="Y635" s="167"/>
      <c r="Z635" s="167"/>
      <c r="AA635" s="167"/>
      <c r="AB635" s="167"/>
      <c r="AC635" s="167"/>
      <c r="AD635" s="167"/>
      <c r="AE635" s="167"/>
      <c r="AF635" s="167"/>
    </row>
    <row r="636" spans="2:32" ht="15.75" customHeight="1">
      <c r="B636" s="685"/>
      <c r="C636" s="685"/>
      <c r="D636" s="116"/>
      <c r="E636" s="117"/>
      <c r="F636" s="796"/>
      <c r="I636" s="119"/>
      <c r="J636" s="346"/>
      <c r="K636" s="346"/>
      <c r="M636" s="120"/>
      <c r="N636" s="796"/>
      <c r="O636" s="117"/>
      <c r="X636" s="167"/>
      <c r="Y636" s="167"/>
      <c r="Z636" s="167"/>
      <c r="AA636" s="167"/>
      <c r="AB636" s="167"/>
      <c r="AC636" s="167"/>
      <c r="AD636" s="167"/>
      <c r="AE636" s="167"/>
      <c r="AF636" s="167"/>
    </row>
    <row r="637" spans="2:32" ht="15.75" customHeight="1">
      <c r="B637" s="685"/>
      <c r="C637" s="685"/>
      <c r="D637" s="116"/>
      <c r="E637" s="117"/>
      <c r="F637" s="796"/>
      <c r="I637" s="119"/>
      <c r="J637" s="346"/>
      <c r="K637" s="346"/>
      <c r="M637" s="120"/>
      <c r="N637" s="796"/>
      <c r="O637" s="117"/>
      <c r="X637" s="167"/>
      <c r="Y637" s="167"/>
      <c r="Z637" s="167"/>
      <c r="AA637" s="167"/>
      <c r="AB637" s="167"/>
      <c r="AC637" s="167"/>
      <c r="AD637" s="167"/>
      <c r="AE637" s="167"/>
      <c r="AF637" s="167"/>
    </row>
    <row r="638" spans="2:32" ht="15.75" customHeight="1">
      <c r="B638" s="685"/>
      <c r="C638" s="685"/>
      <c r="D638" s="116"/>
      <c r="E638" s="117"/>
      <c r="F638" s="796"/>
      <c r="I638" s="119"/>
      <c r="J638" s="346"/>
      <c r="K638" s="346"/>
      <c r="M638" s="120"/>
      <c r="N638" s="796"/>
      <c r="O638" s="117"/>
      <c r="X638" s="167"/>
      <c r="Y638" s="167"/>
      <c r="Z638" s="167"/>
      <c r="AA638" s="167"/>
      <c r="AB638" s="167"/>
      <c r="AC638" s="167"/>
      <c r="AD638" s="167"/>
      <c r="AE638" s="167"/>
      <c r="AF638" s="167"/>
    </row>
    <row r="639" spans="2:32" ht="15.75" customHeight="1">
      <c r="B639" s="685"/>
      <c r="C639" s="685"/>
      <c r="D639" s="116"/>
      <c r="E639" s="117"/>
      <c r="F639" s="796"/>
      <c r="I639" s="119"/>
      <c r="J639" s="346"/>
      <c r="K639" s="346"/>
      <c r="M639" s="120"/>
      <c r="N639" s="796"/>
      <c r="O639" s="117"/>
      <c r="X639" s="167"/>
      <c r="Y639" s="167"/>
      <c r="Z639" s="167"/>
      <c r="AA639" s="167"/>
      <c r="AB639" s="167"/>
      <c r="AC639" s="167"/>
      <c r="AD639" s="167"/>
      <c r="AE639" s="167"/>
      <c r="AF639" s="167"/>
    </row>
    <row r="640" spans="2:32" ht="15.75" customHeight="1">
      <c r="B640" s="685"/>
      <c r="C640" s="685"/>
      <c r="D640" s="116"/>
      <c r="E640" s="117"/>
      <c r="F640" s="796"/>
      <c r="I640" s="119"/>
      <c r="J640" s="346"/>
      <c r="K640" s="346"/>
      <c r="M640" s="120"/>
      <c r="N640" s="796"/>
      <c r="O640" s="117"/>
      <c r="X640" s="167"/>
      <c r="Y640" s="167"/>
      <c r="Z640" s="167"/>
      <c r="AA640" s="167"/>
      <c r="AB640" s="167"/>
      <c r="AC640" s="167"/>
      <c r="AD640" s="167"/>
      <c r="AE640" s="167"/>
      <c r="AF640" s="167"/>
    </row>
    <row r="641" spans="2:32" ht="15.75" customHeight="1">
      <c r="B641" s="685"/>
      <c r="C641" s="685"/>
      <c r="D641" s="116"/>
      <c r="E641" s="117"/>
      <c r="F641" s="796"/>
      <c r="I641" s="119"/>
      <c r="J641" s="346"/>
      <c r="K641" s="346"/>
      <c r="M641" s="120"/>
      <c r="N641" s="796"/>
      <c r="O641" s="117"/>
      <c r="X641" s="167"/>
      <c r="Y641" s="167"/>
      <c r="Z641" s="167"/>
      <c r="AA641" s="167"/>
      <c r="AB641" s="167"/>
      <c r="AC641" s="167"/>
      <c r="AD641" s="167"/>
      <c r="AE641" s="167"/>
      <c r="AF641" s="167"/>
    </row>
    <row r="642" spans="2:32" ht="15.75" customHeight="1">
      <c r="B642" s="685"/>
      <c r="C642" s="685"/>
      <c r="D642" s="116"/>
      <c r="E642" s="117"/>
      <c r="F642" s="796"/>
      <c r="I642" s="119"/>
      <c r="J642" s="346"/>
      <c r="K642" s="346"/>
      <c r="M642" s="120"/>
      <c r="N642" s="796"/>
      <c r="O642" s="117"/>
      <c r="X642" s="167"/>
      <c r="Y642" s="167"/>
      <c r="Z642" s="167"/>
      <c r="AA642" s="167"/>
      <c r="AB642" s="167"/>
      <c r="AC642" s="167"/>
      <c r="AD642" s="167"/>
      <c r="AE642" s="167"/>
      <c r="AF642" s="167"/>
    </row>
    <row r="643" spans="2:32" ht="15.75" customHeight="1">
      <c r="B643" s="685"/>
      <c r="C643" s="685"/>
      <c r="D643" s="116"/>
      <c r="E643" s="117"/>
      <c r="F643" s="796"/>
      <c r="I643" s="119"/>
      <c r="J643" s="346"/>
      <c r="K643" s="346"/>
      <c r="M643" s="120"/>
      <c r="N643" s="796"/>
      <c r="O643" s="117"/>
      <c r="X643" s="167"/>
      <c r="Y643" s="167"/>
      <c r="Z643" s="167"/>
      <c r="AA643" s="167"/>
      <c r="AB643" s="167"/>
      <c r="AC643" s="167"/>
      <c r="AD643" s="167"/>
      <c r="AE643" s="167"/>
      <c r="AF643" s="167"/>
    </row>
    <row r="644" spans="2:32" ht="15.75" customHeight="1">
      <c r="B644" s="685"/>
      <c r="C644" s="685"/>
      <c r="D644" s="116"/>
      <c r="E644" s="117"/>
      <c r="F644" s="796"/>
      <c r="I644" s="119"/>
      <c r="J644" s="346"/>
      <c r="K644" s="346"/>
      <c r="M644" s="120"/>
      <c r="N644" s="796"/>
      <c r="O644" s="117"/>
      <c r="X644" s="167"/>
      <c r="Y644" s="167"/>
      <c r="Z644" s="167"/>
      <c r="AA644" s="167"/>
      <c r="AB644" s="167"/>
      <c r="AC644" s="167"/>
      <c r="AD644" s="167"/>
      <c r="AE644" s="167"/>
      <c r="AF644" s="167"/>
    </row>
    <row r="645" spans="2:32" ht="15.75" customHeight="1">
      <c r="B645" s="685"/>
      <c r="C645" s="685"/>
      <c r="D645" s="116"/>
      <c r="E645" s="117"/>
      <c r="F645" s="796"/>
      <c r="I645" s="119"/>
      <c r="J645" s="346"/>
      <c r="K645" s="346"/>
      <c r="M645" s="120"/>
      <c r="N645" s="796"/>
      <c r="O645" s="117"/>
      <c r="X645" s="167"/>
      <c r="Y645" s="167"/>
      <c r="Z645" s="167"/>
      <c r="AA645" s="167"/>
      <c r="AB645" s="167"/>
      <c r="AC645" s="167"/>
      <c r="AD645" s="167"/>
      <c r="AE645" s="167"/>
      <c r="AF645" s="167"/>
    </row>
    <row r="646" spans="2:32" ht="15.75" customHeight="1">
      <c r="B646" s="685"/>
      <c r="C646" s="685"/>
      <c r="D646" s="116"/>
      <c r="E646" s="117"/>
      <c r="F646" s="796"/>
      <c r="I646" s="119"/>
      <c r="J646" s="346"/>
      <c r="K646" s="346"/>
      <c r="M646" s="120"/>
      <c r="N646" s="796"/>
      <c r="O646" s="117"/>
      <c r="X646" s="167"/>
      <c r="Y646" s="167"/>
      <c r="Z646" s="167"/>
      <c r="AA646" s="167"/>
      <c r="AB646" s="167"/>
      <c r="AC646" s="167"/>
      <c r="AD646" s="167"/>
      <c r="AE646" s="167"/>
      <c r="AF646" s="167"/>
    </row>
    <row r="647" spans="2:32" ht="15.75" customHeight="1">
      <c r="B647" s="685"/>
      <c r="C647" s="685"/>
      <c r="D647" s="116"/>
      <c r="E647" s="117"/>
      <c r="F647" s="796"/>
      <c r="I647" s="119"/>
      <c r="J647" s="346"/>
      <c r="K647" s="346"/>
      <c r="M647" s="120"/>
      <c r="N647" s="796"/>
      <c r="O647" s="117"/>
      <c r="X647" s="167"/>
      <c r="Y647" s="167"/>
      <c r="Z647" s="167"/>
      <c r="AA647" s="167"/>
      <c r="AB647" s="167"/>
      <c r="AC647" s="167"/>
      <c r="AD647" s="167"/>
      <c r="AE647" s="167"/>
      <c r="AF647" s="167"/>
    </row>
    <row r="648" spans="2:32" ht="15.75" customHeight="1">
      <c r="B648" s="685"/>
      <c r="C648" s="685"/>
      <c r="D648" s="116"/>
      <c r="E648" s="117"/>
      <c r="F648" s="796"/>
      <c r="I648" s="119"/>
      <c r="J648" s="346"/>
      <c r="K648" s="346"/>
      <c r="M648" s="120"/>
      <c r="N648" s="796"/>
      <c r="O648" s="117"/>
      <c r="X648" s="167"/>
      <c r="Y648" s="167"/>
      <c r="Z648" s="167"/>
      <c r="AA648" s="167"/>
      <c r="AB648" s="167"/>
      <c r="AC648" s="167"/>
      <c r="AD648" s="167"/>
      <c r="AE648" s="167"/>
      <c r="AF648" s="167"/>
    </row>
    <row r="649" spans="2:32" ht="15.75" customHeight="1">
      <c r="B649" s="685"/>
      <c r="C649" s="685"/>
      <c r="D649" s="116"/>
      <c r="E649" s="117"/>
      <c r="F649" s="796"/>
      <c r="I649" s="119"/>
      <c r="J649" s="346"/>
      <c r="K649" s="346"/>
      <c r="M649" s="120"/>
      <c r="N649" s="796"/>
      <c r="O649" s="117"/>
      <c r="X649" s="167"/>
      <c r="Y649" s="167"/>
      <c r="Z649" s="167"/>
      <c r="AA649" s="167"/>
      <c r="AB649" s="167"/>
      <c r="AC649" s="167"/>
      <c r="AD649" s="167"/>
      <c r="AE649" s="167"/>
      <c r="AF649" s="167"/>
    </row>
    <row r="650" spans="2:32" ht="15.75" customHeight="1">
      <c r="B650" s="685"/>
      <c r="C650" s="685"/>
      <c r="D650" s="116"/>
      <c r="E650" s="117"/>
      <c r="F650" s="796"/>
      <c r="I650" s="119"/>
      <c r="J650" s="346"/>
      <c r="K650" s="346"/>
      <c r="M650" s="120"/>
      <c r="N650" s="796"/>
      <c r="O650" s="117"/>
      <c r="X650" s="167"/>
      <c r="Y650" s="167"/>
      <c r="Z650" s="167"/>
      <c r="AA650" s="167"/>
      <c r="AB650" s="167"/>
      <c r="AC650" s="167"/>
      <c r="AD650" s="167"/>
      <c r="AE650" s="167"/>
      <c r="AF650" s="167"/>
    </row>
    <row r="651" spans="2:32" ht="15.75" customHeight="1">
      <c r="B651" s="685"/>
      <c r="C651" s="685"/>
      <c r="D651" s="116"/>
      <c r="E651" s="117"/>
      <c r="F651" s="796"/>
      <c r="I651" s="119"/>
      <c r="J651" s="346"/>
      <c r="K651" s="346"/>
      <c r="M651" s="120"/>
      <c r="N651" s="796"/>
      <c r="O651" s="117"/>
      <c r="X651" s="167"/>
      <c r="Y651" s="167"/>
      <c r="Z651" s="167"/>
      <c r="AA651" s="167"/>
      <c r="AB651" s="167"/>
      <c r="AC651" s="167"/>
      <c r="AD651" s="167"/>
      <c r="AE651" s="167"/>
      <c r="AF651" s="167"/>
    </row>
    <row r="652" spans="2:32" ht="15.75" customHeight="1">
      <c r="B652" s="685"/>
      <c r="C652" s="685"/>
      <c r="D652" s="116"/>
      <c r="E652" s="117"/>
      <c r="F652" s="796"/>
      <c r="I652" s="119"/>
      <c r="J652" s="346"/>
      <c r="K652" s="346"/>
      <c r="M652" s="120"/>
      <c r="N652" s="796"/>
      <c r="O652" s="117"/>
      <c r="X652" s="167"/>
      <c r="Y652" s="167"/>
      <c r="Z652" s="167"/>
      <c r="AA652" s="167"/>
      <c r="AB652" s="167"/>
      <c r="AC652" s="167"/>
      <c r="AD652" s="167"/>
      <c r="AE652" s="167"/>
      <c r="AF652" s="167"/>
    </row>
    <row r="653" spans="2:32" ht="15.75" customHeight="1">
      <c r="B653" s="685"/>
      <c r="C653" s="685"/>
      <c r="D653" s="116"/>
      <c r="E653" s="117"/>
      <c r="F653" s="796"/>
      <c r="I653" s="119"/>
      <c r="J653" s="346"/>
      <c r="K653" s="346"/>
      <c r="M653" s="120"/>
      <c r="N653" s="796"/>
      <c r="O653" s="117"/>
      <c r="X653" s="167"/>
      <c r="Y653" s="167"/>
      <c r="Z653" s="167"/>
      <c r="AA653" s="167"/>
      <c r="AB653" s="167"/>
      <c r="AC653" s="167"/>
      <c r="AD653" s="167"/>
      <c r="AE653" s="167"/>
      <c r="AF653" s="167"/>
    </row>
    <row r="654" spans="2:32" ht="15.75" customHeight="1">
      <c r="B654" s="685"/>
      <c r="C654" s="685"/>
      <c r="D654" s="116"/>
      <c r="E654" s="117"/>
      <c r="F654" s="796"/>
      <c r="I654" s="119"/>
      <c r="J654" s="346"/>
      <c r="K654" s="346"/>
      <c r="M654" s="120"/>
      <c r="N654" s="796"/>
      <c r="O654" s="117"/>
      <c r="X654" s="167"/>
      <c r="Y654" s="167"/>
      <c r="Z654" s="167"/>
      <c r="AA654" s="167"/>
      <c r="AB654" s="167"/>
      <c r="AC654" s="167"/>
      <c r="AD654" s="167"/>
      <c r="AE654" s="167"/>
      <c r="AF654" s="167"/>
    </row>
    <row r="655" spans="2:32" ht="15.75" customHeight="1">
      <c r="B655" s="685"/>
      <c r="C655" s="685"/>
      <c r="D655" s="116"/>
      <c r="E655" s="117"/>
      <c r="F655" s="796"/>
      <c r="I655" s="119"/>
      <c r="J655" s="346"/>
      <c r="K655" s="346"/>
      <c r="M655" s="120"/>
      <c r="N655" s="796"/>
      <c r="O655" s="117"/>
      <c r="X655" s="167"/>
      <c r="Y655" s="167"/>
      <c r="Z655" s="167"/>
      <c r="AA655" s="167"/>
      <c r="AB655" s="167"/>
      <c r="AC655" s="167"/>
      <c r="AD655" s="167"/>
      <c r="AE655" s="167"/>
      <c r="AF655" s="167"/>
    </row>
    <row r="656" spans="2:32" ht="15.75" customHeight="1">
      <c r="B656" s="685"/>
      <c r="C656" s="685"/>
      <c r="D656" s="116"/>
      <c r="E656" s="117"/>
      <c r="F656" s="796"/>
      <c r="I656" s="119"/>
      <c r="J656" s="346"/>
      <c r="K656" s="346"/>
      <c r="M656" s="120"/>
      <c r="N656" s="796"/>
      <c r="O656" s="117"/>
      <c r="X656" s="167"/>
      <c r="Y656" s="167"/>
      <c r="Z656" s="167"/>
      <c r="AA656" s="167"/>
      <c r="AB656" s="167"/>
      <c r="AC656" s="167"/>
      <c r="AD656" s="167"/>
      <c r="AE656" s="167"/>
      <c r="AF656" s="167"/>
    </row>
    <row r="657" spans="2:32" ht="15.75" customHeight="1">
      <c r="B657" s="685"/>
      <c r="C657" s="685"/>
      <c r="D657" s="116"/>
      <c r="E657" s="117"/>
      <c r="F657" s="796"/>
      <c r="I657" s="119"/>
      <c r="J657" s="346"/>
      <c r="K657" s="346"/>
      <c r="M657" s="120"/>
      <c r="N657" s="796"/>
      <c r="O657" s="117"/>
      <c r="X657" s="167"/>
      <c r="Y657" s="167"/>
      <c r="Z657" s="167"/>
      <c r="AA657" s="167"/>
      <c r="AB657" s="167"/>
      <c r="AC657" s="167"/>
      <c r="AD657" s="167"/>
      <c r="AE657" s="167"/>
      <c r="AF657" s="167"/>
    </row>
    <row r="658" spans="2:32" ht="15.75" customHeight="1">
      <c r="B658" s="685"/>
      <c r="C658" s="685"/>
      <c r="D658" s="116"/>
      <c r="E658" s="117"/>
      <c r="F658" s="796"/>
      <c r="I658" s="119"/>
      <c r="J658" s="346"/>
      <c r="K658" s="346"/>
      <c r="M658" s="120"/>
      <c r="N658" s="796"/>
      <c r="O658" s="117"/>
      <c r="X658" s="167"/>
      <c r="Y658" s="167"/>
      <c r="Z658" s="167"/>
      <c r="AA658" s="167"/>
      <c r="AB658" s="167"/>
      <c r="AC658" s="167"/>
      <c r="AD658" s="167"/>
      <c r="AE658" s="167"/>
      <c r="AF658" s="167"/>
    </row>
    <row r="659" spans="2:32" ht="15.75" customHeight="1">
      <c r="B659" s="685"/>
      <c r="C659" s="685"/>
      <c r="D659" s="116"/>
      <c r="E659" s="117"/>
      <c r="F659" s="796"/>
      <c r="I659" s="119"/>
      <c r="J659" s="346"/>
      <c r="K659" s="346"/>
      <c r="M659" s="120"/>
      <c r="N659" s="796"/>
      <c r="O659" s="117"/>
      <c r="X659" s="167"/>
      <c r="Y659" s="167"/>
      <c r="Z659" s="167"/>
      <c r="AA659" s="167"/>
      <c r="AB659" s="167"/>
      <c r="AC659" s="167"/>
      <c r="AD659" s="167"/>
      <c r="AE659" s="167"/>
      <c r="AF659" s="167"/>
    </row>
    <row r="660" spans="2:32" ht="15.75" customHeight="1">
      <c r="B660" s="685"/>
      <c r="C660" s="685"/>
      <c r="D660" s="116"/>
      <c r="E660" s="117"/>
      <c r="F660" s="796"/>
      <c r="I660" s="119"/>
      <c r="J660" s="346"/>
      <c r="K660" s="346"/>
      <c r="M660" s="120"/>
      <c r="N660" s="796"/>
      <c r="O660" s="117"/>
      <c r="X660" s="167"/>
      <c r="Y660" s="167"/>
      <c r="Z660" s="167"/>
      <c r="AA660" s="167"/>
      <c r="AB660" s="167"/>
      <c r="AC660" s="167"/>
      <c r="AD660" s="167"/>
      <c r="AE660" s="167"/>
      <c r="AF660" s="167"/>
    </row>
    <row r="661" spans="2:32" ht="15.75" customHeight="1">
      <c r="B661" s="685"/>
      <c r="C661" s="685"/>
      <c r="D661" s="116"/>
      <c r="E661" s="117"/>
      <c r="F661" s="796"/>
      <c r="I661" s="119"/>
      <c r="J661" s="346"/>
      <c r="K661" s="346"/>
      <c r="M661" s="120"/>
      <c r="N661" s="796"/>
      <c r="O661" s="117"/>
      <c r="X661" s="167"/>
      <c r="Y661" s="167"/>
      <c r="Z661" s="167"/>
      <c r="AA661" s="167"/>
      <c r="AB661" s="167"/>
      <c r="AC661" s="167"/>
      <c r="AD661" s="167"/>
      <c r="AE661" s="167"/>
      <c r="AF661" s="167"/>
    </row>
    <row r="662" spans="2:32" ht="15.75" customHeight="1">
      <c r="B662" s="685"/>
      <c r="C662" s="685"/>
      <c r="D662" s="116"/>
      <c r="E662" s="117"/>
      <c r="F662" s="796"/>
      <c r="I662" s="119"/>
      <c r="J662" s="346"/>
      <c r="K662" s="346"/>
      <c r="M662" s="120"/>
      <c r="N662" s="796"/>
      <c r="O662" s="117"/>
      <c r="X662" s="167"/>
      <c r="Y662" s="167"/>
      <c r="Z662" s="167"/>
      <c r="AA662" s="167"/>
      <c r="AB662" s="167"/>
      <c r="AC662" s="167"/>
      <c r="AD662" s="167"/>
      <c r="AE662" s="167"/>
      <c r="AF662" s="167"/>
    </row>
    <row r="663" spans="2:32" ht="15.75" customHeight="1">
      <c r="B663" s="685"/>
      <c r="C663" s="685"/>
      <c r="D663" s="116"/>
      <c r="E663" s="117"/>
      <c r="F663" s="796"/>
      <c r="I663" s="119"/>
      <c r="J663" s="346"/>
      <c r="K663" s="346"/>
      <c r="M663" s="120"/>
      <c r="N663" s="796"/>
      <c r="O663" s="117"/>
      <c r="X663" s="167"/>
      <c r="Y663" s="167"/>
      <c r="Z663" s="167"/>
      <c r="AA663" s="167"/>
      <c r="AB663" s="167"/>
      <c r="AC663" s="167"/>
      <c r="AD663" s="167"/>
      <c r="AE663" s="167"/>
      <c r="AF663" s="167"/>
    </row>
    <row r="664" spans="2:32" ht="15.75" customHeight="1">
      <c r="B664" s="685"/>
      <c r="C664" s="685"/>
      <c r="D664" s="116"/>
      <c r="E664" s="117"/>
      <c r="F664" s="796"/>
      <c r="I664" s="119"/>
      <c r="J664" s="346"/>
      <c r="K664" s="346"/>
      <c r="M664" s="120"/>
      <c r="N664" s="796"/>
      <c r="O664" s="117"/>
      <c r="X664" s="167"/>
      <c r="Y664" s="167"/>
      <c r="Z664" s="167"/>
      <c r="AA664" s="167"/>
      <c r="AB664" s="167"/>
      <c r="AC664" s="167"/>
      <c r="AD664" s="167"/>
      <c r="AE664" s="167"/>
      <c r="AF664" s="167"/>
    </row>
    <row r="665" spans="2:32" ht="15.75" customHeight="1">
      <c r="B665" s="685"/>
      <c r="C665" s="685"/>
      <c r="D665" s="116"/>
      <c r="E665" s="117"/>
      <c r="F665" s="796"/>
      <c r="I665" s="119"/>
      <c r="J665" s="346"/>
      <c r="K665" s="346"/>
      <c r="M665" s="120"/>
      <c r="N665" s="796"/>
      <c r="O665" s="117"/>
      <c r="X665" s="167"/>
      <c r="Y665" s="167"/>
      <c r="Z665" s="167"/>
      <c r="AA665" s="167"/>
      <c r="AB665" s="167"/>
      <c r="AC665" s="167"/>
      <c r="AD665" s="167"/>
      <c r="AE665" s="167"/>
      <c r="AF665" s="167"/>
    </row>
    <row r="666" spans="2:32" ht="15.75" customHeight="1">
      <c r="B666" s="685"/>
      <c r="C666" s="685"/>
      <c r="D666" s="116"/>
      <c r="E666" s="117"/>
      <c r="F666" s="796"/>
      <c r="I666" s="119"/>
      <c r="J666" s="346"/>
      <c r="K666" s="346"/>
      <c r="M666" s="120"/>
      <c r="N666" s="796"/>
      <c r="O666" s="117"/>
      <c r="X666" s="167"/>
      <c r="Y666" s="167"/>
      <c r="Z666" s="167"/>
      <c r="AA666" s="167"/>
      <c r="AB666" s="167"/>
      <c r="AC666" s="167"/>
      <c r="AD666" s="167"/>
      <c r="AE666" s="167"/>
      <c r="AF666" s="167"/>
    </row>
    <row r="667" spans="2:32" ht="15.75" customHeight="1">
      <c r="B667" s="685"/>
      <c r="C667" s="685"/>
      <c r="D667" s="116"/>
      <c r="E667" s="117"/>
      <c r="F667" s="796"/>
      <c r="I667" s="119"/>
      <c r="J667" s="346"/>
      <c r="K667" s="346"/>
      <c r="M667" s="120"/>
      <c r="N667" s="796"/>
      <c r="O667" s="117"/>
      <c r="X667" s="167"/>
      <c r="Y667" s="167"/>
      <c r="Z667" s="167"/>
      <c r="AA667" s="167"/>
      <c r="AB667" s="167"/>
      <c r="AC667" s="167"/>
      <c r="AD667" s="167"/>
      <c r="AE667" s="167"/>
      <c r="AF667" s="167"/>
    </row>
    <row r="668" spans="2:32" ht="15.75" customHeight="1">
      <c r="B668" s="685"/>
      <c r="C668" s="685"/>
      <c r="D668" s="116"/>
      <c r="E668" s="117"/>
      <c r="F668" s="796"/>
      <c r="I668" s="119"/>
      <c r="J668" s="346"/>
      <c r="K668" s="346"/>
      <c r="M668" s="120"/>
      <c r="N668" s="796"/>
      <c r="O668" s="117"/>
      <c r="X668" s="167"/>
      <c r="Y668" s="167"/>
      <c r="Z668" s="167"/>
      <c r="AA668" s="167"/>
      <c r="AB668" s="167"/>
      <c r="AC668" s="167"/>
      <c r="AD668" s="167"/>
      <c r="AE668" s="167"/>
      <c r="AF668" s="167"/>
    </row>
    <row r="669" spans="2:32" ht="15.75" customHeight="1">
      <c r="B669" s="685"/>
      <c r="C669" s="685"/>
      <c r="D669" s="116"/>
      <c r="E669" s="117"/>
      <c r="F669" s="796"/>
      <c r="I669" s="119"/>
      <c r="J669" s="346"/>
      <c r="K669" s="346"/>
      <c r="M669" s="120"/>
      <c r="N669" s="796"/>
      <c r="O669" s="117"/>
      <c r="X669" s="167"/>
      <c r="Y669" s="167"/>
      <c r="Z669" s="167"/>
      <c r="AA669" s="167"/>
      <c r="AB669" s="167"/>
      <c r="AC669" s="167"/>
      <c r="AD669" s="167"/>
      <c r="AE669" s="167"/>
      <c r="AF669" s="167"/>
    </row>
    <row r="670" spans="2:32" ht="15.75" customHeight="1">
      <c r="B670" s="685"/>
      <c r="C670" s="685"/>
      <c r="D670" s="116"/>
      <c r="E670" s="117"/>
      <c r="F670" s="796"/>
      <c r="I670" s="119"/>
      <c r="J670" s="346"/>
      <c r="K670" s="346"/>
      <c r="M670" s="120"/>
      <c r="N670" s="796"/>
      <c r="O670" s="117"/>
      <c r="X670" s="167"/>
      <c r="Y670" s="167"/>
      <c r="Z670" s="167"/>
      <c r="AA670" s="167"/>
      <c r="AB670" s="167"/>
      <c r="AC670" s="167"/>
      <c r="AD670" s="167"/>
      <c r="AE670" s="167"/>
      <c r="AF670" s="167"/>
    </row>
    <row r="671" spans="2:32" ht="15.75" customHeight="1">
      <c r="B671" s="685"/>
      <c r="C671" s="685"/>
      <c r="D671" s="116"/>
      <c r="E671" s="117"/>
      <c r="F671" s="796"/>
      <c r="I671" s="119"/>
      <c r="J671" s="346"/>
      <c r="K671" s="346"/>
      <c r="M671" s="120"/>
      <c r="N671" s="796"/>
      <c r="O671" s="117"/>
      <c r="X671" s="167"/>
      <c r="Y671" s="167"/>
      <c r="Z671" s="167"/>
      <c r="AA671" s="167"/>
      <c r="AB671" s="167"/>
      <c r="AC671" s="167"/>
      <c r="AD671" s="167"/>
      <c r="AE671" s="167"/>
      <c r="AF671" s="167"/>
    </row>
    <row r="672" spans="2:32" ht="15.75" customHeight="1">
      <c r="B672" s="685"/>
      <c r="C672" s="685"/>
      <c r="D672" s="116"/>
      <c r="E672" s="117"/>
      <c r="F672" s="796"/>
      <c r="I672" s="119"/>
      <c r="J672" s="346"/>
      <c r="K672" s="346"/>
      <c r="M672" s="120"/>
      <c r="N672" s="796"/>
      <c r="O672" s="117"/>
      <c r="X672" s="167"/>
      <c r="Y672" s="167"/>
      <c r="Z672" s="167"/>
      <c r="AA672" s="167"/>
      <c r="AB672" s="167"/>
      <c r="AC672" s="167"/>
      <c r="AD672" s="167"/>
      <c r="AE672" s="167"/>
      <c r="AF672" s="167"/>
    </row>
    <row r="673" spans="2:32" ht="15.75" customHeight="1">
      <c r="B673" s="685"/>
      <c r="C673" s="685"/>
      <c r="D673" s="116"/>
      <c r="E673" s="117"/>
      <c r="F673" s="796"/>
      <c r="I673" s="119"/>
      <c r="J673" s="346"/>
      <c r="K673" s="346"/>
      <c r="M673" s="120"/>
      <c r="N673" s="796"/>
      <c r="O673" s="117"/>
      <c r="X673" s="167"/>
      <c r="Y673" s="167"/>
      <c r="Z673" s="167"/>
      <c r="AA673" s="167"/>
      <c r="AB673" s="167"/>
      <c r="AC673" s="167"/>
      <c r="AD673" s="167"/>
      <c r="AE673" s="167"/>
      <c r="AF673" s="167"/>
    </row>
    <row r="674" spans="2:32" ht="15.75" customHeight="1">
      <c r="B674" s="685"/>
      <c r="C674" s="685"/>
      <c r="D674" s="116"/>
      <c r="E674" s="117"/>
      <c r="F674" s="796"/>
      <c r="I674" s="119"/>
      <c r="J674" s="346"/>
      <c r="K674" s="346"/>
      <c r="M674" s="120"/>
      <c r="N674" s="796"/>
      <c r="O674" s="117"/>
      <c r="X674" s="167"/>
      <c r="Y674" s="167"/>
      <c r="Z674" s="167"/>
      <c r="AA674" s="167"/>
      <c r="AB674" s="167"/>
      <c r="AC674" s="167"/>
      <c r="AD674" s="167"/>
      <c r="AE674" s="167"/>
      <c r="AF674" s="167"/>
    </row>
    <row r="675" spans="2:32" ht="15.75" customHeight="1">
      <c r="B675" s="685"/>
      <c r="C675" s="685"/>
      <c r="D675" s="116"/>
      <c r="E675" s="117"/>
      <c r="F675" s="796"/>
      <c r="I675" s="119"/>
      <c r="J675" s="346"/>
      <c r="K675" s="346"/>
      <c r="M675" s="120"/>
      <c r="N675" s="796"/>
      <c r="O675" s="117"/>
      <c r="X675" s="167"/>
      <c r="Y675" s="167"/>
      <c r="Z675" s="167"/>
      <c r="AA675" s="167"/>
      <c r="AB675" s="167"/>
      <c r="AC675" s="167"/>
      <c r="AD675" s="167"/>
      <c r="AE675" s="167"/>
      <c r="AF675" s="167"/>
    </row>
    <row r="676" spans="2:32" ht="15.75" customHeight="1">
      <c r="B676" s="685"/>
      <c r="C676" s="685"/>
      <c r="D676" s="116"/>
      <c r="E676" s="117"/>
      <c r="F676" s="796"/>
      <c r="I676" s="119"/>
      <c r="J676" s="346"/>
      <c r="K676" s="346"/>
      <c r="M676" s="120"/>
      <c r="N676" s="796"/>
      <c r="O676" s="117"/>
      <c r="X676" s="167"/>
      <c r="Y676" s="167"/>
      <c r="Z676" s="167"/>
      <c r="AA676" s="167"/>
      <c r="AB676" s="167"/>
      <c r="AC676" s="167"/>
      <c r="AD676" s="167"/>
      <c r="AE676" s="167"/>
      <c r="AF676" s="167"/>
    </row>
    <row r="677" spans="2:32" ht="15.75" customHeight="1">
      <c r="B677" s="685"/>
      <c r="C677" s="685"/>
      <c r="D677" s="116"/>
      <c r="E677" s="117"/>
      <c r="F677" s="796"/>
      <c r="I677" s="119"/>
      <c r="J677" s="346"/>
      <c r="K677" s="346"/>
      <c r="M677" s="120"/>
      <c r="N677" s="796"/>
      <c r="O677" s="117"/>
      <c r="X677" s="167"/>
      <c r="Y677" s="167"/>
      <c r="Z677" s="167"/>
      <c r="AA677" s="167"/>
      <c r="AB677" s="167"/>
      <c r="AC677" s="167"/>
      <c r="AD677" s="167"/>
      <c r="AE677" s="167"/>
      <c r="AF677" s="167"/>
    </row>
    <row r="678" spans="2:32" ht="15.75" customHeight="1">
      <c r="B678" s="685"/>
      <c r="C678" s="685"/>
      <c r="D678" s="116"/>
      <c r="E678" s="117"/>
      <c r="F678" s="796"/>
      <c r="I678" s="119"/>
      <c r="J678" s="346"/>
      <c r="K678" s="346"/>
      <c r="M678" s="120"/>
      <c r="N678" s="796"/>
      <c r="O678" s="117"/>
      <c r="X678" s="167"/>
      <c r="Y678" s="167"/>
      <c r="Z678" s="167"/>
      <c r="AA678" s="167"/>
      <c r="AB678" s="167"/>
      <c r="AC678" s="167"/>
      <c r="AD678" s="167"/>
      <c r="AE678" s="167"/>
      <c r="AF678" s="167"/>
    </row>
    <row r="679" spans="2:32" ht="15.75" customHeight="1">
      <c r="B679" s="685"/>
      <c r="C679" s="685"/>
      <c r="D679" s="116"/>
      <c r="E679" s="117"/>
      <c r="F679" s="796"/>
      <c r="I679" s="119"/>
      <c r="J679" s="346"/>
      <c r="K679" s="346"/>
      <c r="M679" s="120"/>
      <c r="N679" s="796"/>
      <c r="O679" s="117"/>
      <c r="X679" s="167"/>
      <c r="Y679" s="167"/>
      <c r="Z679" s="167"/>
      <c r="AA679" s="167"/>
      <c r="AB679" s="167"/>
      <c r="AC679" s="167"/>
      <c r="AD679" s="167"/>
      <c r="AE679" s="167"/>
      <c r="AF679" s="167"/>
    </row>
    <row r="680" spans="2:32" ht="15.75" customHeight="1">
      <c r="B680" s="685"/>
      <c r="C680" s="685"/>
      <c r="D680" s="116"/>
      <c r="E680" s="117"/>
      <c r="F680" s="796"/>
      <c r="I680" s="119"/>
      <c r="J680" s="346"/>
      <c r="K680" s="346"/>
      <c r="M680" s="120"/>
      <c r="N680" s="796"/>
      <c r="O680" s="117"/>
      <c r="X680" s="167"/>
      <c r="Y680" s="167"/>
      <c r="Z680" s="167"/>
      <c r="AA680" s="167"/>
      <c r="AB680" s="167"/>
      <c r="AC680" s="167"/>
      <c r="AD680" s="167"/>
      <c r="AE680" s="167"/>
      <c r="AF680" s="167"/>
    </row>
    <row r="681" spans="2:32" ht="15.75" customHeight="1">
      <c r="B681" s="685"/>
      <c r="C681" s="685"/>
      <c r="D681" s="116"/>
      <c r="E681" s="117"/>
      <c r="F681" s="796"/>
      <c r="I681" s="119"/>
      <c r="J681" s="346"/>
      <c r="K681" s="346"/>
      <c r="M681" s="120"/>
      <c r="N681" s="796"/>
      <c r="O681" s="117"/>
      <c r="X681" s="167"/>
      <c r="Y681" s="167"/>
      <c r="Z681" s="167"/>
      <c r="AA681" s="167"/>
      <c r="AB681" s="167"/>
      <c r="AC681" s="167"/>
      <c r="AD681" s="167"/>
      <c r="AE681" s="167"/>
      <c r="AF681" s="167"/>
    </row>
    <row r="682" spans="2:32" ht="15.75" customHeight="1">
      <c r="B682" s="685"/>
      <c r="C682" s="685"/>
      <c r="D682" s="116"/>
      <c r="E682" s="117"/>
      <c r="F682" s="796"/>
      <c r="I682" s="119"/>
      <c r="J682" s="346"/>
      <c r="K682" s="346"/>
      <c r="M682" s="120"/>
      <c r="N682" s="796"/>
      <c r="O682" s="117"/>
      <c r="X682" s="167"/>
      <c r="Y682" s="167"/>
      <c r="Z682" s="167"/>
      <c r="AA682" s="167"/>
      <c r="AB682" s="167"/>
      <c r="AC682" s="167"/>
      <c r="AD682" s="167"/>
      <c r="AE682" s="167"/>
      <c r="AF682" s="167"/>
    </row>
    <row r="683" spans="2:32" ht="15.75" customHeight="1">
      <c r="B683" s="685"/>
      <c r="C683" s="685"/>
      <c r="D683" s="116"/>
      <c r="E683" s="117"/>
      <c r="F683" s="796"/>
      <c r="I683" s="119"/>
      <c r="J683" s="346"/>
      <c r="K683" s="346"/>
      <c r="M683" s="120"/>
      <c r="N683" s="796"/>
      <c r="O683" s="117"/>
      <c r="X683" s="167"/>
      <c r="Y683" s="167"/>
      <c r="Z683" s="167"/>
      <c r="AA683" s="167"/>
      <c r="AB683" s="167"/>
      <c r="AC683" s="167"/>
      <c r="AD683" s="167"/>
      <c r="AE683" s="167"/>
      <c r="AF683" s="167"/>
    </row>
    <row r="684" spans="2:32" ht="15.75" customHeight="1">
      <c r="B684" s="685"/>
      <c r="C684" s="685"/>
      <c r="D684" s="116"/>
      <c r="E684" s="117"/>
      <c r="F684" s="796"/>
      <c r="I684" s="119"/>
      <c r="J684" s="346"/>
      <c r="K684" s="346"/>
      <c r="M684" s="120"/>
      <c r="N684" s="796"/>
      <c r="O684" s="117"/>
      <c r="X684" s="167"/>
      <c r="Y684" s="167"/>
      <c r="Z684" s="167"/>
      <c r="AA684" s="167"/>
      <c r="AB684" s="167"/>
      <c r="AC684" s="167"/>
      <c r="AD684" s="167"/>
      <c r="AE684" s="167"/>
      <c r="AF684" s="167"/>
    </row>
    <row r="685" spans="2:32" ht="15.75" customHeight="1">
      <c r="B685" s="685"/>
      <c r="C685" s="685"/>
      <c r="D685" s="116"/>
      <c r="E685" s="117"/>
      <c r="F685" s="796"/>
      <c r="I685" s="119"/>
      <c r="J685" s="346"/>
      <c r="K685" s="346"/>
      <c r="M685" s="120"/>
      <c r="N685" s="796"/>
      <c r="O685" s="117"/>
      <c r="X685" s="167"/>
      <c r="Y685" s="167"/>
      <c r="Z685" s="167"/>
      <c r="AA685" s="167"/>
      <c r="AB685" s="167"/>
      <c r="AC685" s="167"/>
      <c r="AD685" s="167"/>
      <c r="AE685" s="167"/>
      <c r="AF685" s="167"/>
    </row>
    <row r="686" spans="2:32" ht="15.75" customHeight="1">
      <c r="B686" s="685"/>
      <c r="C686" s="685"/>
      <c r="D686" s="116"/>
      <c r="E686" s="117"/>
      <c r="F686" s="796"/>
      <c r="I686" s="119"/>
      <c r="J686" s="346"/>
      <c r="K686" s="346"/>
      <c r="M686" s="120"/>
      <c r="N686" s="796"/>
      <c r="O686" s="117"/>
      <c r="X686" s="167"/>
      <c r="Y686" s="167"/>
      <c r="Z686" s="167"/>
      <c r="AA686" s="167"/>
      <c r="AB686" s="167"/>
      <c r="AC686" s="167"/>
      <c r="AD686" s="167"/>
      <c r="AE686" s="167"/>
      <c r="AF686" s="167"/>
    </row>
    <row r="687" spans="2:32" ht="15.75" customHeight="1">
      <c r="B687" s="685"/>
      <c r="C687" s="685"/>
      <c r="D687" s="116"/>
      <c r="E687" s="117"/>
      <c r="F687" s="796"/>
      <c r="I687" s="119"/>
      <c r="J687" s="346"/>
      <c r="K687" s="346"/>
      <c r="M687" s="120"/>
      <c r="N687" s="796"/>
      <c r="O687" s="117"/>
      <c r="X687" s="167"/>
      <c r="Y687" s="167"/>
      <c r="Z687" s="167"/>
      <c r="AA687" s="167"/>
      <c r="AB687" s="167"/>
      <c r="AC687" s="167"/>
      <c r="AD687" s="167"/>
      <c r="AE687" s="167"/>
      <c r="AF687" s="167"/>
    </row>
    <row r="688" spans="2:32" ht="15.75" customHeight="1">
      <c r="B688" s="685"/>
      <c r="C688" s="685"/>
      <c r="D688" s="116"/>
      <c r="E688" s="117"/>
      <c r="F688" s="796"/>
      <c r="I688" s="119"/>
      <c r="J688" s="346"/>
      <c r="K688" s="346"/>
      <c r="M688" s="120"/>
      <c r="N688" s="796"/>
      <c r="O688" s="117"/>
      <c r="X688" s="167"/>
      <c r="Y688" s="167"/>
      <c r="Z688" s="167"/>
      <c r="AA688" s="167"/>
      <c r="AB688" s="167"/>
      <c r="AC688" s="167"/>
      <c r="AD688" s="167"/>
      <c r="AE688" s="167"/>
      <c r="AF688" s="167"/>
    </row>
    <row r="689" spans="2:32" ht="15.75" customHeight="1">
      <c r="B689" s="685"/>
      <c r="C689" s="685"/>
      <c r="D689" s="116"/>
      <c r="E689" s="117"/>
      <c r="F689" s="796"/>
      <c r="I689" s="119"/>
      <c r="J689" s="346"/>
      <c r="K689" s="346"/>
      <c r="M689" s="120"/>
      <c r="N689" s="796"/>
      <c r="O689" s="117"/>
      <c r="X689" s="167"/>
      <c r="Y689" s="167"/>
      <c r="Z689" s="167"/>
      <c r="AA689" s="167"/>
      <c r="AB689" s="167"/>
      <c r="AC689" s="167"/>
      <c r="AD689" s="167"/>
      <c r="AE689" s="167"/>
      <c r="AF689" s="167"/>
    </row>
    <row r="690" spans="2:32" ht="15.75" customHeight="1">
      <c r="B690" s="685"/>
      <c r="C690" s="685"/>
      <c r="D690" s="116"/>
      <c r="E690" s="117"/>
      <c r="F690" s="796"/>
      <c r="I690" s="119"/>
      <c r="J690" s="346"/>
      <c r="K690" s="346"/>
      <c r="M690" s="120"/>
      <c r="N690" s="796"/>
      <c r="O690" s="117"/>
      <c r="X690" s="167"/>
      <c r="Y690" s="167"/>
      <c r="Z690" s="167"/>
      <c r="AA690" s="167"/>
      <c r="AB690" s="167"/>
      <c r="AC690" s="167"/>
      <c r="AD690" s="167"/>
      <c r="AE690" s="167"/>
      <c r="AF690" s="167"/>
    </row>
    <row r="691" spans="2:32" ht="15.75" customHeight="1">
      <c r="B691" s="685"/>
      <c r="C691" s="685"/>
      <c r="D691" s="116"/>
      <c r="E691" s="117"/>
      <c r="F691" s="796"/>
      <c r="I691" s="119"/>
      <c r="J691" s="346"/>
      <c r="K691" s="346"/>
      <c r="M691" s="120"/>
      <c r="N691" s="796"/>
      <c r="O691" s="117"/>
      <c r="X691" s="167"/>
      <c r="Y691" s="167"/>
      <c r="Z691" s="167"/>
      <c r="AA691" s="167"/>
      <c r="AB691" s="167"/>
      <c r="AC691" s="167"/>
      <c r="AD691" s="167"/>
      <c r="AE691" s="167"/>
      <c r="AF691" s="167"/>
    </row>
    <row r="692" spans="2:32" ht="15.75" customHeight="1">
      <c r="B692" s="685"/>
      <c r="C692" s="685"/>
      <c r="D692" s="116"/>
      <c r="E692" s="117"/>
      <c r="F692" s="796"/>
      <c r="I692" s="119"/>
      <c r="J692" s="346"/>
      <c r="K692" s="346"/>
      <c r="M692" s="120"/>
      <c r="N692" s="796"/>
      <c r="O692" s="117"/>
      <c r="X692" s="167"/>
      <c r="Y692" s="167"/>
      <c r="Z692" s="167"/>
      <c r="AA692" s="167"/>
      <c r="AB692" s="167"/>
      <c r="AC692" s="167"/>
      <c r="AD692" s="167"/>
      <c r="AE692" s="167"/>
      <c r="AF692" s="167"/>
    </row>
    <row r="693" spans="2:32" ht="15.75" customHeight="1">
      <c r="B693" s="685"/>
      <c r="C693" s="685"/>
      <c r="D693" s="116"/>
      <c r="E693" s="117"/>
      <c r="F693" s="796"/>
      <c r="I693" s="119"/>
      <c r="J693" s="346"/>
      <c r="K693" s="346"/>
      <c r="M693" s="120"/>
      <c r="N693" s="796"/>
      <c r="O693" s="117"/>
      <c r="X693" s="167"/>
      <c r="Y693" s="167"/>
      <c r="Z693" s="167"/>
      <c r="AA693" s="167"/>
      <c r="AB693" s="167"/>
      <c r="AC693" s="167"/>
      <c r="AD693" s="167"/>
      <c r="AE693" s="167"/>
      <c r="AF693" s="167"/>
    </row>
    <row r="694" spans="2:32" ht="15.75" customHeight="1">
      <c r="B694" s="685"/>
      <c r="C694" s="685"/>
      <c r="D694" s="116"/>
      <c r="E694" s="117"/>
      <c r="F694" s="796"/>
      <c r="I694" s="119"/>
      <c r="J694" s="346"/>
      <c r="K694" s="346"/>
      <c r="M694" s="120"/>
      <c r="N694" s="796"/>
      <c r="O694" s="117"/>
      <c r="X694" s="167"/>
      <c r="Y694" s="167"/>
      <c r="Z694" s="167"/>
      <c r="AA694" s="167"/>
      <c r="AB694" s="167"/>
      <c r="AC694" s="167"/>
      <c r="AD694" s="167"/>
      <c r="AE694" s="167"/>
      <c r="AF694" s="167"/>
    </row>
    <row r="695" spans="2:32" ht="15.75" customHeight="1">
      <c r="B695" s="685"/>
      <c r="C695" s="685"/>
      <c r="D695" s="116"/>
      <c r="E695" s="117"/>
      <c r="F695" s="796"/>
      <c r="I695" s="119"/>
      <c r="J695" s="346"/>
      <c r="K695" s="346"/>
      <c r="M695" s="120"/>
      <c r="N695" s="796"/>
      <c r="O695" s="117"/>
      <c r="X695" s="167"/>
      <c r="Y695" s="167"/>
      <c r="Z695" s="167"/>
      <c r="AA695" s="167"/>
      <c r="AB695" s="167"/>
      <c r="AC695" s="167"/>
      <c r="AD695" s="167"/>
      <c r="AE695" s="167"/>
      <c r="AF695" s="167"/>
    </row>
    <row r="696" spans="2:32" ht="15.75" customHeight="1">
      <c r="B696" s="685"/>
      <c r="C696" s="685"/>
      <c r="D696" s="116"/>
      <c r="E696" s="117"/>
      <c r="F696" s="796"/>
      <c r="I696" s="119"/>
      <c r="J696" s="346"/>
      <c r="K696" s="346"/>
      <c r="M696" s="120"/>
      <c r="N696" s="796"/>
      <c r="O696" s="117"/>
      <c r="X696" s="167"/>
      <c r="Y696" s="167"/>
      <c r="Z696" s="167"/>
      <c r="AA696" s="167"/>
      <c r="AB696" s="167"/>
      <c r="AC696" s="167"/>
      <c r="AD696" s="167"/>
      <c r="AE696" s="167"/>
      <c r="AF696" s="167"/>
    </row>
    <row r="697" spans="2:32" ht="15.75" customHeight="1">
      <c r="B697" s="685"/>
      <c r="C697" s="685"/>
      <c r="D697" s="116"/>
      <c r="E697" s="117"/>
      <c r="F697" s="796"/>
      <c r="I697" s="119"/>
      <c r="J697" s="346"/>
      <c r="K697" s="346"/>
      <c r="M697" s="120"/>
      <c r="N697" s="796"/>
      <c r="O697" s="117"/>
      <c r="X697" s="167"/>
      <c r="Y697" s="167"/>
      <c r="Z697" s="167"/>
      <c r="AA697" s="167"/>
      <c r="AB697" s="167"/>
      <c r="AC697" s="167"/>
      <c r="AD697" s="167"/>
      <c r="AE697" s="167"/>
      <c r="AF697" s="167"/>
    </row>
    <row r="698" spans="2:32" ht="15.75" customHeight="1">
      <c r="B698" s="685"/>
      <c r="C698" s="685"/>
      <c r="D698" s="116"/>
      <c r="E698" s="117"/>
      <c r="F698" s="796"/>
      <c r="I698" s="119"/>
      <c r="J698" s="346"/>
      <c r="K698" s="346"/>
      <c r="M698" s="120"/>
      <c r="N698" s="796"/>
      <c r="O698" s="117"/>
      <c r="X698" s="167"/>
      <c r="Y698" s="167"/>
      <c r="Z698" s="167"/>
      <c r="AA698" s="167"/>
      <c r="AB698" s="167"/>
      <c r="AC698" s="167"/>
      <c r="AD698" s="167"/>
      <c r="AE698" s="167"/>
      <c r="AF698" s="167"/>
    </row>
    <row r="699" spans="2:32" ht="15.75" customHeight="1">
      <c r="B699" s="685"/>
      <c r="C699" s="685"/>
      <c r="D699" s="116"/>
      <c r="E699" s="117"/>
      <c r="F699" s="796"/>
      <c r="I699" s="119"/>
      <c r="J699" s="346"/>
      <c r="K699" s="346"/>
      <c r="M699" s="120"/>
      <c r="N699" s="796"/>
      <c r="O699" s="117"/>
      <c r="X699" s="167"/>
      <c r="Y699" s="167"/>
      <c r="Z699" s="167"/>
      <c r="AA699" s="167"/>
      <c r="AB699" s="167"/>
      <c r="AC699" s="167"/>
      <c r="AD699" s="167"/>
      <c r="AE699" s="167"/>
      <c r="AF699" s="167"/>
    </row>
    <row r="700" spans="2:32" ht="15.75" customHeight="1">
      <c r="B700" s="685"/>
      <c r="C700" s="685"/>
      <c r="D700" s="116"/>
      <c r="E700" s="117"/>
      <c r="F700" s="796"/>
      <c r="I700" s="119"/>
      <c r="J700" s="346"/>
      <c r="K700" s="346"/>
      <c r="M700" s="120"/>
      <c r="N700" s="796"/>
      <c r="O700" s="117"/>
      <c r="X700" s="167"/>
      <c r="Y700" s="167"/>
      <c r="Z700" s="167"/>
      <c r="AA700" s="167"/>
      <c r="AB700" s="167"/>
      <c r="AC700" s="167"/>
      <c r="AD700" s="167"/>
      <c r="AE700" s="167"/>
      <c r="AF700" s="167"/>
    </row>
    <row r="701" spans="2:32" ht="15.75" customHeight="1">
      <c r="B701" s="685"/>
      <c r="C701" s="685"/>
      <c r="D701" s="116"/>
      <c r="E701" s="117"/>
      <c r="F701" s="796"/>
      <c r="I701" s="119"/>
      <c r="J701" s="346"/>
      <c r="K701" s="346"/>
      <c r="M701" s="120"/>
      <c r="N701" s="796"/>
      <c r="O701" s="117"/>
      <c r="X701" s="167"/>
      <c r="Y701" s="167"/>
      <c r="Z701" s="167"/>
      <c r="AA701" s="167"/>
      <c r="AB701" s="167"/>
      <c r="AC701" s="167"/>
      <c r="AD701" s="167"/>
      <c r="AE701" s="167"/>
      <c r="AF701" s="167"/>
    </row>
    <row r="702" spans="2:32" ht="15.75" customHeight="1">
      <c r="B702" s="685"/>
      <c r="C702" s="685"/>
      <c r="D702" s="116"/>
      <c r="E702" s="117"/>
      <c r="F702" s="796"/>
      <c r="I702" s="119"/>
      <c r="J702" s="346"/>
      <c r="K702" s="346"/>
      <c r="M702" s="120"/>
      <c r="N702" s="796"/>
      <c r="O702" s="117"/>
      <c r="X702" s="167"/>
      <c r="Y702" s="167"/>
      <c r="Z702" s="167"/>
      <c r="AA702" s="167"/>
      <c r="AB702" s="167"/>
      <c r="AC702" s="167"/>
      <c r="AD702" s="167"/>
      <c r="AE702" s="167"/>
      <c r="AF702" s="167"/>
    </row>
    <row r="703" spans="2:32" ht="15.75" customHeight="1">
      <c r="B703" s="685"/>
      <c r="C703" s="685"/>
      <c r="D703" s="116"/>
      <c r="E703" s="117"/>
      <c r="F703" s="796"/>
      <c r="I703" s="119"/>
      <c r="J703" s="346"/>
      <c r="K703" s="346"/>
      <c r="M703" s="120"/>
      <c r="N703" s="796"/>
      <c r="O703" s="117"/>
      <c r="X703" s="167"/>
      <c r="Y703" s="167"/>
      <c r="Z703" s="167"/>
      <c r="AA703" s="167"/>
      <c r="AB703" s="167"/>
      <c r="AC703" s="167"/>
      <c r="AD703" s="167"/>
      <c r="AE703" s="167"/>
      <c r="AF703" s="167"/>
    </row>
    <row r="704" spans="2:32" ht="15.75" customHeight="1">
      <c r="B704" s="685"/>
      <c r="C704" s="685"/>
      <c r="D704" s="116"/>
      <c r="E704" s="117"/>
      <c r="F704" s="796"/>
      <c r="I704" s="119"/>
      <c r="J704" s="346"/>
      <c r="K704" s="346"/>
      <c r="M704" s="120"/>
      <c r="N704" s="796"/>
      <c r="O704" s="117"/>
      <c r="X704" s="167"/>
      <c r="Y704" s="167"/>
      <c r="Z704" s="167"/>
      <c r="AA704" s="167"/>
      <c r="AB704" s="167"/>
      <c r="AC704" s="167"/>
      <c r="AD704" s="167"/>
      <c r="AE704" s="167"/>
      <c r="AF704" s="167"/>
    </row>
    <row r="705" spans="2:32" ht="15.75" customHeight="1">
      <c r="B705" s="685"/>
      <c r="C705" s="685"/>
      <c r="D705" s="116"/>
      <c r="E705" s="117"/>
      <c r="F705" s="796"/>
      <c r="I705" s="119"/>
      <c r="J705" s="346"/>
      <c r="K705" s="346"/>
      <c r="M705" s="120"/>
      <c r="N705" s="796"/>
      <c r="O705" s="117"/>
      <c r="X705" s="167"/>
      <c r="Y705" s="167"/>
      <c r="Z705" s="167"/>
      <c r="AA705" s="167"/>
      <c r="AB705" s="167"/>
      <c r="AC705" s="167"/>
      <c r="AD705" s="167"/>
      <c r="AE705" s="167"/>
      <c r="AF705" s="167"/>
    </row>
    <row r="706" spans="2:32" ht="15.75" customHeight="1">
      <c r="B706" s="685"/>
      <c r="C706" s="685"/>
      <c r="D706" s="116"/>
      <c r="E706" s="117"/>
      <c r="F706" s="796"/>
      <c r="I706" s="119"/>
      <c r="J706" s="346"/>
      <c r="K706" s="346"/>
      <c r="M706" s="120"/>
      <c r="N706" s="796"/>
      <c r="O706" s="117"/>
      <c r="X706" s="167"/>
      <c r="Y706" s="167"/>
      <c r="Z706" s="167"/>
      <c r="AA706" s="167"/>
      <c r="AB706" s="167"/>
      <c r="AC706" s="167"/>
      <c r="AD706" s="167"/>
      <c r="AE706" s="167"/>
      <c r="AF706" s="167"/>
    </row>
    <row r="707" spans="2:32" ht="15.75" customHeight="1">
      <c r="B707" s="685"/>
      <c r="C707" s="685"/>
      <c r="D707" s="116"/>
      <c r="E707" s="117"/>
      <c r="F707" s="796"/>
      <c r="I707" s="119"/>
      <c r="J707" s="346"/>
      <c r="K707" s="346"/>
      <c r="M707" s="120"/>
      <c r="N707" s="796"/>
      <c r="O707" s="117"/>
      <c r="X707" s="167"/>
      <c r="Y707" s="167"/>
      <c r="Z707" s="167"/>
      <c r="AA707" s="167"/>
      <c r="AB707" s="167"/>
      <c r="AC707" s="167"/>
      <c r="AD707" s="167"/>
      <c r="AE707" s="167"/>
      <c r="AF707" s="167"/>
    </row>
    <row r="708" spans="2:32" ht="15.75" customHeight="1">
      <c r="B708" s="685"/>
      <c r="C708" s="685"/>
      <c r="D708" s="116"/>
      <c r="E708" s="117"/>
      <c r="F708" s="796"/>
      <c r="I708" s="119"/>
      <c r="J708" s="346"/>
      <c r="K708" s="346"/>
      <c r="M708" s="120"/>
      <c r="N708" s="796"/>
      <c r="O708" s="117"/>
      <c r="X708" s="167"/>
      <c r="Y708" s="167"/>
      <c r="Z708" s="167"/>
      <c r="AA708" s="167"/>
      <c r="AB708" s="167"/>
      <c r="AC708" s="167"/>
      <c r="AD708" s="167"/>
      <c r="AE708" s="167"/>
      <c r="AF708" s="167"/>
    </row>
    <row r="709" spans="2:32" ht="15.75" customHeight="1">
      <c r="B709" s="685"/>
      <c r="C709" s="685"/>
      <c r="D709" s="116"/>
      <c r="E709" s="117"/>
      <c r="F709" s="796"/>
      <c r="I709" s="119"/>
      <c r="J709" s="346"/>
      <c r="K709" s="346"/>
      <c r="M709" s="120"/>
      <c r="N709" s="796"/>
      <c r="O709" s="117"/>
      <c r="X709" s="167"/>
      <c r="Y709" s="167"/>
      <c r="Z709" s="167"/>
      <c r="AA709" s="167"/>
      <c r="AB709" s="167"/>
      <c r="AC709" s="167"/>
      <c r="AD709" s="167"/>
      <c r="AE709" s="167"/>
      <c r="AF709" s="167"/>
    </row>
    <row r="710" spans="2:32" ht="15.75" customHeight="1">
      <c r="B710" s="685"/>
      <c r="C710" s="685"/>
      <c r="D710" s="116"/>
      <c r="E710" s="117"/>
      <c r="F710" s="796"/>
      <c r="I710" s="119"/>
      <c r="J710" s="346"/>
      <c r="K710" s="346"/>
      <c r="M710" s="120"/>
      <c r="N710" s="796"/>
      <c r="O710" s="117"/>
      <c r="X710" s="167"/>
      <c r="Y710" s="167"/>
      <c r="Z710" s="167"/>
      <c r="AA710" s="167"/>
      <c r="AB710" s="167"/>
      <c r="AC710" s="167"/>
      <c r="AD710" s="167"/>
      <c r="AE710" s="167"/>
      <c r="AF710" s="167"/>
    </row>
    <row r="711" spans="2:32" ht="15.75" customHeight="1">
      <c r="B711" s="685"/>
      <c r="C711" s="685"/>
      <c r="D711" s="116"/>
      <c r="E711" s="117"/>
      <c r="F711" s="796"/>
      <c r="I711" s="119"/>
      <c r="J711" s="346"/>
      <c r="K711" s="346"/>
      <c r="M711" s="120"/>
      <c r="N711" s="796"/>
      <c r="O711" s="117"/>
      <c r="X711" s="167"/>
      <c r="Y711" s="167"/>
      <c r="Z711" s="167"/>
      <c r="AA711" s="167"/>
      <c r="AB711" s="167"/>
      <c r="AC711" s="167"/>
      <c r="AD711" s="167"/>
      <c r="AE711" s="167"/>
      <c r="AF711" s="167"/>
    </row>
    <row r="712" spans="2:32" ht="15.75" customHeight="1">
      <c r="B712" s="685"/>
      <c r="C712" s="685"/>
      <c r="D712" s="116"/>
      <c r="E712" s="117"/>
      <c r="F712" s="796"/>
      <c r="I712" s="119"/>
      <c r="J712" s="346"/>
      <c r="K712" s="346"/>
      <c r="M712" s="120"/>
      <c r="N712" s="796"/>
      <c r="O712" s="117"/>
      <c r="X712" s="167"/>
      <c r="Y712" s="167"/>
      <c r="Z712" s="167"/>
      <c r="AA712" s="167"/>
      <c r="AB712" s="167"/>
      <c r="AC712" s="167"/>
      <c r="AD712" s="167"/>
      <c r="AE712" s="167"/>
      <c r="AF712" s="167"/>
    </row>
    <row r="713" spans="2:32" ht="15.75" customHeight="1">
      <c r="B713" s="685"/>
      <c r="C713" s="685"/>
      <c r="D713" s="116"/>
      <c r="E713" s="117"/>
      <c r="F713" s="796"/>
      <c r="I713" s="119"/>
      <c r="J713" s="346"/>
      <c r="K713" s="346"/>
      <c r="M713" s="120"/>
      <c r="N713" s="796"/>
      <c r="O713" s="117"/>
      <c r="X713" s="167"/>
      <c r="Y713" s="167"/>
      <c r="Z713" s="167"/>
      <c r="AA713" s="167"/>
      <c r="AB713" s="167"/>
      <c r="AC713" s="167"/>
      <c r="AD713" s="167"/>
      <c r="AE713" s="167"/>
      <c r="AF713" s="167"/>
    </row>
    <row r="714" spans="2:32" ht="15.75" customHeight="1">
      <c r="B714" s="685"/>
      <c r="C714" s="685"/>
      <c r="D714" s="116"/>
      <c r="E714" s="117"/>
      <c r="F714" s="796"/>
      <c r="I714" s="119"/>
      <c r="J714" s="346"/>
      <c r="K714" s="346"/>
      <c r="M714" s="120"/>
      <c r="N714" s="796"/>
      <c r="O714" s="117"/>
      <c r="X714" s="167"/>
      <c r="Y714" s="167"/>
      <c r="Z714" s="167"/>
      <c r="AA714" s="167"/>
      <c r="AB714" s="167"/>
      <c r="AC714" s="167"/>
      <c r="AD714" s="167"/>
      <c r="AE714" s="167"/>
      <c r="AF714" s="167"/>
    </row>
    <row r="715" spans="2:32" ht="15.75" customHeight="1">
      <c r="B715" s="685"/>
      <c r="C715" s="685"/>
      <c r="D715" s="116"/>
      <c r="E715" s="117"/>
      <c r="F715" s="796"/>
      <c r="I715" s="119"/>
      <c r="J715" s="346"/>
      <c r="K715" s="346"/>
      <c r="M715" s="120"/>
      <c r="N715" s="796"/>
      <c r="O715" s="117"/>
      <c r="X715" s="167"/>
      <c r="Y715" s="167"/>
      <c r="Z715" s="167"/>
      <c r="AA715" s="167"/>
      <c r="AB715" s="167"/>
      <c r="AC715" s="167"/>
      <c r="AD715" s="167"/>
      <c r="AE715" s="167"/>
      <c r="AF715" s="167"/>
    </row>
    <row r="716" spans="2:32" ht="15.75" customHeight="1">
      <c r="B716" s="685"/>
      <c r="C716" s="685"/>
      <c r="D716" s="116"/>
      <c r="E716" s="117"/>
      <c r="F716" s="796"/>
      <c r="I716" s="119"/>
      <c r="J716" s="346"/>
      <c r="K716" s="346"/>
      <c r="M716" s="120"/>
      <c r="N716" s="796"/>
      <c r="O716" s="117"/>
      <c r="X716" s="167"/>
      <c r="Y716" s="167"/>
      <c r="Z716" s="167"/>
      <c r="AA716" s="167"/>
      <c r="AB716" s="167"/>
      <c r="AC716" s="167"/>
      <c r="AD716" s="167"/>
      <c r="AE716" s="167"/>
      <c r="AF716" s="167"/>
    </row>
    <row r="717" spans="2:32" ht="15.75" customHeight="1">
      <c r="B717" s="685"/>
      <c r="C717" s="685"/>
      <c r="D717" s="116"/>
      <c r="E717" s="117"/>
      <c r="F717" s="796"/>
      <c r="I717" s="119"/>
      <c r="J717" s="346"/>
      <c r="K717" s="346"/>
      <c r="M717" s="120"/>
      <c r="N717" s="796"/>
      <c r="O717" s="117"/>
      <c r="X717" s="167"/>
      <c r="Y717" s="167"/>
      <c r="Z717" s="167"/>
      <c r="AA717" s="167"/>
      <c r="AB717" s="167"/>
      <c r="AC717" s="167"/>
      <c r="AD717" s="167"/>
      <c r="AE717" s="167"/>
      <c r="AF717" s="167"/>
    </row>
    <row r="718" spans="2:32" ht="15.75" customHeight="1">
      <c r="B718" s="685"/>
      <c r="C718" s="685"/>
      <c r="D718" s="116"/>
      <c r="E718" s="117"/>
      <c r="F718" s="796"/>
      <c r="I718" s="119"/>
      <c r="J718" s="346"/>
      <c r="K718" s="346"/>
      <c r="M718" s="120"/>
      <c r="N718" s="796"/>
      <c r="O718" s="117"/>
      <c r="X718" s="167"/>
      <c r="Y718" s="167"/>
      <c r="Z718" s="167"/>
      <c r="AA718" s="167"/>
      <c r="AB718" s="167"/>
      <c r="AC718" s="167"/>
      <c r="AD718" s="167"/>
      <c r="AE718" s="167"/>
      <c r="AF718" s="167"/>
    </row>
    <row r="719" spans="2:32" ht="15.75" customHeight="1">
      <c r="B719" s="685"/>
      <c r="C719" s="685"/>
      <c r="D719" s="116"/>
      <c r="E719" s="117"/>
      <c r="F719" s="796"/>
      <c r="I719" s="119"/>
      <c r="J719" s="346"/>
      <c r="K719" s="346"/>
      <c r="M719" s="120"/>
      <c r="N719" s="796"/>
      <c r="O719" s="117"/>
      <c r="X719" s="167"/>
      <c r="Y719" s="167"/>
      <c r="Z719" s="167"/>
      <c r="AA719" s="167"/>
      <c r="AB719" s="167"/>
      <c r="AC719" s="167"/>
      <c r="AD719" s="167"/>
      <c r="AE719" s="167"/>
      <c r="AF719" s="167"/>
    </row>
    <row r="720" spans="2:32" ht="15.75" customHeight="1">
      <c r="B720" s="685"/>
      <c r="C720" s="685"/>
      <c r="D720" s="116"/>
      <c r="E720" s="117"/>
      <c r="F720" s="796"/>
      <c r="I720" s="119"/>
      <c r="J720" s="346"/>
      <c r="K720" s="346"/>
      <c r="M720" s="120"/>
      <c r="N720" s="796"/>
      <c r="O720" s="117"/>
      <c r="X720" s="167"/>
      <c r="Y720" s="167"/>
      <c r="Z720" s="167"/>
      <c r="AA720" s="167"/>
      <c r="AB720" s="167"/>
      <c r="AC720" s="167"/>
      <c r="AD720" s="167"/>
      <c r="AE720" s="167"/>
      <c r="AF720" s="167"/>
    </row>
    <row r="721" spans="2:32" ht="15.75" customHeight="1">
      <c r="B721" s="685"/>
      <c r="C721" s="685"/>
      <c r="D721" s="116"/>
      <c r="E721" s="117"/>
      <c r="F721" s="796"/>
      <c r="I721" s="119"/>
      <c r="J721" s="346"/>
      <c r="K721" s="346"/>
      <c r="M721" s="120"/>
      <c r="N721" s="796"/>
      <c r="O721" s="117"/>
      <c r="X721" s="167"/>
      <c r="Y721" s="167"/>
      <c r="Z721" s="167"/>
      <c r="AA721" s="167"/>
      <c r="AB721" s="167"/>
      <c r="AC721" s="167"/>
      <c r="AD721" s="167"/>
      <c r="AE721" s="167"/>
      <c r="AF721" s="167"/>
    </row>
    <row r="722" spans="2:32" ht="15.75" customHeight="1">
      <c r="B722" s="685"/>
      <c r="C722" s="685"/>
      <c r="D722" s="116"/>
      <c r="E722" s="117"/>
      <c r="F722" s="796"/>
      <c r="I722" s="119"/>
      <c r="J722" s="346"/>
      <c r="K722" s="346"/>
      <c r="M722" s="120"/>
      <c r="N722" s="796"/>
      <c r="O722" s="117"/>
      <c r="X722" s="167"/>
      <c r="Y722" s="167"/>
      <c r="Z722" s="167"/>
      <c r="AA722" s="167"/>
      <c r="AB722" s="167"/>
      <c r="AC722" s="167"/>
      <c r="AD722" s="167"/>
      <c r="AE722" s="167"/>
      <c r="AF722" s="167"/>
    </row>
    <row r="723" spans="2:32" ht="15.75" customHeight="1">
      <c r="B723" s="685"/>
      <c r="C723" s="685"/>
      <c r="D723" s="116"/>
      <c r="E723" s="117"/>
      <c r="F723" s="796"/>
      <c r="I723" s="119"/>
      <c r="J723" s="346"/>
      <c r="K723" s="346"/>
      <c r="M723" s="120"/>
      <c r="N723" s="796"/>
      <c r="O723" s="117"/>
      <c r="X723" s="167"/>
      <c r="Y723" s="167"/>
      <c r="Z723" s="167"/>
      <c r="AA723" s="167"/>
      <c r="AB723" s="167"/>
      <c r="AC723" s="167"/>
      <c r="AD723" s="167"/>
      <c r="AE723" s="167"/>
      <c r="AF723" s="167"/>
    </row>
    <row r="724" spans="2:32" ht="15.75" customHeight="1">
      <c r="B724" s="685"/>
      <c r="C724" s="685"/>
      <c r="D724" s="116"/>
      <c r="E724" s="117"/>
      <c r="F724" s="796"/>
      <c r="I724" s="119"/>
      <c r="J724" s="346"/>
      <c r="K724" s="346"/>
      <c r="M724" s="120"/>
      <c r="N724" s="796"/>
      <c r="O724" s="117"/>
      <c r="X724" s="167"/>
      <c r="Y724" s="167"/>
      <c r="Z724" s="167"/>
      <c r="AA724" s="167"/>
      <c r="AB724" s="167"/>
      <c r="AC724" s="167"/>
      <c r="AD724" s="167"/>
      <c r="AE724" s="167"/>
      <c r="AF724" s="167"/>
    </row>
    <row r="725" spans="2:32" ht="15.75" customHeight="1">
      <c r="B725" s="685"/>
      <c r="C725" s="685"/>
      <c r="D725" s="116"/>
      <c r="E725" s="117"/>
      <c r="F725" s="796"/>
      <c r="I725" s="119"/>
      <c r="J725" s="346"/>
      <c r="K725" s="346"/>
      <c r="M725" s="120"/>
      <c r="N725" s="796"/>
      <c r="O725" s="117"/>
      <c r="X725" s="167"/>
      <c r="Y725" s="167"/>
      <c r="Z725" s="167"/>
      <c r="AA725" s="167"/>
      <c r="AB725" s="167"/>
      <c r="AC725" s="167"/>
      <c r="AD725" s="167"/>
      <c r="AE725" s="167"/>
      <c r="AF725" s="167"/>
    </row>
    <row r="726" spans="2:32" ht="15.75" customHeight="1">
      <c r="B726" s="685"/>
      <c r="C726" s="685"/>
      <c r="D726" s="116"/>
      <c r="E726" s="117"/>
      <c r="F726" s="796"/>
      <c r="I726" s="119"/>
      <c r="J726" s="346"/>
      <c r="K726" s="346"/>
      <c r="M726" s="120"/>
      <c r="N726" s="796"/>
      <c r="O726" s="117"/>
      <c r="X726" s="167"/>
      <c r="Y726" s="167"/>
      <c r="Z726" s="167"/>
      <c r="AA726" s="167"/>
      <c r="AB726" s="167"/>
      <c r="AC726" s="167"/>
      <c r="AD726" s="167"/>
      <c r="AE726" s="167"/>
      <c r="AF726" s="167"/>
    </row>
    <row r="727" spans="2:32" ht="15.75" customHeight="1">
      <c r="B727" s="685"/>
      <c r="C727" s="685"/>
      <c r="D727" s="116"/>
      <c r="E727" s="117"/>
      <c r="F727" s="796"/>
      <c r="I727" s="119"/>
      <c r="J727" s="346"/>
      <c r="K727" s="346"/>
      <c r="M727" s="120"/>
      <c r="N727" s="796"/>
      <c r="O727" s="117"/>
      <c r="X727" s="167"/>
      <c r="Y727" s="167"/>
      <c r="Z727" s="167"/>
      <c r="AA727" s="167"/>
      <c r="AB727" s="167"/>
      <c r="AC727" s="167"/>
      <c r="AD727" s="167"/>
      <c r="AE727" s="167"/>
      <c r="AF727" s="167"/>
    </row>
    <row r="728" spans="2:32" ht="15.75" customHeight="1">
      <c r="B728" s="685"/>
      <c r="C728" s="685"/>
      <c r="D728" s="116"/>
      <c r="E728" s="117"/>
      <c r="F728" s="796"/>
      <c r="I728" s="119"/>
      <c r="J728" s="346"/>
      <c r="K728" s="346"/>
      <c r="M728" s="120"/>
      <c r="N728" s="796"/>
      <c r="O728" s="117"/>
      <c r="X728" s="167"/>
      <c r="Y728" s="167"/>
      <c r="Z728" s="167"/>
      <c r="AA728" s="167"/>
      <c r="AB728" s="167"/>
      <c r="AC728" s="167"/>
      <c r="AD728" s="167"/>
      <c r="AE728" s="167"/>
      <c r="AF728" s="167"/>
    </row>
    <row r="729" spans="2:32" ht="15.75" customHeight="1">
      <c r="B729" s="685"/>
      <c r="C729" s="685"/>
      <c r="D729" s="116"/>
      <c r="E729" s="117"/>
      <c r="F729" s="796"/>
      <c r="I729" s="119"/>
      <c r="J729" s="346"/>
      <c r="K729" s="346"/>
      <c r="M729" s="120"/>
      <c r="N729" s="796"/>
      <c r="O729" s="117"/>
      <c r="X729" s="167"/>
      <c r="Y729" s="167"/>
      <c r="Z729" s="167"/>
      <c r="AA729" s="167"/>
      <c r="AB729" s="167"/>
      <c r="AC729" s="167"/>
      <c r="AD729" s="167"/>
      <c r="AE729" s="167"/>
      <c r="AF729" s="167"/>
    </row>
    <row r="730" spans="2:32" ht="15.75" customHeight="1">
      <c r="B730" s="685"/>
      <c r="C730" s="685"/>
      <c r="D730" s="116"/>
      <c r="E730" s="117"/>
      <c r="F730" s="796"/>
      <c r="I730" s="119"/>
      <c r="J730" s="346"/>
      <c r="K730" s="346"/>
      <c r="M730" s="120"/>
      <c r="N730" s="796"/>
      <c r="O730" s="117"/>
      <c r="X730" s="167"/>
      <c r="Y730" s="167"/>
      <c r="Z730" s="167"/>
      <c r="AA730" s="167"/>
      <c r="AB730" s="167"/>
      <c r="AC730" s="167"/>
      <c r="AD730" s="167"/>
      <c r="AE730" s="167"/>
      <c r="AF730" s="167"/>
    </row>
    <row r="731" spans="2:32" ht="15.75" customHeight="1">
      <c r="B731" s="685"/>
      <c r="C731" s="685"/>
      <c r="D731" s="116"/>
      <c r="E731" s="117"/>
      <c r="F731" s="796"/>
      <c r="I731" s="119"/>
      <c r="J731" s="346"/>
      <c r="K731" s="346"/>
      <c r="M731" s="120"/>
      <c r="N731" s="796"/>
      <c r="O731" s="117"/>
      <c r="X731" s="167"/>
      <c r="Y731" s="167"/>
      <c r="Z731" s="167"/>
      <c r="AA731" s="167"/>
      <c r="AB731" s="167"/>
      <c r="AC731" s="167"/>
      <c r="AD731" s="167"/>
      <c r="AE731" s="167"/>
      <c r="AF731" s="167"/>
    </row>
    <row r="732" spans="2:32" ht="15.75" customHeight="1">
      <c r="B732" s="685"/>
      <c r="C732" s="685"/>
      <c r="D732" s="116"/>
      <c r="E732" s="117"/>
      <c r="F732" s="796"/>
      <c r="I732" s="119"/>
      <c r="J732" s="346"/>
      <c r="K732" s="346"/>
      <c r="M732" s="120"/>
      <c r="N732" s="796"/>
      <c r="O732" s="117"/>
      <c r="X732" s="167"/>
      <c r="Y732" s="167"/>
      <c r="Z732" s="167"/>
      <c r="AA732" s="167"/>
      <c r="AB732" s="167"/>
      <c r="AC732" s="167"/>
      <c r="AD732" s="167"/>
      <c r="AE732" s="167"/>
      <c r="AF732" s="167"/>
    </row>
    <row r="733" spans="2:32" ht="15.75" customHeight="1">
      <c r="B733" s="685"/>
      <c r="C733" s="685"/>
      <c r="D733" s="116"/>
      <c r="E733" s="117"/>
      <c r="F733" s="796"/>
      <c r="I733" s="119"/>
      <c r="J733" s="346"/>
      <c r="K733" s="346"/>
      <c r="M733" s="120"/>
      <c r="N733" s="796"/>
      <c r="O733" s="117"/>
      <c r="X733" s="167"/>
      <c r="Y733" s="167"/>
      <c r="Z733" s="167"/>
      <c r="AA733" s="167"/>
      <c r="AB733" s="167"/>
      <c r="AC733" s="167"/>
      <c r="AD733" s="167"/>
      <c r="AE733" s="167"/>
      <c r="AF733" s="167"/>
    </row>
    <row r="734" spans="2:32" ht="15.75" customHeight="1">
      <c r="B734" s="685"/>
      <c r="C734" s="685"/>
      <c r="D734" s="116"/>
      <c r="E734" s="117"/>
      <c r="F734" s="796"/>
      <c r="I734" s="119"/>
      <c r="J734" s="346"/>
      <c r="K734" s="346"/>
      <c r="M734" s="120"/>
      <c r="N734" s="796"/>
      <c r="O734" s="117"/>
      <c r="X734" s="167"/>
      <c r="Y734" s="167"/>
      <c r="Z734" s="167"/>
      <c r="AA734" s="167"/>
      <c r="AB734" s="167"/>
      <c r="AC734" s="167"/>
      <c r="AD734" s="167"/>
      <c r="AE734" s="167"/>
      <c r="AF734" s="167"/>
    </row>
    <row r="735" spans="2:32" ht="15.75" customHeight="1">
      <c r="B735" s="685"/>
      <c r="C735" s="685"/>
      <c r="D735" s="116"/>
      <c r="E735" s="117"/>
      <c r="F735" s="796"/>
      <c r="I735" s="119"/>
      <c r="J735" s="346"/>
      <c r="K735" s="346"/>
      <c r="M735" s="120"/>
      <c r="N735" s="796"/>
      <c r="O735" s="117"/>
      <c r="X735" s="167"/>
      <c r="Y735" s="167"/>
      <c r="Z735" s="167"/>
      <c r="AA735" s="167"/>
      <c r="AB735" s="167"/>
      <c r="AC735" s="167"/>
      <c r="AD735" s="167"/>
      <c r="AE735" s="167"/>
      <c r="AF735" s="167"/>
    </row>
    <row r="736" spans="2:32" ht="15.75" customHeight="1">
      <c r="B736" s="685"/>
      <c r="C736" s="685"/>
      <c r="D736" s="116"/>
      <c r="E736" s="117"/>
      <c r="F736" s="796"/>
      <c r="I736" s="119"/>
      <c r="J736" s="346"/>
      <c r="K736" s="346"/>
      <c r="M736" s="120"/>
      <c r="N736" s="796"/>
      <c r="O736" s="117"/>
      <c r="X736" s="167"/>
      <c r="Y736" s="167"/>
      <c r="Z736" s="167"/>
      <c r="AA736" s="167"/>
      <c r="AB736" s="167"/>
      <c r="AC736" s="167"/>
      <c r="AD736" s="167"/>
      <c r="AE736" s="167"/>
      <c r="AF736" s="167"/>
    </row>
    <row r="737" spans="2:32" ht="15.75" customHeight="1">
      <c r="B737" s="685"/>
      <c r="C737" s="685"/>
      <c r="D737" s="116"/>
      <c r="E737" s="117"/>
      <c r="F737" s="796"/>
      <c r="I737" s="119"/>
      <c r="J737" s="346"/>
      <c r="K737" s="346"/>
      <c r="M737" s="120"/>
      <c r="N737" s="796"/>
      <c r="O737" s="117"/>
      <c r="X737" s="167"/>
      <c r="Y737" s="167"/>
      <c r="Z737" s="167"/>
      <c r="AA737" s="167"/>
      <c r="AB737" s="167"/>
      <c r="AC737" s="167"/>
      <c r="AD737" s="167"/>
      <c r="AE737" s="167"/>
      <c r="AF737" s="167"/>
    </row>
    <row r="738" spans="2:32" ht="15.75" customHeight="1">
      <c r="B738" s="685"/>
      <c r="C738" s="685"/>
      <c r="D738" s="116"/>
      <c r="E738" s="117"/>
      <c r="F738" s="796"/>
      <c r="I738" s="119"/>
      <c r="J738" s="346"/>
      <c r="K738" s="346"/>
      <c r="M738" s="120"/>
      <c r="N738" s="796"/>
      <c r="O738" s="117"/>
      <c r="X738" s="167"/>
      <c r="Y738" s="167"/>
      <c r="Z738" s="167"/>
      <c r="AA738" s="167"/>
      <c r="AB738" s="167"/>
      <c r="AC738" s="167"/>
      <c r="AD738" s="167"/>
      <c r="AE738" s="167"/>
      <c r="AF738" s="167"/>
    </row>
    <row r="739" spans="2:32" ht="15.75" customHeight="1">
      <c r="B739" s="685"/>
      <c r="C739" s="685"/>
      <c r="D739" s="116"/>
      <c r="E739" s="117"/>
      <c r="F739" s="796"/>
      <c r="I739" s="119"/>
      <c r="J739" s="346"/>
      <c r="K739" s="346"/>
      <c r="M739" s="120"/>
      <c r="N739" s="796"/>
      <c r="O739" s="117"/>
      <c r="X739" s="167"/>
      <c r="Y739" s="167"/>
      <c r="Z739" s="167"/>
      <c r="AA739" s="167"/>
      <c r="AB739" s="167"/>
      <c r="AC739" s="167"/>
      <c r="AD739" s="167"/>
      <c r="AE739" s="167"/>
      <c r="AF739" s="167"/>
    </row>
    <row r="740" spans="2:32" ht="15.75" customHeight="1">
      <c r="B740" s="685"/>
      <c r="C740" s="685"/>
      <c r="D740" s="116"/>
      <c r="E740" s="117"/>
      <c r="F740" s="796"/>
      <c r="I740" s="119"/>
      <c r="J740" s="346"/>
      <c r="K740" s="346"/>
      <c r="M740" s="120"/>
      <c r="N740" s="796"/>
      <c r="O740" s="117"/>
      <c r="X740" s="167"/>
      <c r="Y740" s="167"/>
      <c r="Z740" s="167"/>
      <c r="AA740" s="167"/>
      <c r="AB740" s="167"/>
      <c r="AC740" s="167"/>
      <c r="AD740" s="167"/>
      <c r="AE740" s="167"/>
      <c r="AF740" s="167"/>
    </row>
    <row r="741" spans="2:32" ht="15.75" customHeight="1">
      <c r="B741" s="685"/>
      <c r="C741" s="685"/>
      <c r="D741" s="116"/>
      <c r="E741" s="117"/>
      <c r="F741" s="796"/>
      <c r="I741" s="119"/>
      <c r="J741" s="346"/>
      <c r="K741" s="346"/>
      <c r="M741" s="120"/>
      <c r="N741" s="796"/>
      <c r="O741" s="117"/>
      <c r="X741" s="167"/>
      <c r="Y741" s="167"/>
      <c r="Z741" s="167"/>
      <c r="AA741" s="167"/>
      <c r="AB741" s="167"/>
      <c r="AC741" s="167"/>
      <c r="AD741" s="167"/>
      <c r="AE741" s="167"/>
      <c r="AF741" s="167"/>
    </row>
    <row r="742" spans="2:32" ht="15.75" customHeight="1">
      <c r="B742" s="685"/>
      <c r="C742" s="685"/>
      <c r="D742" s="116"/>
      <c r="E742" s="117"/>
      <c r="F742" s="796"/>
      <c r="I742" s="119"/>
      <c r="J742" s="346"/>
      <c r="K742" s="346"/>
      <c r="M742" s="120"/>
      <c r="N742" s="796"/>
      <c r="O742" s="117"/>
      <c r="X742" s="167"/>
      <c r="Y742" s="167"/>
      <c r="Z742" s="167"/>
      <c r="AA742" s="167"/>
      <c r="AB742" s="167"/>
      <c r="AC742" s="167"/>
      <c r="AD742" s="167"/>
      <c r="AE742" s="167"/>
      <c r="AF742" s="167"/>
    </row>
    <row r="743" spans="2:32" ht="15.75" customHeight="1">
      <c r="B743" s="685"/>
      <c r="C743" s="685"/>
      <c r="D743" s="116"/>
      <c r="E743" s="117"/>
      <c r="F743" s="796"/>
      <c r="I743" s="119"/>
      <c r="J743" s="346"/>
      <c r="K743" s="346"/>
      <c r="M743" s="120"/>
      <c r="N743" s="796"/>
      <c r="O743" s="117"/>
      <c r="X743" s="167"/>
      <c r="Y743" s="167"/>
      <c r="Z743" s="167"/>
      <c r="AA743" s="167"/>
      <c r="AB743" s="167"/>
      <c r="AC743" s="167"/>
      <c r="AD743" s="167"/>
      <c r="AE743" s="167"/>
      <c r="AF743" s="167"/>
    </row>
    <row r="744" spans="2:32" ht="15.75" customHeight="1">
      <c r="B744" s="685"/>
      <c r="C744" s="685"/>
      <c r="D744" s="116"/>
      <c r="E744" s="117"/>
      <c r="F744" s="796"/>
      <c r="I744" s="119"/>
      <c r="J744" s="346"/>
      <c r="K744" s="346"/>
      <c r="M744" s="120"/>
      <c r="N744" s="796"/>
      <c r="O744" s="117"/>
      <c r="X744" s="167"/>
      <c r="Y744" s="167"/>
      <c r="Z744" s="167"/>
      <c r="AA744" s="167"/>
      <c r="AB744" s="167"/>
      <c r="AC744" s="167"/>
      <c r="AD744" s="167"/>
      <c r="AE744" s="167"/>
      <c r="AF744" s="167"/>
    </row>
    <row r="745" spans="2:32" ht="15.75" customHeight="1">
      <c r="B745" s="685"/>
      <c r="C745" s="685"/>
      <c r="D745" s="116"/>
      <c r="E745" s="117"/>
      <c r="F745" s="796"/>
      <c r="I745" s="119"/>
      <c r="J745" s="346"/>
      <c r="K745" s="346"/>
      <c r="M745" s="120"/>
      <c r="N745" s="796"/>
      <c r="O745" s="117"/>
      <c r="X745" s="167"/>
      <c r="Y745" s="167"/>
      <c r="Z745" s="167"/>
      <c r="AA745" s="167"/>
      <c r="AB745" s="167"/>
      <c r="AC745" s="167"/>
      <c r="AD745" s="167"/>
      <c r="AE745" s="167"/>
      <c r="AF745" s="167"/>
    </row>
    <row r="746" spans="2:32" ht="15.75" customHeight="1">
      <c r="B746" s="685"/>
      <c r="C746" s="685"/>
      <c r="D746" s="116"/>
      <c r="E746" s="117"/>
      <c r="F746" s="796"/>
      <c r="I746" s="119"/>
      <c r="J746" s="346"/>
      <c r="K746" s="346"/>
      <c r="M746" s="120"/>
      <c r="N746" s="796"/>
      <c r="O746" s="117"/>
      <c r="X746" s="167"/>
      <c r="Y746" s="167"/>
      <c r="Z746" s="167"/>
      <c r="AA746" s="167"/>
      <c r="AB746" s="167"/>
      <c r="AC746" s="167"/>
      <c r="AD746" s="167"/>
      <c r="AE746" s="167"/>
      <c r="AF746" s="167"/>
    </row>
    <row r="747" spans="2:32" ht="15.75" customHeight="1">
      <c r="B747" s="685"/>
      <c r="C747" s="685"/>
      <c r="D747" s="116"/>
      <c r="E747" s="117"/>
      <c r="F747" s="796"/>
      <c r="I747" s="119"/>
      <c r="J747" s="346"/>
      <c r="K747" s="346"/>
      <c r="M747" s="120"/>
      <c r="N747" s="796"/>
      <c r="O747" s="117"/>
      <c r="X747" s="167"/>
      <c r="Y747" s="167"/>
      <c r="Z747" s="167"/>
      <c r="AA747" s="167"/>
      <c r="AB747" s="167"/>
      <c r="AC747" s="167"/>
      <c r="AD747" s="167"/>
      <c r="AE747" s="167"/>
      <c r="AF747" s="167"/>
    </row>
    <row r="748" spans="2:32" ht="15.75" customHeight="1">
      <c r="B748" s="685"/>
      <c r="C748" s="685"/>
      <c r="D748" s="116"/>
      <c r="E748" s="117"/>
      <c r="F748" s="796"/>
      <c r="I748" s="119"/>
      <c r="J748" s="346"/>
      <c r="K748" s="346"/>
      <c r="M748" s="120"/>
      <c r="N748" s="796"/>
      <c r="O748" s="117"/>
      <c r="X748" s="167"/>
      <c r="Y748" s="167"/>
      <c r="Z748" s="167"/>
      <c r="AA748" s="167"/>
      <c r="AB748" s="167"/>
      <c r="AC748" s="167"/>
      <c r="AD748" s="167"/>
      <c r="AE748" s="167"/>
      <c r="AF748" s="167"/>
    </row>
    <row r="749" spans="2:32" ht="15.75" customHeight="1">
      <c r="B749" s="685"/>
      <c r="C749" s="685"/>
      <c r="D749" s="116"/>
      <c r="E749" s="117"/>
      <c r="F749" s="796"/>
      <c r="I749" s="119"/>
      <c r="J749" s="346"/>
      <c r="K749" s="346"/>
      <c r="M749" s="120"/>
      <c r="N749" s="796"/>
      <c r="O749" s="117"/>
      <c r="X749" s="167"/>
      <c r="Y749" s="167"/>
      <c r="Z749" s="167"/>
      <c r="AA749" s="167"/>
      <c r="AB749" s="167"/>
      <c r="AC749" s="167"/>
      <c r="AD749" s="167"/>
      <c r="AE749" s="167"/>
      <c r="AF749" s="167"/>
    </row>
    <row r="750" spans="2:32" ht="15.75" customHeight="1">
      <c r="B750" s="685"/>
      <c r="C750" s="685"/>
      <c r="D750" s="116"/>
      <c r="E750" s="117"/>
      <c r="F750" s="796"/>
      <c r="I750" s="119"/>
      <c r="J750" s="346"/>
      <c r="K750" s="346"/>
      <c r="M750" s="120"/>
      <c r="N750" s="796"/>
      <c r="O750" s="117"/>
      <c r="X750" s="167"/>
      <c r="Y750" s="167"/>
      <c r="Z750" s="167"/>
      <c r="AA750" s="167"/>
      <c r="AB750" s="167"/>
      <c r="AC750" s="167"/>
      <c r="AD750" s="167"/>
      <c r="AE750" s="167"/>
      <c r="AF750" s="167"/>
    </row>
    <row r="751" spans="2:32" ht="15.75" customHeight="1">
      <c r="B751" s="685"/>
      <c r="C751" s="685"/>
      <c r="D751" s="116"/>
      <c r="E751" s="117"/>
      <c r="F751" s="796"/>
      <c r="I751" s="119"/>
      <c r="J751" s="346"/>
      <c r="K751" s="346"/>
      <c r="M751" s="120"/>
      <c r="N751" s="796"/>
      <c r="O751" s="117"/>
      <c r="X751" s="167"/>
      <c r="Y751" s="167"/>
      <c r="Z751" s="167"/>
      <c r="AA751" s="167"/>
      <c r="AB751" s="167"/>
      <c r="AC751" s="167"/>
      <c r="AD751" s="167"/>
      <c r="AE751" s="167"/>
      <c r="AF751" s="167"/>
    </row>
    <row r="752" spans="2:32" ht="15.75" customHeight="1">
      <c r="B752" s="685"/>
      <c r="C752" s="685"/>
      <c r="D752" s="116"/>
      <c r="E752" s="117"/>
      <c r="F752" s="796"/>
      <c r="I752" s="119"/>
      <c r="J752" s="346"/>
      <c r="K752" s="346"/>
      <c r="M752" s="120"/>
      <c r="N752" s="796"/>
      <c r="O752" s="117"/>
      <c r="X752" s="167"/>
      <c r="Y752" s="167"/>
      <c r="Z752" s="167"/>
      <c r="AA752" s="167"/>
      <c r="AB752" s="167"/>
      <c r="AC752" s="167"/>
      <c r="AD752" s="167"/>
      <c r="AE752" s="167"/>
      <c r="AF752" s="167"/>
    </row>
    <row r="753" spans="2:32" ht="15.75" customHeight="1">
      <c r="B753" s="685"/>
      <c r="C753" s="685"/>
      <c r="D753" s="116"/>
      <c r="E753" s="117"/>
      <c r="F753" s="796"/>
      <c r="I753" s="119"/>
      <c r="J753" s="346"/>
      <c r="K753" s="346"/>
      <c r="M753" s="120"/>
      <c r="N753" s="796"/>
      <c r="O753" s="117"/>
      <c r="X753" s="167"/>
      <c r="Y753" s="167"/>
      <c r="Z753" s="167"/>
      <c r="AA753" s="167"/>
      <c r="AB753" s="167"/>
      <c r="AC753" s="167"/>
      <c r="AD753" s="167"/>
      <c r="AE753" s="167"/>
      <c r="AF753" s="167"/>
    </row>
    <row r="754" spans="2:32" ht="15.75" customHeight="1">
      <c r="B754" s="685"/>
      <c r="C754" s="685"/>
      <c r="D754" s="116"/>
      <c r="E754" s="117"/>
      <c r="F754" s="796"/>
      <c r="I754" s="119"/>
      <c r="J754" s="346"/>
      <c r="K754" s="346"/>
      <c r="M754" s="120"/>
      <c r="N754" s="796"/>
      <c r="O754" s="117"/>
      <c r="X754" s="167"/>
      <c r="Y754" s="167"/>
      <c r="Z754" s="167"/>
      <c r="AA754" s="167"/>
      <c r="AB754" s="167"/>
      <c r="AC754" s="167"/>
      <c r="AD754" s="167"/>
      <c r="AE754" s="167"/>
      <c r="AF754" s="167"/>
    </row>
    <row r="755" spans="2:32" ht="15.75" customHeight="1">
      <c r="B755" s="685"/>
      <c r="C755" s="685"/>
      <c r="D755" s="116"/>
      <c r="E755" s="117"/>
      <c r="F755" s="796"/>
      <c r="I755" s="119"/>
      <c r="J755" s="346"/>
      <c r="K755" s="346"/>
      <c r="M755" s="120"/>
      <c r="N755" s="796"/>
      <c r="O755" s="117"/>
      <c r="X755" s="167"/>
      <c r="Y755" s="167"/>
      <c r="Z755" s="167"/>
      <c r="AA755" s="167"/>
      <c r="AB755" s="167"/>
      <c r="AC755" s="167"/>
      <c r="AD755" s="167"/>
      <c r="AE755" s="167"/>
      <c r="AF755" s="167"/>
    </row>
    <row r="756" spans="2:32" ht="15.75" customHeight="1">
      <c r="B756" s="685"/>
      <c r="C756" s="685"/>
      <c r="D756" s="116"/>
      <c r="E756" s="117"/>
      <c r="F756" s="796"/>
      <c r="I756" s="119"/>
      <c r="J756" s="346"/>
      <c r="K756" s="346"/>
      <c r="M756" s="120"/>
      <c r="N756" s="796"/>
      <c r="O756" s="117"/>
      <c r="X756" s="167"/>
      <c r="Y756" s="167"/>
      <c r="Z756" s="167"/>
      <c r="AA756" s="167"/>
      <c r="AB756" s="167"/>
      <c r="AC756" s="167"/>
      <c r="AD756" s="167"/>
      <c r="AE756" s="167"/>
      <c r="AF756" s="167"/>
    </row>
    <row r="757" spans="2:32" ht="15.75" customHeight="1">
      <c r="B757" s="685"/>
      <c r="C757" s="685"/>
      <c r="D757" s="116"/>
      <c r="E757" s="117"/>
      <c r="F757" s="796"/>
      <c r="I757" s="119"/>
      <c r="J757" s="346"/>
      <c r="K757" s="346"/>
      <c r="M757" s="120"/>
      <c r="N757" s="796"/>
      <c r="O757" s="117"/>
      <c r="X757" s="167"/>
      <c r="Y757" s="167"/>
      <c r="Z757" s="167"/>
      <c r="AA757" s="167"/>
      <c r="AB757" s="167"/>
      <c r="AC757" s="167"/>
      <c r="AD757" s="167"/>
      <c r="AE757" s="167"/>
      <c r="AF757" s="167"/>
    </row>
    <row r="758" spans="2:32" ht="15.75" customHeight="1">
      <c r="B758" s="685"/>
      <c r="C758" s="685"/>
      <c r="D758" s="116"/>
      <c r="E758" s="117"/>
      <c r="F758" s="796"/>
      <c r="I758" s="119"/>
      <c r="J758" s="346"/>
      <c r="K758" s="346"/>
      <c r="M758" s="120"/>
      <c r="N758" s="796"/>
      <c r="O758" s="117"/>
      <c r="X758" s="167"/>
      <c r="Y758" s="167"/>
      <c r="Z758" s="167"/>
      <c r="AA758" s="167"/>
      <c r="AB758" s="167"/>
      <c r="AC758" s="167"/>
      <c r="AD758" s="167"/>
      <c r="AE758" s="167"/>
      <c r="AF758" s="167"/>
    </row>
    <row r="759" spans="2:32" ht="15.75" customHeight="1">
      <c r="B759" s="685"/>
      <c r="C759" s="685"/>
      <c r="D759" s="116"/>
      <c r="E759" s="117"/>
      <c r="F759" s="796"/>
      <c r="I759" s="119"/>
      <c r="J759" s="346"/>
      <c r="K759" s="346"/>
      <c r="M759" s="120"/>
      <c r="N759" s="796"/>
      <c r="O759" s="117"/>
      <c r="X759" s="167"/>
      <c r="Y759" s="167"/>
      <c r="Z759" s="167"/>
      <c r="AA759" s="167"/>
      <c r="AB759" s="167"/>
      <c r="AC759" s="167"/>
      <c r="AD759" s="167"/>
      <c r="AE759" s="167"/>
      <c r="AF759" s="167"/>
    </row>
    <row r="760" spans="2:32" ht="15.75" customHeight="1">
      <c r="B760" s="685"/>
      <c r="C760" s="685"/>
      <c r="D760" s="116"/>
      <c r="E760" s="117"/>
      <c r="F760" s="796"/>
      <c r="I760" s="119"/>
      <c r="J760" s="346"/>
      <c r="K760" s="346"/>
      <c r="M760" s="120"/>
      <c r="N760" s="796"/>
      <c r="O760" s="117"/>
      <c r="X760" s="167"/>
      <c r="Y760" s="167"/>
      <c r="Z760" s="167"/>
      <c r="AA760" s="167"/>
      <c r="AB760" s="167"/>
      <c r="AC760" s="167"/>
      <c r="AD760" s="167"/>
      <c r="AE760" s="167"/>
      <c r="AF760" s="167"/>
    </row>
    <row r="761" spans="2:32" ht="15.75" customHeight="1">
      <c r="B761" s="685"/>
      <c r="C761" s="685"/>
      <c r="D761" s="116"/>
      <c r="E761" s="117"/>
      <c r="F761" s="796"/>
      <c r="I761" s="119"/>
      <c r="J761" s="346"/>
      <c r="K761" s="346"/>
      <c r="M761" s="120"/>
      <c r="N761" s="796"/>
      <c r="O761" s="117"/>
      <c r="X761" s="167"/>
      <c r="Y761" s="167"/>
      <c r="Z761" s="167"/>
      <c r="AA761" s="167"/>
      <c r="AB761" s="167"/>
      <c r="AC761" s="167"/>
      <c r="AD761" s="167"/>
      <c r="AE761" s="167"/>
      <c r="AF761" s="167"/>
    </row>
    <row r="762" spans="2:32" ht="15.75" customHeight="1">
      <c r="B762" s="685"/>
      <c r="C762" s="685"/>
      <c r="D762" s="116"/>
      <c r="E762" s="117"/>
      <c r="F762" s="796"/>
      <c r="I762" s="119"/>
      <c r="J762" s="346"/>
      <c r="K762" s="346"/>
      <c r="M762" s="120"/>
      <c r="N762" s="796"/>
      <c r="O762" s="117"/>
      <c r="X762" s="167"/>
      <c r="Y762" s="167"/>
      <c r="Z762" s="167"/>
      <c r="AA762" s="167"/>
      <c r="AB762" s="167"/>
      <c r="AC762" s="167"/>
      <c r="AD762" s="167"/>
      <c r="AE762" s="167"/>
      <c r="AF762" s="167"/>
    </row>
    <row r="763" spans="2:32" ht="15.75" customHeight="1">
      <c r="B763" s="685"/>
      <c r="C763" s="685"/>
      <c r="D763" s="116"/>
      <c r="E763" s="117"/>
      <c r="F763" s="796"/>
      <c r="I763" s="119"/>
      <c r="J763" s="346"/>
      <c r="K763" s="346"/>
      <c r="M763" s="120"/>
      <c r="N763" s="796"/>
      <c r="O763" s="117"/>
      <c r="X763" s="167"/>
      <c r="Y763" s="167"/>
      <c r="Z763" s="167"/>
      <c r="AA763" s="167"/>
      <c r="AB763" s="167"/>
      <c r="AC763" s="167"/>
      <c r="AD763" s="167"/>
      <c r="AE763" s="167"/>
      <c r="AF763" s="167"/>
    </row>
    <row r="764" spans="2:32" ht="15.75" customHeight="1">
      <c r="B764" s="685"/>
      <c r="C764" s="685"/>
      <c r="D764" s="116"/>
      <c r="E764" s="117"/>
      <c r="F764" s="796"/>
      <c r="I764" s="119"/>
      <c r="J764" s="346"/>
      <c r="K764" s="346"/>
      <c r="M764" s="120"/>
      <c r="N764" s="796"/>
      <c r="O764" s="117"/>
      <c r="X764" s="167"/>
      <c r="Y764" s="167"/>
      <c r="Z764" s="167"/>
      <c r="AA764" s="167"/>
      <c r="AB764" s="167"/>
      <c r="AC764" s="167"/>
      <c r="AD764" s="167"/>
      <c r="AE764" s="167"/>
      <c r="AF764" s="167"/>
    </row>
    <row r="765" spans="2:32" ht="15.75" customHeight="1">
      <c r="B765" s="685"/>
      <c r="C765" s="685"/>
      <c r="D765" s="116"/>
      <c r="E765" s="117"/>
      <c r="F765" s="796"/>
      <c r="I765" s="119"/>
      <c r="J765" s="346"/>
      <c r="K765" s="346"/>
      <c r="M765" s="120"/>
      <c r="N765" s="796"/>
      <c r="O765" s="117"/>
      <c r="X765" s="167"/>
      <c r="Y765" s="167"/>
      <c r="Z765" s="167"/>
      <c r="AA765" s="167"/>
      <c r="AB765" s="167"/>
      <c r="AC765" s="167"/>
      <c r="AD765" s="167"/>
      <c r="AE765" s="167"/>
      <c r="AF765" s="167"/>
    </row>
    <row r="766" spans="2:32" ht="15.75" customHeight="1">
      <c r="B766" s="685"/>
      <c r="C766" s="685"/>
      <c r="D766" s="116"/>
      <c r="E766" s="117"/>
      <c r="F766" s="796"/>
      <c r="I766" s="119"/>
      <c r="J766" s="346"/>
      <c r="K766" s="346"/>
      <c r="M766" s="120"/>
      <c r="N766" s="796"/>
      <c r="O766" s="117"/>
      <c r="X766" s="167"/>
      <c r="Y766" s="167"/>
      <c r="Z766" s="167"/>
      <c r="AA766" s="167"/>
      <c r="AB766" s="167"/>
      <c r="AC766" s="167"/>
      <c r="AD766" s="167"/>
      <c r="AE766" s="167"/>
      <c r="AF766" s="167"/>
    </row>
    <row r="767" spans="2:32" ht="15.75" customHeight="1">
      <c r="B767" s="685"/>
      <c r="C767" s="685"/>
      <c r="D767" s="116"/>
      <c r="E767" s="117"/>
      <c r="F767" s="796"/>
      <c r="I767" s="119"/>
      <c r="J767" s="346"/>
      <c r="K767" s="346"/>
      <c r="M767" s="120"/>
      <c r="N767" s="796"/>
      <c r="O767" s="117"/>
      <c r="X767" s="167"/>
      <c r="Y767" s="167"/>
      <c r="Z767" s="167"/>
      <c r="AA767" s="167"/>
      <c r="AB767" s="167"/>
      <c r="AC767" s="167"/>
      <c r="AD767" s="167"/>
      <c r="AE767" s="167"/>
      <c r="AF767" s="167"/>
    </row>
    <row r="768" spans="2:32" ht="15.75" customHeight="1">
      <c r="B768" s="685"/>
      <c r="C768" s="685"/>
      <c r="D768" s="116"/>
      <c r="E768" s="117"/>
      <c r="F768" s="796"/>
      <c r="I768" s="119"/>
      <c r="J768" s="346"/>
      <c r="K768" s="346"/>
      <c r="M768" s="120"/>
      <c r="N768" s="796"/>
      <c r="O768" s="117"/>
      <c r="X768" s="167"/>
      <c r="Y768" s="167"/>
      <c r="Z768" s="167"/>
      <c r="AA768" s="167"/>
      <c r="AB768" s="167"/>
      <c r="AC768" s="167"/>
      <c r="AD768" s="167"/>
      <c r="AE768" s="167"/>
      <c r="AF768" s="167"/>
    </row>
    <row r="769" spans="2:32" ht="15.75" customHeight="1">
      <c r="B769" s="685"/>
      <c r="C769" s="685"/>
      <c r="D769" s="116"/>
      <c r="E769" s="117"/>
      <c r="F769" s="796"/>
      <c r="I769" s="119"/>
      <c r="J769" s="346"/>
      <c r="K769" s="346"/>
      <c r="M769" s="120"/>
      <c r="N769" s="796"/>
      <c r="O769" s="117"/>
      <c r="X769" s="167"/>
      <c r="Y769" s="167"/>
      <c r="Z769" s="167"/>
      <c r="AA769" s="167"/>
      <c r="AB769" s="167"/>
      <c r="AC769" s="167"/>
      <c r="AD769" s="167"/>
      <c r="AE769" s="167"/>
      <c r="AF769" s="167"/>
    </row>
    <row r="770" spans="2:32" ht="15.75" customHeight="1">
      <c r="B770" s="685"/>
      <c r="C770" s="685"/>
      <c r="D770" s="116"/>
      <c r="E770" s="117"/>
      <c r="F770" s="796"/>
      <c r="I770" s="119"/>
      <c r="J770" s="346"/>
      <c r="K770" s="346"/>
      <c r="M770" s="120"/>
      <c r="N770" s="796"/>
      <c r="O770" s="117"/>
      <c r="X770" s="167"/>
      <c r="Y770" s="167"/>
      <c r="Z770" s="167"/>
      <c r="AA770" s="167"/>
      <c r="AB770" s="167"/>
      <c r="AC770" s="167"/>
      <c r="AD770" s="167"/>
      <c r="AE770" s="167"/>
      <c r="AF770" s="167"/>
    </row>
    <row r="771" spans="2:32" ht="15.75" customHeight="1">
      <c r="B771" s="685"/>
      <c r="C771" s="685"/>
      <c r="D771" s="116"/>
      <c r="E771" s="117"/>
      <c r="F771" s="796"/>
      <c r="I771" s="119"/>
      <c r="J771" s="346"/>
      <c r="K771" s="346"/>
      <c r="M771" s="120"/>
      <c r="N771" s="796"/>
      <c r="O771" s="117"/>
      <c r="X771" s="167"/>
      <c r="Y771" s="167"/>
      <c r="Z771" s="167"/>
      <c r="AA771" s="167"/>
      <c r="AB771" s="167"/>
      <c r="AC771" s="167"/>
      <c r="AD771" s="167"/>
      <c r="AE771" s="167"/>
      <c r="AF771" s="167"/>
    </row>
    <row r="772" spans="2:32" ht="15.75" customHeight="1">
      <c r="B772" s="685"/>
      <c r="C772" s="685"/>
      <c r="D772" s="116"/>
      <c r="E772" s="117"/>
      <c r="F772" s="796"/>
      <c r="I772" s="119"/>
      <c r="J772" s="346"/>
      <c r="K772" s="346"/>
      <c r="M772" s="120"/>
      <c r="N772" s="796"/>
      <c r="O772" s="117"/>
      <c r="X772" s="167"/>
      <c r="Y772" s="167"/>
      <c r="Z772" s="167"/>
      <c r="AA772" s="167"/>
      <c r="AB772" s="167"/>
      <c r="AC772" s="167"/>
      <c r="AD772" s="167"/>
      <c r="AE772" s="167"/>
      <c r="AF772" s="167"/>
    </row>
    <row r="773" spans="2:32" ht="15.75" customHeight="1">
      <c r="B773" s="685"/>
      <c r="C773" s="685"/>
      <c r="D773" s="116"/>
      <c r="E773" s="117"/>
      <c r="F773" s="796"/>
      <c r="I773" s="119"/>
      <c r="J773" s="346"/>
      <c r="K773" s="346"/>
      <c r="M773" s="120"/>
      <c r="N773" s="796"/>
      <c r="O773" s="117"/>
      <c r="X773" s="167"/>
      <c r="Y773" s="167"/>
      <c r="Z773" s="167"/>
      <c r="AA773" s="167"/>
      <c r="AB773" s="167"/>
      <c r="AC773" s="167"/>
      <c r="AD773" s="167"/>
      <c r="AE773" s="167"/>
      <c r="AF773" s="167"/>
    </row>
    <row r="774" spans="2:32" ht="15.75" customHeight="1">
      <c r="B774" s="685"/>
      <c r="C774" s="685"/>
      <c r="D774" s="116"/>
      <c r="E774" s="117"/>
      <c r="F774" s="796"/>
      <c r="I774" s="119"/>
      <c r="J774" s="346"/>
      <c r="K774" s="346"/>
      <c r="M774" s="120"/>
      <c r="N774" s="796"/>
      <c r="O774" s="117"/>
      <c r="X774" s="167"/>
      <c r="Y774" s="167"/>
      <c r="Z774" s="167"/>
      <c r="AA774" s="167"/>
      <c r="AB774" s="167"/>
      <c r="AC774" s="167"/>
      <c r="AD774" s="167"/>
      <c r="AE774" s="167"/>
      <c r="AF774" s="167"/>
    </row>
    <row r="775" spans="2:32" ht="15.75" customHeight="1">
      <c r="B775" s="685"/>
      <c r="C775" s="685"/>
      <c r="D775" s="116"/>
      <c r="E775" s="117"/>
      <c r="F775" s="796"/>
      <c r="I775" s="119"/>
      <c r="J775" s="346"/>
      <c r="K775" s="346"/>
      <c r="M775" s="120"/>
      <c r="N775" s="796"/>
      <c r="O775" s="117"/>
      <c r="X775" s="167"/>
      <c r="Y775" s="167"/>
      <c r="Z775" s="167"/>
      <c r="AA775" s="167"/>
      <c r="AB775" s="167"/>
      <c r="AC775" s="167"/>
      <c r="AD775" s="167"/>
      <c r="AE775" s="167"/>
      <c r="AF775" s="167"/>
    </row>
    <row r="776" spans="2:32" ht="15.75" customHeight="1">
      <c r="B776" s="685"/>
      <c r="C776" s="685"/>
      <c r="D776" s="116"/>
      <c r="E776" s="117"/>
      <c r="F776" s="796"/>
      <c r="I776" s="119"/>
      <c r="J776" s="346"/>
      <c r="K776" s="346"/>
      <c r="M776" s="120"/>
      <c r="N776" s="796"/>
      <c r="O776" s="117"/>
    </row>
    <row r="777" spans="2:32" ht="15.75" customHeight="1">
      <c r="B777" s="685"/>
      <c r="C777" s="685"/>
      <c r="D777" s="116"/>
      <c r="E777" s="117"/>
      <c r="F777" s="796"/>
      <c r="I777" s="119"/>
      <c r="J777" s="346"/>
      <c r="K777" s="346"/>
      <c r="M777" s="120"/>
      <c r="N777" s="796"/>
      <c r="O777" s="117"/>
    </row>
    <row r="778" spans="2:32" ht="15.75" customHeight="1">
      <c r="B778" s="685"/>
      <c r="C778" s="685"/>
      <c r="D778" s="116"/>
      <c r="E778" s="117"/>
      <c r="F778" s="796"/>
      <c r="I778" s="119"/>
      <c r="J778" s="346"/>
      <c r="K778" s="346"/>
      <c r="M778" s="120"/>
      <c r="N778" s="796"/>
      <c r="O778" s="117"/>
    </row>
    <row r="779" spans="2:32" ht="15.75" customHeight="1">
      <c r="B779" s="685"/>
      <c r="C779" s="685"/>
      <c r="D779" s="116"/>
      <c r="E779" s="117"/>
      <c r="F779" s="796"/>
      <c r="I779" s="119"/>
      <c r="J779" s="346"/>
      <c r="K779" s="346"/>
      <c r="M779" s="120"/>
      <c r="N779" s="796"/>
      <c r="O779" s="117"/>
    </row>
    <row r="780" spans="2:32" ht="15.75" customHeight="1">
      <c r="B780" s="685"/>
      <c r="C780" s="685"/>
      <c r="D780" s="116"/>
      <c r="E780" s="117"/>
      <c r="F780" s="796"/>
      <c r="I780" s="119"/>
      <c r="J780" s="346"/>
      <c r="K780" s="346"/>
      <c r="M780" s="120"/>
      <c r="N780" s="796"/>
      <c r="O780" s="117"/>
    </row>
    <row r="781" spans="2:32" ht="15.75" customHeight="1">
      <c r="B781" s="685"/>
      <c r="C781" s="685"/>
      <c r="D781" s="116"/>
      <c r="E781" s="117"/>
      <c r="F781" s="796"/>
      <c r="I781" s="119"/>
      <c r="J781" s="346"/>
      <c r="K781" s="346"/>
      <c r="M781" s="120"/>
      <c r="N781" s="796"/>
      <c r="O781" s="117"/>
    </row>
    <row r="782" spans="2:32" ht="15.75" customHeight="1">
      <c r="B782" s="685"/>
      <c r="C782" s="685"/>
      <c r="D782" s="116"/>
      <c r="E782" s="117"/>
      <c r="F782" s="796"/>
      <c r="I782" s="119"/>
      <c r="J782" s="346"/>
      <c r="K782" s="346"/>
      <c r="M782" s="120"/>
      <c r="N782" s="796"/>
      <c r="O782" s="117"/>
    </row>
    <row r="783" spans="2:32" ht="15.75" customHeight="1">
      <c r="B783" s="685"/>
      <c r="C783" s="685"/>
      <c r="D783" s="116"/>
      <c r="E783" s="117"/>
      <c r="F783" s="796"/>
      <c r="I783" s="119"/>
      <c r="J783" s="346"/>
      <c r="K783" s="346"/>
      <c r="M783" s="120"/>
      <c r="N783" s="796"/>
      <c r="O783" s="117"/>
    </row>
    <row r="784" spans="2:32" ht="15.75" customHeight="1">
      <c r="B784" s="685"/>
      <c r="C784" s="685"/>
      <c r="D784" s="116"/>
      <c r="E784" s="117"/>
      <c r="F784" s="796"/>
      <c r="I784" s="119"/>
      <c r="J784" s="346"/>
      <c r="K784" s="346"/>
      <c r="M784" s="120"/>
      <c r="N784" s="796"/>
      <c r="O784" s="117"/>
    </row>
    <row r="785" spans="2:15" ht="15.75" customHeight="1">
      <c r="B785" s="685"/>
      <c r="C785" s="685"/>
      <c r="D785" s="116"/>
      <c r="E785" s="117"/>
      <c r="F785" s="796"/>
      <c r="I785" s="119"/>
      <c r="J785" s="346"/>
      <c r="K785" s="346"/>
      <c r="M785" s="120"/>
      <c r="N785" s="796"/>
      <c r="O785" s="117"/>
    </row>
    <row r="786" spans="2:15" ht="15.75" customHeight="1">
      <c r="B786" s="685"/>
      <c r="C786" s="685"/>
      <c r="D786" s="116"/>
      <c r="E786" s="117"/>
      <c r="F786" s="796"/>
      <c r="I786" s="119"/>
      <c r="J786" s="346"/>
      <c r="K786" s="346"/>
      <c r="M786" s="120"/>
      <c r="N786" s="796"/>
      <c r="O786" s="117"/>
    </row>
    <row r="787" spans="2:15" ht="15.75" customHeight="1">
      <c r="B787" s="685"/>
      <c r="C787" s="685"/>
      <c r="D787" s="116"/>
      <c r="E787" s="117"/>
      <c r="F787" s="796"/>
      <c r="I787" s="119"/>
      <c r="J787" s="346"/>
      <c r="K787" s="346"/>
      <c r="M787" s="120"/>
      <c r="N787" s="796"/>
      <c r="O787" s="117"/>
    </row>
    <row r="788" spans="2:15" ht="15.75" customHeight="1">
      <c r="B788" s="685"/>
      <c r="C788" s="685"/>
      <c r="D788" s="116"/>
      <c r="E788" s="117"/>
      <c r="F788" s="796"/>
      <c r="I788" s="119"/>
      <c r="J788" s="346"/>
      <c r="K788" s="346"/>
      <c r="M788" s="120"/>
      <c r="N788" s="796"/>
      <c r="O788" s="117"/>
    </row>
    <row r="789" spans="2:15" ht="15.75" customHeight="1">
      <c r="B789" s="685"/>
      <c r="C789" s="685"/>
      <c r="D789" s="116"/>
      <c r="E789" s="117"/>
      <c r="F789" s="796"/>
      <c r="I789" s="119"/>
      <c r="J789" s="346"/>
      <c r="K789" s="346"/>
      <c r="M789" s="120"/>
      <c r="N789" s="796"/>
      <c r="O789" s="117"/>
    </row>
    <row r="790" spans="2:15" ht="15.75" customHeight="1">
      <c r="B790" s="685"/>
      <c r="C790" s="685"/>
      <c r="D790" s="116"/>
      <c r="E790" s="117"/>
      <c r="F790" s="796"/>
      <c r="I790" s="119"/>
      <c r="J790" s="346"/>
      <c r="K790" s="346"/>
      <c r="M790" s="120"/>
      <c r="N790" s="796"/>
      <c r="O790" s="117"/>
    </row>
    <row r="791" spans="2:15" ht="15.75" customHeight="1">
      <c r="B791" s="685"/>
      <c r="C791" s="685"/>
      <c r="D791" s="116"/>
      <c r="E791" s="117"/>
      <c r="F791" s="796"/>
      <c r="I791" s="119"/>
      <c r="J791" s="346"/>
      <c r="K791" s="346"/>
      <c r="M791" s="120"/>
      <c r="N791" s="796"/>
      <c r="O791" s="117"/>
    </row>
    <row r="792" spans="2:15" ht="15.75" customHeight="1">
      <c r="B792" s="685"/>
      <c r="C792" s="685"/>
      <c r="D792" s="116"/>
      <c r="E792" s="117"/>
      <c r="F792" s="796"/>
      <c r="I792" s="119"/>
      <c r="J792" s="346"/>
      <c r="K792" s="346"/>
      <c r="M792" s="120"/>
      <c r="N792" s="796"/>
      <c r="O792" s="117"/>
    </row>
    <row r="793" spans="2:15" ht="15.75" customHeight="1">
      <c r="B793" s="685"/>
      <c r="C793" s="685"/>
      <c r="D793" s="116"/>
      <c r="E793" s="117"/>
      <c r="F793" s="796"/>
      <c r="I793" s="119"/>
      <c r="J793" s="346"/>
      <c r="K793" s="346"/>
      <c r="M793" s="120"/>
      <c r="N793" s="796"/>
      <c r="O793" s="117"/>
    </row>
    <row r="794" spans="2:15" ht="15.75" customHeight="1">
      <c r="B794" s="685"/>
      <c r="C794" s="685"/>
      <c r="D794" s="116"/>
      <c r="E794" s="117"/>
      <c r="F794" s="796"/>
      <c r="I794" s="119"/>
      <c r="J794" s="346"/>
      <c r="K794" s="346"/>
      <c r="M794" s="120"/>
      <c r="N794" s="796"/>
      <c r="O794" s="117"/>
    </row>
    <row r="795" spans="2:15" ht="15.75" customHeight="1">
      <c r="B795" s="685"/>
      <c r="C795" s="685"/>
      <c r="D795" s="116"/>
      <c r="E795" s="117"/>
      <c r="F795" s="796"/>
      <c r="I795" s="119"/>
      <c r="J795" s="346"/>
      <c r="K795" s="346"/>
      <c r="M795" s="120"/>
      <c r="N795" s="796"/>
      <c r="O795" s="117"/>
    </row>
    <row r="796" spans="2:15" ht="15.75" customHeight="1">
      <c r="B796" s="685"/>
      <c r="C796" s="685"/>
      <c r="D796" s="116"/>
      <c r="E796" s="117"/>
      <c r="F796" s="796"/>
      <c r="I796" s="119"/>
      <c r="J796" s="346"/>
      <c r="K796" s="346"/>
      <c r="M796" s="120"/>
      <c r="N796" s="796"/>
      <c r="O796" s="117"/>
    </row>
    <row r="797" spans="2:15" ht="15.75" customHeight="1">
      <c r="B797" s="685"/>
      <c r="C797" s="685"/>
      <c r="D797" s="116"/>
      <c r="E797" s="117"/>
      <c r="F797" s="796"/>
      <c r="I797" s="119"/>
      <c r="J797" s="346"/>
      <c r="K797" s="346"/>
      <c r="M797" s="120"/>
      <c r="N797" s="796"/>
      <c r="O797" s="117"/>
    </row>
    <row r="798" spans="2:15" ht="15.75" customHeight="1">
      <c r="B798" s="685"/>
      <c r="C798" s="685"/>
      <c r="D798" s="116"/>
      <c r="E798" s="117"/>
      <c r="F798" s="796"/>
      <c r="I798" s="119"/>
      <c r="J798" s="346"/>
      <c r="K798" s="346"/>
      <c r="M798" s="120"/>
      <c r="N798" s="796"/>
      <c r="O798" s="117"/>
    </row>
    <row r="799" spans="2:15" ht="15.75" customHeight="1">
      <c r="B799" s="685"/>
      <c r="C799" s="685"/>
      <c r="D799" s="116"/>
      <c r="E799" s="117"/>
      <c r="F799" s="796"/>
      <c r="I799" s="119"/>
      <c r="J799" s="346"/>
      <c r="K799" s="346"/>
      <c r="M799" s="120"/>
      <c r="N799" s="796"/>
      <c r="O799" s="117"/>
    </row>
    <row r="800" spans="2:15" ht="15.75" customHeight="1">
      <c r="B800" s="685"/>
      <c r="C800" s="685"/>
      <c r="D800" s="116"/>
      <c r="E800" s="117"/>
      <c r="F800" s="796"/>
      <c r="I800" s="119"/>
      <c r="J800" s="346"/>
      <c r="K800" s="346"/>
      <c r="M800" s="120"/>
      <c r="N800" s="796"/>
      <c r="O800" s="117"/>
    </row>
    <row r="801" spans="2:15" ht="15.75" customHeight="1">
      <c r="B801" s="685"/>
      <c r="C801" s="685"/>
      <c r="D801" s="116"/>
      <c r="E801" s="117"/>
      <c r="F801" s="796"/>
      <c r="I801" s="119"/>
      <c r="J801" s="346"/>
      <c r="K801" s="346"/>
      <c r="M801" s="120"/>
      <c r="N801" s="796"/>
      <c r="O801" s="117"/>
    </row>
    <row r="802" spans="2:15" ht="15.75" customHeight="1">
      <c r="B802" s="685"/>
      <c r="C802" s="685"/>
      <c r="D802" s="116"/>
      <c r="E802" s="117"/>
      <c r="F802" s="796"/>
      <c r="I802" s="119"/>
      <c r="J802" s="346"/>
      <c r="K802" s="346"/>
      <c r="M802" s="120"/>
      <c r="N802" s="796"/>
      <c r="O802" s="117"/>
    </row>
    <row r="803" spans="2:15" ht="15.75" customHeight="1">
      <c r="B803" s="685"/>
      <c r="C803" s="685"/>
      <c r="D803" s="116"/>
      <c r="E803" s="117"/>
      <c r="F803" s="796"/>
      <c r="I803" s="119"/>
      <c r="J803" s="346"/>
      <c r="K803" s="346"/>
      <c r="M803" s="120"/>
      <c r="N803" s="796"/>
      <c r="O803" s="117"/>
    </row>
    <row r="804" spans="2:15" ht="15.75" customHeight="1">
      <c r="B804" s="685"/>
      <c r="C804" s="685"/>
      <c r="D804" s="116"/>
      <c r="E804" s="117"/>
      <c r="F804" s="796"/>
      <c r="I804" s="119"/>
      <c r="J804" s="346"/>
      <c r="K804" s="346"/>
      <c r="M804" s="120"/>
      <c r="N804" s="796"/>
      <c r="O804" s="117"/>
    </row>
    <row r="805" spans="2:15" ht="15.75" customHeight="1">
      <c r="B805" s="685"/>
      <c r="C805" s="685"/>
      <c r="D805" s="116"/>
      <c r="E805" s="117"/>
      <c r="F805" s="796"/>
      <c r="I805" s="119"/>
      <c r="J805" s="346"/>
      <c r="K805" s="346"/>
      <c r="M805" s="120"/>
      <c r="N805" s="796"/>
      <c r="O805" s="117"/>
    </row>
    <row r="806" spans="2:15" ht="15.75" customHeight="1">
      <c r="B806" s="685"/>
      <c r="C806" s="685"/>
      <c r="D806" s="116"/>
      <c r="E806" s="117"/>
      <c r="F806" s="796"/>
      <c r="I806" s="119"/>
      <c r="J806" s="346"/>
      <c r="K806" s="346"/>
      <c r="M806" s="120"/>
      <c r="N806" s="796"/>
      <c r="O806" s="117"/>
    </row>
    <row r="807" spans="2:15" ht="15.75" customHeight="1">
      <c r="B807" s="685"/>
      <c r="C807" s="685"/>
      <c r="D807" s="116"/>
      <c r="E807" s="117"/>
      <c r="F807" s="796"/>
      <c r="I807" s="119"/>
      <c r="J807" s="346"/>
      <c r="K807" s="346"/>
      <c r="M807" s="120"/>
      <c r="N807" s="796"/>
      <c r="O807" s="117"/>
    </row>
    <row r="808" spans="2:15" ht="15.75" customHeight="1">
      <c r="B808" s="685"/>
      <c r="C808" s="685"/>
      <c r="D808" s="116"/>
      <c r="E808" s="117"/>
      <c r="F808" s="796"/>
      <c r="I808" s="119"/>
      <c r="J808" s="346"/>
      <c r="K808" s="346"/>
      <c r="M808" s="120"/>
      <c r="N808" s="796"/>
      <c r="O808" s="117"/>
    </row>
    <row r="809" spans="2:15" ht="15.75" customHeight="1">
      <c r="B809" s="685"/>
      <c r="C809" s="685"/>
      <c r="D809" s="116"/>
      <c r="E809" s="117"/>
      <c r="F809" s="796"/>
      <c r="I809" s="119"/>
      <c r="J809" s="346"/>
      <c r="K809" s="346"/>
      <c r="M809" s="120"/>
      <c r="N809" s="796"/>
      <c r="O809" s="117"/>
    </row>
    <row r="810" spans="2:15" ht="15.75" customHeight="1">
      <c r="B810" s="685"/>
      <c r="C810" s="685"/>
      <c r="D810" s="116"/>
      <c r="E810" s="117"/>
      <c r="F810" s="796"/>
      <c r="I810" s="119"/>
      <c r="J810" s="346"/>
      <c r="K810" s="346"/>
      <c r="M810" s="120"/>
      <c r="N810" s="796"/>
      <c r="O810" s="117"/>
    </row>
    <row r="811" spans="2:15" ht="15.75" customHeight="1">
      <c r="B811" s="685"/>
      <c r="C811" s="685"/>
      <c r="D811" s="116"/>
      <c r="E811" s="117"/>
      <c r="F811" s="796"/>
      <c r="I811" s="119"/>
      <c r="J811" s="346"/>
      <c r="K811" s="346"/>
      <c r="M811" s="120"/>
      <c r="N811" s="796"/>
      <c r="O811" s="117"/>
    </row>
  </sheetData>
  <autoFilter ref="A6:CT540"/>
  <mergeCells count="289">
    <mergeCell ref="F505:F506"/>
    <mergeCell ref="A505:A506"/>
    <mergeCell ref="Y4:AA4"/>
    <mergeCell ref="Y5:Y6"/>
    <mergeCell ref="Z5:Z6"/>
    <mergeCell ref="E2:AA2"/>
    <mergeCell ref="E1:AA1"/>
    <mergeCell ref="A133:A134"/>
    <mergeCell ref="A156:A158"/>
    <mergeCell ref="A159:A161"/>
    <mergeCell ref="A162:A164"/>
    <mergeCell ref="J3:J6"/>
    <mergeCell ref="K3:K6"/>
    <mergeCell ref="L3:L6"/>
    <mergeCell ref="M4:O4"/>
    <mergeCell ref="P4:R4"/>
    <mergeCell ref="S4:U4"/>
    <mergeCell ref="V4:X4"/>
    <mergeCell ref="M5:M6"/>
    <mergeCell ref="A3:A6"/>
    <mergeCell ref="W5:W6"/>
    <mergeCell ref="H3:H6"/>
    <mergeCell ref="N5:N6"/>
    <mergeCell ref="P5:P6"/>
    <mergeCell ref="Q5:Q6"/>
    <mergeCell ref="S5:S6"/>
    <mergeCell ref="A165:A166"/>
    <mergeCell ref="A167:A168"/>
    <mergeCell ref="A171:A173"/>
    <mergeCell ref="A177:A178"/>
    <mergeCell ref="A179:A180"/>
    <mergeCell ref="A501:A502"/>
    <mergeCell ref="A445:A446"/>
    <mergeCell ref="A447:A449"/>
    <mergeCell ref="A462:A463"/>
    <mergeCell ref="A465:A466"/>
    <mergeCell ref="A470:A471"/>
    <mergeCell ref="A477:A479"/>
    <mergeCell ref="A481:A482"/>
    <mergeCell ref="A483:A484"/>
    <mergeCell ref="A499:A500"/>
    <mergeCell ref="A403:A404"/>
    <mergeCell ref="A399:A400"/>
    <mergeCell ref="A401:A402"/>
    <mergeCell ref="A216:A217"/>
    <mergeCell ref="A321:A322"/>
    <mergeCell ref="B470:B471"/>
    <mergeCell ref="C470:C471"/>
    <mergeCell ref="D470:D471"/>
    <mergeCell ref="F470:F471"/>
    <mergeCell ref="F477:F479"/>
    <mergeCell ref="A337:A343"/>
    <mergeCell ref="A345:A350"/>
    <mergeCell ref="A351:A354"/>
    <mergeCell ref="A355:A361"/>
    <mergeCell ref="A362:A365"/>
    <mergeCell ref="A366:A369"/>
    <mergeCell ref="A370:A373"/>
    <mergeCell ref="A374:A377"/>
    <mergeCell ref="A413:A414"/>
    <mergeCell ref="A378:A381"/>
    <mergeCell ref="A382:A383"/>
    <mergeCell ref="A384:A391"/>
    <mergeCell ref="A392:A394"/>
    <mergeCell ref="A395:A398"/>
    <mergeCell ref="A407:A408"/>
    <mergeCell ref="A409:A410"/>
    <mergeCell ref="A411:A412"/>
    <mergeCell ref="C462:C463"/>
    <mergeCell ref="D462:D463"/>
    <mergeCell ref="F462:F463"/>
    <mergeCell ref="B465:B466"/>
    <mergeCell ref="G499:G500"/>
    <mergeCell ref="B501:B502"/>
    <mergeCell ref="C501:C502"/>
    <mergeCell ref="D501:D502"/>
    <mergeCell ref="F501:F502"/>
    <mergeCell ref="G501:G502"/>
    <mergeCell ref="G477:G479"/>
    <mergeCell ref="B481:B482"/>
    <mergeCell ref="C481:C482"/>
    <mergeCell ref="D481:D482"/>
    <mergeCell ref="F481:F482"/>
    <mergeCell ref="G481:G482"/>
    <mergeCell ref="B483:B484"/>
    <mergeCell ref="C483:C484"/>
    <mergeCell ref="D483:D484"/>
    <mergeCell ref="F483:F484"/>
    <mergeCell ref="G483:G484"/>
    <mergeCell ref="B477:B479"/>
    <mergeCell ref="C477:C479"/>
    <mergeCell ref="D477:D479"/>
    <mergeCell ref="B499:B500"/>
    <mergeCell ref="C499:C500"/>
    <mergeCell ref="D499:D500"/>
    <mergeCell ref="F499:F500"/>
    <mergeCell ref="C465:C466"/>
    <mergeCell ref="D465:D466"/>
    <mergeCell ref="F465:F466"/>
    <mergeCell ref="G465:G466"/>
    <mergeCell ref="D445:D446"/>
    <mergeCell ref="F445:F446"/>
    <mergeCell ref="B447:B449"/>
    <mergeCell ref="C447:C449"/>
    <mergeCell ref="D447:D449"/>
    <mergeCell ref="F447:F449"/>
    <mergeCell ref="B445:B446"/>
    <mergeCell ref="C445:C446"/>
    <mergeCell ref="G447:G449"/>
    <mergeCell ref="B462:B463"/>
    <mergeCell ref="B441:B442"/>
    <mergeCell ref="C441:C442"/>
    <mergeCell ref="D441:D442"/>
    <mergeCell ref="B434:B435"/>
    <mergeCell ref="C434:C435"/>
    <mergeCell ref="D434:D435"/>
    <mergeCell ref="B438:B439"/>
    <mergeCell ref="C438:C439"/>
    <mergeCell ref="D438:D439"/>
    <mergeCell ref="B428:B429"/>
    <mergeCell ref="C428:C429"/>
    <mergeCell ref="D428:D429"/>
    <mergeCell ref="B430:B431"/>
    <mergeCell ref="C430:C431"/>
    <mergeCell ref="D430:D431"/>
    <mergeCell ref="B432:B433"/>
    <mergeCell ref="C432:C433"/>
    <mergeCell ref="D432:D433"/>
    <mergeCell ref="B422:B423"/>
    <mergeCell ref="C422:C423"/>
    <mergeCell ref="D422:D423"/>
    <mergeCell ref="B426:B427"/>
    <mergeCell ref="C426:C427"/>
    <mergeCell ref="D426:D427"/>
    <mergeCell ref="C417:C418"/>
    <mergeCell ref="D417:D418"/>
    <mergeCell ref="B417:B418"/>
    <mergeCell ref="B420:B421"/>
    <mergeCell ref="C420:C421"/>
    <mergeCell ref="D420:D421"/>
    <mergeCell ref="B413:B414"/>
    <mergeCell ref="C413:C414"/>
    <mergeCell ref="D413:D414"/>
    <mergeCell ref="B409:B410"/>
    <mergeCell ref="C409:C410"/>
    <mergeCell ref="D409:D410"/>
    <mergeCell ref="B411:B412"/>
    <mergeCell ref="C411:C412"/>
    <mergeCell ref="D411:D412"/>
    <mergeCell ref="D405:D406"/>
    <mergeCell ref="B407:B408"/>
    <mergeCell ref="C407:C408"/>
    <mergeCell ref="D407:D408"/>
    <mergeCell ref="B401:B402"/>
    <mergeCell ref="C401:C402"/>
    <mergeCell ref="D401:D402"/>
    <mergeCell ref="B403:B404"/>
    <mergeCell ref="C403:C404"/>
    <mergeCell ref="D403:D404"/>
    <mergeCell ref="G407:G408"/>
    <mergeCell ref="F407:F408"/>
    <mergeCell ref="F409:F410"/>
    <mergeCell ref="G409:G410"/>
    <mergeCell ref="G411:G412"/>
    <mergeCell ref="F411:F412"/>
    <mergeCell ref="F413:F414"/>
    <mergeCell ref="G413:G414"/>
    <mergeCell ref="G403:G404"/>
    <mergeCell ref="F403:F404"/>
    <mergeCell ref="G405:G406"/>
    <mergeCell ref="F405:F406"/>
    <mergeCell ref="G399:G400"/>
    <mergeCell ref="F399:F400"/>
    <mergeCell ref="G401:G402"/>
    <mergeCell ref="G384:G391"/>
    <mergeCell ref="F384:F391"/>
    <mergeCell ref="G392:G394"/>
    <mergeCell ref="F392:F394"/>
    <mergeCell ref="G395:G398"/>
    <mergeCell ref="F395:F398"/>
    <mergeCell ref="F401:F402"/>
    <mergeCell ref="G374:G377"/>
    <mergeCell ref="F374:F377"/>
    <mergeCell ref="G378:G381"/>
    <mergeCell ref="F378:F381"/>
    <mergeCell ref="G382:G383"/>
    <mergeCell ref="F382:F383"/>
    <mergeCell ref="G362:G365"/>
    <mergeCell ref="F362:F365"/>
    <mergeCell ref="G366:G369"/>
    <mergeCell ref="F366:F369"/>
    <mergeCell ref="G370:G373"/>
    <mergeCell ref="F370:F373"/>
    <mergeCell ref="G351:G354"/>
    <mergeCell ref="F351:F354"/>
    <mergeCell ref="G355:G361"/>
    <mergeCell ref="F355:F361"/>
    <mergeCell ref="F337:F343"/>
    <mergeCell ref="G337:G343"/>
    <mergeCell ref="G345:G350"/>
    <mergeCell ref="F345:F350"/>
    <mergeCell ref="B1:D2"/>
    <mergeCell ref="C3:C6"/>
    <mergeCell ref="B3:B6"/>
    <mergeCell ref="B351:B354"/>
    <mergeCell ref="C351:C354"/>
    <mergeCell ref="G3:G6"/>
    <mergeCell ref="F3:F6"/>
    <mergeCell ref="E3:E6"/>
    <mergeCell ref="D3:D6"/>
    <mergeCell ref="C355:C361"/>
    <mergeCell ref="D355:D361"/>
    <mergeCell ref="F179:F180"/>
    <mergeCell ref="F184:F185"/>
    <mergeCell ref="F321:F322"/>
    <mergeCell ref="F319:F320"/>
    <mergeCell ref="F216:F217"/>
    <mergeCell ref="T5:T6"/>
    <mergeCell ref="V5:V6"/>
    <mergeCell ref="I3:I6"/>
    <mergeCell ref="F133:F134"/>
    <mergeCell ref="F142:F144"/>
    <mergeCell ref="A142:A144"/>
    <mergeCell ref="A149:A152"/>
    <mergeCell ref="F149:F152"/>
    <mergeCell ref="A405:A406"/>
    <mergeCell ref="B337:B343"/>
    <mergeCell ref="C337:C343"/>
    <mergeCell ref="D337:D343"/>
    <mergeCell ref="B345:B350"/>
    <mergeCell ref="C345:C350"/>
    <mergeCell ref="D345:D350"/>
    <mergeCell ref="F156:F158"/>
    <mergeCell ref="F159:F161"/>
    <mergeCell ref="F162:F164"/>
    <mergeCell ref="F165:F166"/>
    <mergeCell ref="F167:F168"/>
    <mergeCell ref="F171:F173"/>
    <mergeCell ref="F177:F178"/>
    <mergeCell ref="B370:B373"/>
    <mergeCell ref="C370:C373"/>
    <mergeCell ref="A184:A185"/>
    <mergeCell ref="A270:A274"/>
    <mergeCell ref="A285:A286"/>
    <mergeCell ref="A319:A320"/>
    <mergeCell ref="A302:A303"/>
    <mergeCell ref="B384:B391"/>
    <mergeCell ref="C384:C391"/>
    <mergeCell ref="C378:C381"/>
    <mergeCell ref="D378:D381"/>
    <mergeCell ref="B382:B383"/>
    <mergeCell ref="C382:C383"/>
    <mergeCell ref="D382:D383"/>
    <mergeCell ref="D384:D391"/>
    <mergeCell ref="B378:B381"/>
    <mergeCell ref="B374:B377"/>
    <mergeCell ref="C374:C377"/>
    <mergeCell ref="D374:D377"/>
    <mergeCell ref="B362:B365"/>
    <mergeCell ref="C362:C365"/>
    <mergeCell ref="D362:D365"/>
    <mergeCell ref="B366:B369"/>
    <mergeCell ref="C366:C369"/>
    <mergeCell ref="D366:D369"/>
    <mergeCell ref="D370:D373"/>
    <mergeCell ref="F513:F514"/>
    <mergeCell ref="A513:A514"/>
    <mergeCell ref="F515:F516"/>
    <mergeCell ref="A515:A516"/>
    <mergeCell ref="A517:A518"/>
    <mergeCell ref="F517:F518"/>
    <mergeCell ref="D351:D354"/>
    <mergeCell ref="B355:B361"/>
    <mergeCell ref="F218:F220"/>
    <mergeCell ref="A218:A220"/>
    <mergeCell ref="F270:F274"/>
    <mergeCell ref="F285:F286"/>
    <mergeCell ref="F302:F303"/>
    <mergeCell ref="C392:C394"/>
    <mergeCell ref="D392:D394"/>
    <mergeCell ref="B395:B398"/>
    <mergeCell ref="C395:C398"/>
    <mergeCell ref="D395:D398"/>
    <mergeCell ref="B392:B394"/>
    <mergeCell ref="B399:B400"/>
    <mergeCell ref="C399:C400"/>
    <mergeCell ref="D399:D400"/>
    <mergeCell ref="B405:B406"/>
    <mergeCell ref="C405:C406"/>
  </mergeCells>
  <conditionalFormatting sqref="O290 O295 O297:O298 O300 O302 O304 O314">
    <cfRule type="containsText" dxfId="7" priority="1" operator="containsText" text="C">
      <formula>NOT(ISERROR(SEARCH("C",O290)))</formula>
    </cfRule>
    <cfRule type="containsText" dxfId="6" priority="2" operator="containsText" text="C">
      <formula>NOT(ISERROR(SEARCH("C",O290)))</formula>
    </cfRule>
  </conditionalFormatting>
  <dataValidations count="2">
    <dataValidation type="custom" allowBlank="1" showInputMessage="1" showErrorMessage="1" prompt="Cualquier contenido" sqref="N288 H263:H267 F288 J260:J261 F253:F254 H288:I288 J254 H253 H255 I253:I257 H305:I305 F305:F313">
      <formula1>AND(GTE(LEN(F253),MIN((0),(3500))),LTE(LEN(F253),MAX((0),(3500))))</formula1>
    </dataValidation>
    <dataValidation type="date" operator="notBetween" allowBlank="1" showInputMessage="1" showErrorMessage="1" prompt="Ingrese una fecha (AAAA/MM/DD)" sqref="G288 G253:G254 J253 J305 G305">
      <formula1>-99</formula1>
      <formula2>-99</formula2>
    </dataValidation>
  </dataValidations>
  <pageMargins left="0.70866141732283472" right="0.70866141732283472" top="0.74803149606299213" bottom="0.74803149606299213" header="0.31496062992125984" footer="0.31496062992125984"/>
  <pageSetup paperSize="5"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8"/>
  <sheetViews>
    <sheetView showGridLines="0" zoomScale="80" zoomScaleNormal="80" workbookViewId="0">
      <pane xSplit="5" ySplit="5" topLeftCell="F6" activePane="bottomRight" state="frozen"/>
      <selection pane="topRight" activeCell="F1" sqref="F1"/>
      <selection pane="bottomLeft" activeCell="A6" sqref="A6"/>
      <selection pane="bottomRight" activeCell="B6" sqref="B6"/>
    </sheetView>
  </sheetViews>
  <sheetFormatPr baseColWidth="10" defaultRowHeight="15" customHeight="1"/>
  <cols>
    <col min="1" max="1" width="7.42578125" style="831" customWidth="1"/>
    <col min="2" max="2" width="14.85546875" style="202" customWidth="1"/>
    <col min="3" max="3" width="18.42578125" style="852" customWidth="1"/>
    <col min="4" max="4" width="19.140625" style="202" customWidth="1"/>
    <col min="5" max="5" width="18.28515625" style="853" customWidth="1"/>
    <col min="6" max="6" width="93.5703125" style="854" customWidth="1"/>
    <col min="7" max="7" width="25.7109375" style="202" customWidth="1"/>
    <col min="8" max="8" width="93.85546875" style="851" customWidth="1"/>
    <col min="9" max="9" width="23.28515625" style="202" customWidth="1"/>
    <col min="10" max="11" width="27.7109375" style="202" customWidth="1"/>
    <col min="12" max="12" width="33.5703125" style="202" customWidth="1"/>
    <col min="13" max="13" width="14.85546875" style="202" customWidth="1"/>
    <col min="14" max="14" width="69.140625" style="851" customWidth="1"/>
    <col min="15" max="15" width="16.42578125" style="202" customWidth="1"/>
    <col min="16" max="16" width="16" style="202" customWidth="1"/>
    <col min="17" max="17" width="76.42578125" style="223" customWidth="1"/>
    <col min="18" max="18" width="16.7109375" style="202" customWidth="1"/>
    <col min="19" max="19" width="16" style="202" customWidth="1"/>
    <col min="20" max="20" width="56.7109375" style="202" customWidth="1"/>
    <col min="21" max="21" width="17" style="202" customWidth="1"/>
    <col min="22" max="22" width="16" style="202" customWidth="1"/>
    <col min="23" max="23" width="31.42578125" style="202" customWidth="1"/>
    <col min="24" max="24" width="20" style="202" customWidth="1"/>
    <col min="25" max="29" width="10.7109375" style="202" customWidth="1"/>
    <col min="30" max="16384" width="11.42578125" style="202"/>
  </cols>
  <sheetData>
    <row r="1" spans="1:29" s="829" customFormat="1" ht="66.75" customHeight="1" thickBot="1">
      <c r="A1" s="830"/>
      <c r="B1" s="1121"/>
      <c r="C1" s="1121"/>
      <c r="D1" s="1121"/>
      <c r="E1" s="1122" t="s">
        <v>1843</v>
      </c>
      <c r="F1" s="1123"/>
      <c r="G1" s="1123"/>
      <c r="H1" s="1123"/>
      <c r="I1" s="1123"/>
      <c r="J1" s="1123"/>
      <c r="K1" s="1123"/>
      <c r="L1" s="1123"/>
      <c r="M1" s="1123"/>
      <c r="N1" s="1123"/>
      <c r="O1" s="1123"/>
      <c r="P1" s="1123"/>
      <c r="Q1" s="1123"/>
      <c r="R1" s="1123"/>
      <c r="S1" s="1123"/>
      <c r="T1" s="1123"/>
      <c r="U1" s="1123"/>
      <c r="V1" s="1123"/>
      <c r="W1" s="1123"/>
      <c r="X1" s="1124"/>
    </row>
    <row r="2" spans="1:29" ht="25.5" customHeight="1">
      <c r="A2" s="1395" t="s">
        <v>1697</v>
      </c>
      <c r="B2" s="1418" t="s">
        <v>2</v>
      </c>
      <c r="C2" s="1421" t="s">
        <v>1185</v>
      </c>
      <c r="D2" s="1424" t="s">
        <v>3</v>
      </c>
      <c r="E2" s="1427" t="s">
        <v>4</v>
      </c>
      <c r="F2" s="1430" t="s">
        <v>5</v>
      </c>
      <c r="G2" s="1430" t="s">
        <v>1183</v>
      </c>
      <c r="H2" s="1434" t="s">
        <v>7</v>
      </c>
      <c r="I2" s="1430" t="s">
        <v>8</v>
      </c>
      <c r="J2" s="1414" t="s">
        <v>9</v>
      </c>
      <c r="K2" s="1414" t="s">
        <v>1955</v>
      </c>
      <c r="L2" s="1424" t="s">
        <v>10</v>
      </c>
      <c r="M2" s="1114" t="s">
        <v>11</v>
      </c>
      <c r="N2" s="1115"/>
      <c r="O2" s="1115"/>
      <c r="P2" s="1115"/>
      <c r="Q2" s="1115"/>
      <c r="R2" s="1115"/>
      <c r="S2" s="1115"/>
      <c r="T2" s="1115"/>
      <c r="U2" s="1115"/>
      <c r="V2" s="1115"/>
      <c r="W2" s="1115"/>
      <c r="X2" s="1116"/>
    </row>
    <row r="3" spans="1:29" ht="25.5" customHeight="1">
      <c r="A3" s="1395"/>
      <c r="B3" s="1419"/>
      <c r="C3" s="1422"/>
      <c r="D3" s="1425"/>
      <c r="E3" s="1428"/>
      <c r="F3" s="1431"/>
      <c r="G3" s="1433"/>
      <c r="H3" s="1433"/>
      <c r="I3" s="1435"/>
      <c r="J3" s="1437"/>
      <c r="K3" s="1415"/>
      <c r="L3" s="1425"/>
      <c r="M3" s="1132" t="s">
        <v>2744</v>
      </c>
      <c r="N3" s="1227"/>
      <c r="O3" s="1228"/>
      <c r="P3" s="1128" t="s">
        <v>2747</v>
      </c>
      <c r="Q3" s="1129"/>
      <c r="R3" s="1130"/>
      <c r="S3" s="1128" t="s">
        <v>2746</v>
      </c>
      <c r="T3" s="1129"/>
      <c r="U3" s="1130"/>
      <c r="V3" s="1128" t="s">
        <v>2764</v>
      </c>
      <c r="W3" s="1129"/>
      <c r="X3" s="1131"/>
    </row>
    <row r="4" spans="1:29" ht="20.25" customHeight="1">
      <c r="A4" s="1395"/>
      <c r="B4" s="1419"/>
      <c r="C4" s="1422"/>
      <c r="D4" s="1425"/>
      <c r="E4" s="1428"/>
      <c r="F4" s="1431"/>
      <c r="G4" s="1433"/>
      <c r="H4" s="1433"/>
      <c r="I4" s="1435"/>
      <c r="J4" s="1437"/>
      <c r="K4" s="1415"/>
      <c r="L4" s="1425"/>
      <c r="M4" s="1215" t="s">
        <v>16</v>
      </c>
      <c r="N4" s="1235" t="s">
        <v>17</v>
      </c>
      <c r="O4" s="103" t="s">
        <v>18</v>
      </c>
      <c r="P4" s="1117" t="s">
        <v>16</v>
      </c>
      <c r="Q4" s="1117" t="s">
        <v>17</v>
      </c>
      <c r="R4" s="203" t="s">
        <v>18</v>
      </c>
      <c r="S4" s="1117" t="s">
        <v>16</v>
      </c>
      <c r="T4" s="1117" t="s">
        <v>17</v>
      </c>
      <c r="U4" s="203" t="s">
        <v>18</v>
      </c>
      <c r="V4" s="1117" t="s">
        <v>16</v>
      </c>
      <c r="W4" s="1117" t="s">
        <v>17</v>
      </c>
      <c r="X4" s="204" t="s">
        <v>18</v>
      </c>
    </row>
    <row r="5" spans="1:29" ht="13.5" thickBot="1">
      <c r="A5" s="1395"/>
      <c r="B5" s="1420"/>
      <c r="C5" s="1423"/>
      <c r="D5" s="1426"/>
      <c r="E5" s="1429"/>
      <c r="F5" s="1432"/>
      <c r="G5" s="1253"/>
      <c r="H5" s="1253"/>
      <c r="I5" s="1436"/>
      <c r="J5" s="1438"/>
      <c r="K5" s="1416"/>
      <c r="L5" s="1426"/>
      <c r="M5" s="1253"/>
      <c r="N5" s="1236"/>
      <c r="O5" s="125" t="s">
        <v>19</v>
      </c>
      <c r="P5" s="1118"/>
      <c r="Q5" s="1417"/>
      <c r="R5" s="205" t="s">
        <v>19</v>
      </c>
      <c r="S5" s="1118"/>
      <c r="T5" s="1118"/>
      <c r="U5" s="205" t="s">
        <v>19</v>
      </c>
      <c r="V5" s="1118"/>
      <c r="W5" s="1118"/>
      <c r="X5" s="206" t="s">
        <v>19</v>
      </c>
    </row>
    <row r="6" spans="1:29" s="834" customFormat="1" ht="153" customHeight="1">
      <c r="A6" s="884">
        <v>1</v>
      </c>
      <c r="B6" s="947">
        <v>2014</v>
      </c>
      <c r="C6" s="995" t="s">
        <v>1191</v>
      </c>
      <c r="D6" s="947" t="s">
        <v>21</v>
      </c>
      <c r="E6" s="947" t="s">
        <v>1095</v>
      </c>
      <c r="F6" s="988" t="s">
        <v>2338</v>
      </c>
      <c r="G6" s="990">
        <v>41883</v>
      </c>
      <c r="H6" s="992" t="s">
        <v>1844</v>
      </c>
      <c r="I6" s="947" t="s">
        <v>27</v>
      </c>
      <c r="J6" s="989">
        <v>43010</v>
      </c>
      <c r="K6" s="267" t="s">
        <v>1241</v>
      </c>
      <c r="L6" s="950"/>
      <c r="M6" s="990">
        <v>43199</v>
      </c>
      <c r="N6" s="988" t="s">
        <v>1845</v>
      </c>
      <c r="O6" s="950" t="s">
        <v>30</v>
      </c>
      <c r="P6" s="991">
        <v>43453</v>
      </c>
      <c r="Q6" s="950" t="s">
        <v>1954</v>
      </c>
      <c r="R6" s="950" t="s">
        <v>30</v>
      </c>
      <c r="S6" s="991">
        <v>43585</v>
      </c>
      <c r="T6" s="950" t="s">
        <v>1954</v>
      </c>
      <c r="U6" s="950" t="s">
        <v>1746</v>
      </c>
      <c r="V6" s="993"/>
      <c r="W6" s="993"/>
      <c r="X6" s="993"/>
      <c r="Y6" s="911"/>
      <c r="Z6" s="911"/>
      <c r="AA6" s="911"/>
      <c r="AB6" s="911"/>
      <c r="AC6" s="911"/>
    </row>
    <row r="7" spans="1:29" s="834" customFormat="1" ht="162" customHeight="1">
      <c r="A7" s="884">
        <v>2</v>
      </c>
      <c r="B7" s="760">
        <v>2014</v>
      </c>
      <c r="C7" s="787" t="s">
        <v>1846</v>
      </c>
      <c r="D7" s="757" t="s">
        <v>21</v>
      </c>
      <c r="E7" s="757" t="s">
        <v>1095</v>
      </c>
      <c r="F7" s="758" t="s">
        <v>1847</v>
      </c>
      <c r="G7" s="763">
        <v>42198</v>
      </c>
      <c r="H7" s="802" t="s">
        <v>1177</v>
      </c>
      <c r="I7" s="757" t="s">
        <v>27</v>
      </c>
      <c r="J7" s="763" t="s">
        <v>1289</v>
      </c>
      <c r="K7" s="763">
        <v>43830</v>
      </c>
      <c r="L7" s="760"/>
      <c r="M7" s="763">
        <v>43214</v>
      </c>
      <c r="N7" s="758" t="s">
        <v>422</v>
      </c>
      <c r="O7" s="760" t="s">
        <v>32</v>
      </c>
      <c r="P7" s="770">
        <v>43452</v>
      </c>
      <c r="Q7" s="767" t="s">
        <v>1848</v>
      </c>
      <c r="R7" s="760" t="s">
        <v>32</v>
      </c>
      <c r="S7" s="991">
        <v>43585</v>
      </c>
      <c r="T7" s="922" t="s">
        <v>2300</v>
      </c>
      <c r="U7" s="760" t="s">
        <v>1746</v>
      </c>
      <c r="V7" s="761"/>
      <c r="W7" s="761"/>
      <c r="X7" s="761"/>
      <c r="Y7" s="911"/>
      <c r="Z7" s="911"/>
      <c r="AA7" s="911"/>
      <c r="AB7" s="911"/>
      <c r="AC7" s="911"/>
    </row>
    <row r="8" spans="1:29" s="834" customFormat="1" ht="92.45" customHeight="1">
      <c r="A8" s="884">
        <v>3</v>
      </c>
      <c r="B8" s="760">
        <v>2014</v>
      </c>
      <c r="C8" s="788" t="s">
        <v>1191</v>
      </c>
      <c r="D8" s="757" t="s">
        <v>21</v>
      </c>
      <c r="E8" s="757" t="s">
        <v>1095</v>
      </c>
      <c r="F8" s="758" t="s">
        <v>2339</v>
      </c>
      <c r="G8" s="763">
        <v>41883</v>
      </c>
      <c r="H8" s="802" t="s">
        <v>377</v>
      </c>
      <c r="I8" s="760" t="s">
        <v>27</v>
      </c>
      <c r="J8" s="759">
        <v>41883</v>
      </c>
      <c r="K8" s="866" t="s">
        <v>1241</v>
      </c>
      <c r="L8" s="760"/>
      <c r="M8" s="763">
        <v>43201</v>
      </c>
      <c r="N8" s="758" t="s">
        <v>1849</v>
      </c>
      <c r="O8" s="760" t="s">
        <v>30</v>
      </c>
      <c r="P8" s="770">
        <v>43453</v>
      </c>
      <c r="Q8" s="760" t="s">
        <v>1954</v>
      </c>
      <c r="R8" s="760" t="s">
        <v>30</v>
      </c>
      <c r="S8" s="991">
        <v>43585</v>
      </c>
      <c r="T8" s="950" t="s">
        <v>1954</v>
      </c>
      <c r="U8" s="760" t="s">
        <v>1746</v>
      </c>
      <c r="V8" s="764"/>
      <c r="W8" s="761"/>
      <c r="X8" s="761"/>
      <c r="Y8" s="911"/>
      <c r="Z8" s="911"/>
      <c r="AA8" s="911"/>
      <c r="AB8" s="911"/>
      <c r="AC8" s="911"/>
    </row>
    <row r="9" spans="1:29" s="834" customFormat="1" ht="144" customHeight="1">
      <c r="A9" s="884">
        <v>4</v>
      </c>
      <c r="B9" s="760">
        <v>2014</v>
      </c>
      <c r="C9" s="787" t="s">
        <v>1191</v>
      </c>
      <c r="D9" s="757" t="s">
        <v>21</v>
      </c>
      <c r="E9" s="757" t="s">
        <v>1095</v>
      </c>
      <c r="F9" s="758" t="s">
        <v>2340</v>
      </c>
      <c r="G9" s="763">
        <v>41883</v>
      </c>
      <c r="H9" s="802" t="s">
        <v>1850</v>
      </c>
      <c r="I9" s="760" t="s">
        <v>27</v>
      </c>
      <c r="J9" s="759">
        <v>43190</v>
      </c>
      <c r="K9" s="866" t="s">
        <v>1241</v>
      </c>
      <c r="L9" s="760"/>
      <c r="M9" s="763">
        <v>43201</v>
      </c>
      <c r="N9" s="758" t="s">
        <v>1851</v>
      </c>
      <c r="O9" s="760" t="s">
        <v>30</v>
      </c>
      <c r="P9" s="770">
        <v>43453</v>
      </c>
      <c r="Q9" s="760" t="s">
        <v>1954</v>
      </c>
      <c r="R9" s="760" t="s">
        <v>30</v>
      </c>
      <c r="S9" s="991">
        <v>43585</v>
      </c>
      <c r="T9" s="950" t="s">
        <v>1954</v>
      </c>
      <c r="U9" s="760" t="s">
        <v>1746</v>
      </c>
      <c r="V9" s="761"/>
      <c r="W9" s="761"/>
      <c r="X9" s="761"/>
      <c r="Y9" s="911"/>
      <c r="Z9" s="911"/>
      <c r="AA9" s="911"/>
      <c r="AB9" s="911"/>
      <c r="AC9" s="911"/>
    </row>
    <row r="10" spans="1:29" s="834" customFormat="1" ht="142.9" customHeight="1">
      <c r="A10" s="884">
        <v>5</v>
      </c>
      <c r="B10" s="760">
        <v>2014</v>
      </c>
      <c r="C10" s="788" t="s">
        <v>1191</v>
      </c>
      <c r="D10" s="757" t="s">
        <v>21</v>
      </c>
      <c r="E10" s="757" t="s">
        <v>1095</v>
      </c>
      <c r="F10" s="758" t="s">
        <v>2341</v>
      </c>
      <c r="G10" s="763">
        <v>41883</v>
      </c>
      <c r="H10" s="802" t="s">
        <v>383</v>
      </c>
      <c r="I10" s="760" t="s">
        <v>27</v>
      </c>
      <c r="J10" s="759">
        <v>42736</v>
      </c>
      <c r="K10" s="866" t="s">
        <v>1241</v>
      </c>
      <c r="L10" s="760"/>
      <c r="M10" s="763">
        <v>43201</v>
      </c>
      <c r="N10" s="758" t="s">
        <v>384</v>
      </c>
      <c r="O10" s="760" t="s">
        <v>30</v>
      </c>
      <c r="P10" s="770">
        <v>43453</v>
      </c>
      <c r="Q10" s="760" t="s">
        <v>1954</v>
      </c>
      <c r="R10" s="760" t="s">
        <v>30</v>
      </c>
      <c r="S10" s="991">
        <v>43585</v>
      </c>
      <c r="T10" s="950" t="s">
        <v>1954</v>
      </c>
      <c r="U10" s="760" t="s">
        <v>1746</v>
      </c>
      <c r="V10" s="761"/>
      <c r="W10" s="761"/>
      <c r="X10" s="761"/>
      <c r="Y10" s="911"/>
      <c r="Z10" s="911"/>
      <c r="AA10" s="911"/>
      <c r="AB10" s="911"/>
      <c r="AC10" s="911"/>
    </row>
    <row r="11" spans="1:29" s="834" customFormat="1" ht="60">
      <c r="A11" s="884">
        <v>6</v>
      </c>
      <c r="B11" s="760">
        <v>2014</v>
      </c>
      <c r="C11" s="787" t="s">
        <v>1191</v>
      </c>
      <c r="D11" s="757" t="s">
        <v>21</v>
      </c>
      <c r="E11" s="757" t="s">
        <v>1095</v>
      </c>
      <c r="F11" s="758" t="s">
        <v>2342</v>
      </c>
      <c r="G11" s="763">
        <v>41883</v>
      </c>
      <c r="H11" s="802" t="s">
        <v>386</v>
      </c>
      <c r="I11" s="760" t="s">
        <v>27</v>
      </c>
      <c r="J11" s="759">
        <v>42736</v>
      </c>
      <c r="K11" s="866" t="s">
        <v>1241</v>
      </c>
      <c r="L11" s="760"/>
      <c r="M11" s="763">
        <v>43201</v>
      </c>
      <c r="N11" s="758" t="s">
        <v>387</v>
      </c>
      <c r="O11" s="760" t="s">
        <v>30</v>
      </c>
      <c r="P11" s="770">
        <v>43453</v>
      </c>
      <c r="Q11" s="760" t="s">
        <v>1954</v>
      </c>
      <c r="R11" s="760" t="s">
        <v>30</v>
      </c>
      <c r="S11" s="991">
        <v>43585</v>
      </c>
      <c r="T11" s="950" t="s">
        <v>1954</v>
      </c>
      <c r="U11" s="760" t="s">
        <v>1746</v>
      </c>
      <c r="V11" s="761"/>
      <c r="W11" s="761"/>
      <c r="X11" s="761"/>
      <c r="Y11" s="911"/>
      <c r="Z11" s="911"/>
      <c r="AA11" s="911"/>
      <c r="AB11" s="911"/>
      <c r="AC11" s="911"/>
    </row>
    <row r="12" spans="1:29" s="834" customFormat="1" ht="231" customHeight="1">
      <c r="A12" s="884">
        <v>7</v>
      </c>
      <c r="B12" s="760">
        <v>2014</v>
      </c>
      <c r="C12" s="788" t="s">
        <v>1191</v>
      </c>
      <c r="D12" s="757" t="s">
        <v>21</v>
      </c>
      <c r="E12" s="757" t="s">
        <v>1095</v>
      </c>
      <c r="F12" s="758" t="s">
        <v>2343</v>
      </c>
      <c r="G12" s="763">
        <v>41883</v>
      </c>
      <c r="H12" s="832" t="s">
        <v>697</v>
      </c>
      <c r="I12" s="785" t="s">
        <v>27</v>
      </c>
      <c r="J12" s="763" t="s">
        <v>1289</v>
      </c>
      <c r="K12" s="866" t="s">
        <v>1241</v>
      </c>
      <c r="L12" s="760"/>
      <c r="M12" s="763"/>
      <c r="N12" s="758" t="s">
        <v>1194</v>
      </c>
      <c r="O12" s="812" t="s">
        <v>32</v>
      </c>
      <c r="P12" s="770">
        <v>43452</v>
      </c>
      <c r="Q12" s="757" t="s">
        <v>1852</v>
      </c>
      <c r="R12" s="760" t="s">
        <v>30</v>
      </c>
      <c r="S12" s="991">
        <v>43585</v>
      </c>
      <c r="T12" s="950" t="s">
        <v>1954</v>
      </c>
      <c r="U12" s="760" t="s">
        <v>1746</v>
      </c>
      <c r="V12" s="761"/>
      <c r="W12" s="761"/>
      <c r="X12" s="761"/>
      <c r="Y12" s="911"/>
      <c r="Z12" s="911"/>
      <c r="AA12" s="911"/>
      <c r="AB12" s="911"/>
      <c r="AC12" s="911"/>
    </row>
    <row r="13" spans="1:29" s="834" customFormat="1" ht="78" customHeight="1">
      <c r="A13" s="884">
        <v>8</v>
      </c>
      <c r="B13" s="760">
        <v>2014</v>
      </c>
      <c r="C13" s="787" t="s">
        <v>1192</v>
      </c>
      <c r="D13" s="757" t="s">
        <v>21</v>
      </c>
      <c r="E13" s="757" t="s">
        <v>1095</v>
      </c>
      <c r="F13" s="758" t="s">
        <v>2344</v>
      </c>
      <c r="G13" s="763">
        <v>41957</v>
      </c>
      <c r="H13" s="802" t="s">
        <v>389</v>
      </c>
      <c r="I13" s="760" t="s">
        <v>27</v>
      </c>
      <c r="J13" s="759">
        <v>42735</v>
      </c>
      <c r="K13" s="866" t="s">
        <v>1241</v>
      </c>
      <c r="L13" s="760"/>
      <c r="M13" s="763">
        <v>43201</v>
      </c>
      <c r="N13" s="758" t="s">
        <v>1853</v>
      </c>
      <c r="O13" s="760" t="s">
        <v>30</v>
      </c>
      <c r="P13" s="770">
        <v>43453</v>
      </c>
      <c r="Q13" s="760" t="s">
        <v>1954</v>
      </c>
      <c r="R13" s="760" t="s">
        <v>30</v>
      </c>
      <c r="S13" s="991">
        <v>43585</v>
      </c>
      <c r="T13" s="950" t="s">
        <v>1954</v>
      </c>
      <c r="U13" s="760" t="s">
        <v>1746</v>
      </c>
      <c r="V13" s="761"/>
      <c r="W13" s="761"/>
      <c r="X13" s="761"/>
      <c r="Y13" s="911"/>
      <c r="Z13" s="911"/>
      <c r="AA13" s="911"/>
      <c r="AB13" s="911"/>
      <c r="AC13" s="911"/>
    </row>
    <row r="14" spans="1:29" s="834" customFormat="1" ht="117.75" customHeight="1">
      <c r="A14" s="1353">
        <v>9</v>
      </c>
      <c r="B14" s="760">
        <v>2014</v>
      </c>
      <c r="C14" s="788" t="s">
        <v>1253</v>
      </c>
      <c r="D14" s="757" t="s">
        <v>21</v>
      </c>
      <c r="E14" s="757" t="s">
        <v>1095</v>
      </c>
      <c r="F14" s="1305" t="s">
        <v>2345</v>
      </c>
      <c r="G14" s="763">
        <v>41971</v>
      </c>
      <c r="H14" s="802" t="s">
        <v>1854</v>
      </c>
      <c r="I14" s="760" t="s">
        <v>27</v>
      </c>
      <c r="J14" s="759">
        <v>42736</v>
      </c>
      <c r="K14" s="866" t="s">
        <v>1241</v>
      </c>
      <c r="L14" s="760"/>
      <c r="M14" s="763">
        <v>43201</v>
      </c>
      <c r="N14" s="758" t="s">
        <v>1855</v>
      </c>
      <c r="O14" s="760" t="s">
        <v>30</v>
      </c>
      <c r="P14" s="770">
        <v>43453</v>
      </c>
      <c r="Q14" s="760" t="s">
        <v>1954</v>
      </c>
      <c r="R14" s="760" t="s">
        <v>30</v>
      </c>
      <c r="S14" s="991">
        <v>43585</v>
      </c>
      <c r="T14" s="950" t="s">
        <v>1954</v>
      </c>
      <c r="U14" s="760" t="s">
        <v>1746</v>
      </c>
      <c r="V14" s="761"/>
      <c r="W14" s="761"/>
      <c r="X14" s="761"/>
      <c r="Y14" s="911"/>
      <c r="Z14" s="911"/>
      <c r="AA14" s="911"/>
      <c r="AB14" s="911"/>
      <c r="AC14" s="911"/>
    </row>
    <row r="15" spans="1:29" s="834" customFormat="1" ht="117.75" customHeight="1">
      <c r="A15" s="1353"/>
      <c r="B15" s="760">
        <v>2014</v>
      </c>
      <c r="C15" s="788" t="s">
        <v>1253</v>
      </c>
      <c r="D15" s="757" t="s">
        <v>21</v>
      </c>
      <c r="E15" s="757" t="s">
        <v>1095</v>
      </c>
      <c r="F15" s="1387"/>
      <c r="G15" s="763">
        <v>41971</v>
      </c>
      <c r="H15" s="802" t="s">
        <v>1856</v>
      </c>
      <c r="I15" s="760" t="s">
        <v>27</v>
      </c>
      <c r="J15" s="759">
        <v>42736</v>
      </c>
      <c r="K15" s="866" t="s">
        <v>1241</v>
      </c>
      <c r="L15" s="760"/>
      <c r="M15" s="763">
        <v>43201</v>
      </c>
      <c r="N15" s="758" t="s">
        <v>1855</v>
      </c>
      <c r="O15" s="760" t="s">
        <v>30</v>
      </c>
      <c r="P15" s="770">
        <v>43453</v>
      </c>
      <c r="Q15" s="760" t="s">
        <v>1954</v>
      </c>
      <c r="R15" s="760" t="s">
        <v>30</v>
      </c>
      <c r="S15" s="991">
        <v>43585</v>
      </c>
      <c r="T15" s="950" t="s">
        <v>1954</v>
      </c>
      <c r="U15" s="760" t="s">
        <v>1746</v>
      </c>
      <c r="V15" s="761"/>
      <c r="W15" s="761"/>
      <c r="X15" s="761"/>
      <c r="Y15" s="911"/>
      <c r="Z15" s="911"/>
      <c r="AA15" s="911"/>
      <c r="AB15" s="911"/>
      <c r="AC15" s="911"/>
    </row>
    <row r="16" spans="1:29" s="834" customFormat="1" ht="117.75" customHeight="1">
      <c r="A16" s="1353"/>
      <c r="B16" s="760">
        <v>2014</v>
      </c>
      <c r="C16" s="788" t="s">
        <v>1253</v>
      </c>
      <c r="D16" s="757" t="s">
        <v>21</v>
      </c>
      <c r="E16" s="757" t="s">
        <v>1095</v>
      </c>
      <c r="F16" s="1306"/>
      <c r="G16" s="763">
        <v>41971</v>
      </c>
      <c r="H16" s="802" t="s">
        <v>1857</v>
      </c>
      <c r="I16" s="760" t="s">
        <v>27</v>
      </c>
      <c r="J16" s="759">
        <v>42736</v>
      </c>
      <c r="K16" s="866" t="s">
        <v>1241</v>
      </c>
      <c r="L16" s="760"/>
      <c r="M16" s="763">
        <v>43201</v>
      </c>
      <c r="N16" s="758" t="s">
        <v>1855</v>
      </c>
      <c r="O16" s="760" t="s">
        <v>30</v>
      </c>
      <c r="P16" s="770">
        <v>43453</v>
      </c>
      <c r="Q16" s="760" t="s">
        <v>1954</v>
      </c>
      <c r="R16" s="760" t="s">
        <v>30</v>
      </c>
      <c r="S16" s="991">
        <v>43585</v>
      </c>
      <c r="T16" s="950" t="s">
        <v>1954</v>
      </c>
      <c r="U16" s="760" t="s">
        <v>1746</v>
      </c>
      <c r="V16" s="761"/>
      <c r="W16" s="761"/>
      <c r="X16" s="761"/>
      <c r="Y16" s="911"/>
      <c r="Z16" s="911"/>
      <c r="AA16" s="911"/>
      <c r="AB16" s="911"/>
      <c r="AC16" s="911"/>
    </row>
    <row r="17" spans="1:29" s="834" customFormat="1" ht="117.75" customHeight="1">
      <c r="A17" s="1363">
        <v>10</v>
      </c>
      <c r="B17" s="745">
        <v>2014</v>
      </c>
      <c r="C17" s="752" t="s">
        <v>1191</v>
      </c>
      <c r="D17" s="752" t="s">
        <v>21</v>
      </c>
      <c r="E17" s="752" t="s">
        <v>1095</v>
      </c>
      <c r="F17" s="1307" t="s">
        <v>2346</v>
      </c>
      <c r="G17" s="755">
        <v>41883</v>
      </c>
      <c r="H17" s="815" t="s">
        <v>1858</v>
      </c>
      <c r="I17" s="751" t="s">
        <v>27</v>
      </c>
      <c r="J17" s="754">
        <v>42736</v>
      </c>
      <c r="K17" s="866" t="s">
        <v>1241</v>
      </c>
      <c r="L17" s="751"/>
      <c r="M17" s="755">
        <v>43201</v>
      </c>
      <c r="N17" s="753" t="s">
        <v>1859</v>
      </c>
      <c r="O17" s="751" t="s">
        <v>30</v>
      </c>
      <c r="P17" s="770">
        <v>43453</v>
      </c>
      <c r="Q17" s="760" t="s">
        <v>1954</v>
      </c>
      <c r="R17" s="760" t="s">
        <v>30</v>
      </c>
      <c r="S17" s="991">
        <v>43585</v>
      </c>
      <c r="T17" s="950" t="s">
        <v>1954</v>
      </c>
      <c r="U17" s="751" t="s">
        <v>1746</v>
      </c>
      <c r="V17" s="750"/>
      <c r="W17" s="750"/>
      <c r="X17" s="746"/>
      <c r="Y17" s="912"/>
      <c r="Z17" s="912"/>
      <c r="AA17" s="912"/>
      <c r="AB17" s="912"/>
      <c r="AC17" s="912"/>
    </row>
    <row r="18" spans="1:29" s="834" customFormat="1" ht="117.75" customHeight="1">
      <c r="A18" s="1363"/>
      <c r="B18" s="745">
        <v>2014</v>
      </c>
      <c r="C18" s="752" t="s">
        <v>1191</v>
      </c>
      <c r="D18" s="752" t="s">
        <v>21</v>
      </c>
      <c r="E18" s="752" t="s">
        <v>1095</v>
      </c>
      <c r="F18" s="1311"/>
      <c r="G18" s="755">
        <v>41883</v>
      </c>
      <c r="H18" s="815" t="s">
        <v>1860</v>
      </c>
      <c r="I18" s="751" t="s">
        <v>27</v>
      </c>
      <c r="J18" s="754">
        <v>42736</v>
      </c>
      <c r="K18" s="866" t="s">
        <v>1241</v>
      </c>
      <c r="L18" s="751"/>
      <c r="M18" s="755">
        <v>43201</v>
      </c>
      <c r="N18" s="753" t="s">
        <v>1859</v>
      </c>
      <c r="O18" s="751" t="s">
        <v>30</v>
      </c>
      <c r="P18" s="770">
        <v>43453</v>
      </c>
      <c r="Q18" s="760" t="s">
        <v>1954</v>
      </c>
      <c r="R18" s="760" t="s">
        <v>30</v>
      </c>
      <c r="S18" s="991">
        <v>43585</v>
      </c>
      <c r="T18" s="950" t="s">
        <v>1954</v>
      </c>
      <c r="U18" s="751" t="s">
        <v>1746</v>
      </c>
      <c r="V18" s="750"/>
      <c r="W18" s="750"/>
      <c r="X18" s="746"/>
      <c r="Y18" s="912"/>
      <c r="Z18" s="912"/>
      <c r="AA18" s="912"/>
      <c r="AB18" s="912"/>
      <c r="AC18" s="912"/>
    </row>
    <row r="19" spans="1:29" s="834" customFormat="1" ht="101.25" customHeight="1">
      <c r="A19" s="1363"/>
      <c r="B19" s="760">
        <v>2014</v>
      </c>
      <c r="C19" s="787" t="s">
        <v>1191</v>
      </c>
      <c r="D19" s="757" t="s">
        <v>21</v>
      </c>
      <c r="E19" s="757" t="s">
        <v>1095</v>
      </c>
      <c r="F19" s="1308"/>
      <c r="G19" s="763">
        <v>41883</v>
      </c>
      <c r="H19" s="802" t="s">
        <v>1861</v>
      </c>
      <c r="I19" s="760" t="s">
        <v>27</v>
      </c>
      <c r="J19" s="759">
        <v>42736</v>
      </c>
      <c r="K19" s="866" t="s">
        <v>1241</v>
      </c>
      <c r="L19" s="760"/>
      <c r="M19" s="763">
        <v>43201</v>
      </c>
      <c r="N19" s="758" t="s">
        <v>1859</v>
      </c>
      <c r="O19" s="760" t="s">
        <v>30</v>
      </c>
      <c r="P19" s="770">
        <v>43453</v>
      </c>
      <c r="Q19" s="760" t="s">
        <v>1954</v>
      </c>
      <c r="R19" s="760" t="s">
        <v>30</v>
      </c>
      <c r="S19" s="991">
        <v>43585</v>
      </c>
      <c r="T19" s="950" t="s">
        <v>1954</v>
      </c>
      <c r="U19" s="760" t="s">
        <v>1746</v>
      </c>
      <c r="V19" s="761"/>
      <c r="W19" s="761"/>
      <c r="X19" s="761"/>
      <c r="Y19" s="911"/>
      <c r="Z19" s="911"/>
      <c r="AA19" s="911"/>
      <c r="AB19" s="911"/>
      <c r="AC19" s="911"/>
    </row>
    <row r="20" spans="1:29" s="834" customFormat="1" ht="101.25" customHeight="1">
      <c r="A20" s="1363">
        <v>11</v>
      </c>
      <c r="B20" s="745">
        <v>2014</v>
      </c>
      <c r="C20" s="751" t="s">
        <v>1191</v>
      </c>
      <c r="D20" s="752" t="s">
        <v>21</v>
      </c>
      <c r="E20" s="752" t="s">
        <v>1095</v>
      </c>
      <c r="F20" s="1307" t="s">
        <v>2347</v>
      </c>
      <c r="G20" s="755">
        <v>41883</v>
      </c>
      <c r="H20" s="815" t="s">
        <v>1862</v>
      </c>
      <c r="I20" s="751" t="s">
        <v>27</v>
      </c>
      <c r="J20" s="754">
        <v>42736</v>
      </c>
      <c r="K20" s="866" t="s">
        <v>1241</v>
      </c>
      <c r="L20" s="751"/>
      <c r="M20" s="755">
        <v>43201</v>
      </c>
      <c r="N20" s="753" t="s">
        <v>1859</v>
      </c>
      <c r="O20" s="751" t="s">
        <v>30</v>
      </c>
      <c r="P20" s="770">
        <v>43453</v>
      </c>
      <c r="Q20" s="760" t="s">
        <v>1954</v>
      </c>
      <c r="R20" s="760" t="s">
        <v>30</v>
      </c>
      <c r="S20" s="991">
        <v>43585</v>
      </c>
      <c r="T20" s="950" t="s">
        <v>1954</v>
      </c>
      <c r="U20" s="751" t="s">
        <v>1746</v>
      </c>
      <c r="V20" s="750"/>
      <c r="W20" s="750"/>
      <c r="X20" s="746"/>
      <c r="Y20" s="912"/>
      <c r="Z20" s="912"/>
      <c r="AA20" s="912"/>
      <c r="AB20" s="912"/>
      <c r="AC20" s="912"/>
    </row>
    <row r="21" spans="1:29" s="834" customFormat="1" ht="101.25" customHeight="1">
      <c r="A21" s="1363"/>
      <c r="B21" s="745">
        <v>2014</v>
      </c>
      <c r="C21" s="751" t="s">
        <v>1191</v>
      </c>
      <c r="D21" s="752" t="s">
        <v>21</v>
      </c>
      <c r="E21" s="752" t="s">
        <v>1095</v>
      </c>
      <c r="F21" s="1311"/>
      <c r="G21" s="755">
        <v>41883</v>
      </c>
      <c r="H21" s="815" t="s">
        <v>1860</v>
      </c>
      <c r="I21" s="751" t="s">
        <v>27</v>
      </c>
      <c r="J21" s="754">
        <v>42736</v>
      </c>
      <c r="K21" s="866" t="s">
        <v>1241</v>
      </c>
      <c r="L21" s="751"/>
      <c r="M21" s="755">
        <v>43201</v>
      </c>
      <c r="N21" s="753" t="s">
        <v>1859</v>
      </c>
      <c r="O21" s="751" t="s">
        <v>30</v>
      </c>
      <c r="P21" s="770">
        <v>43453</v>
      </c>
      <c r="Q21" s="760" t="s">
        <v>1954</v>
      </c>
      <c r="R21" s="760" t="s">
        <v>30</v>
      </c>
      <c r="S21" s="991">
        <v>43585</v>
      </c>
      <c r="T21" s="950" t="s">
        <v>1954</v>
      </c>
      <c r="U21" s="751" t="s">
        <v>1746</v>
      </c>
      <c r="V21" s="750"/>
      <c r="W21" s="750"/>
      <c r="X21" s="746"/>
      <c r="Y21" s="912"/>
      <c r="Z21" s="912"/>
      <c r="AA21" s="912"/>
      <c r="AB21" s="912"/>
      <c r="AC21" s="912"/>
    </row>
    <row r="22" spans="1:29" s="834" customFormat="1" ht="86.25" customHeight="1">
      <c r="A22" s="1363"/>
      <c r="B22" s="760">
        <v>2014</v>
      </c>
      <c r="C22" s="788" t="s">
        <v>1191</v>
      </c>
      <c r="D22" s="757" t="s">
        <v>21</v>
      </c>
      <c r="E22" s="757" t="s">
        <v>1095</v>
      </c>
      <c r="F22" s="1308"/>
      <c r="G22" s="763">
        <v>41883</v>
      </c>
      <c r="H22" s="802" t="s">
        <v>1861</v>
      </c>
      <c r="I22" s="760" t="s">
        <v>27</v>
      </c>
      <c r="J22" s="759">
        <v>42736</v>
      </c>
      <c r="K22" s="866" t="s">
        <v>1241</v>
      </c>
      <c r="L22" s="760"/>
      <c r="M22" s="763">
        <v>43201</v>
      </c>
      <c r="N22" s="758" t="s">
        <v>1859</v>
      </c>
      <c r="O22" s="760" t="s">
        <v>30</v>
      </c>
      <c r="P22" s="770">
        <v>43453</v>
      </c>
      <c r="Q22" s="760" t="s">
        <v>1954</v>
      </c>
      <c r="R22" s="760" t="s">
        <v>30</v>
      </c>
      <c r="S22" s="991">
        <v>43585</v>
      </c>
      <c r="T22" s="950" t="s">
        <v>1954</v>
      </c>
      <c r="U22" s="760" t="s">
        <v>1746</v>
      </c>
      <c r="V22" s="761"/>
      <c r="W22" s="761"/>
      <c r="X22" s="761"/>
      <c r="Y22" s="911"/>
      <c r="Z22" s="911"/>
      <c r="AA22" s="911"/>
      <c r="AB22" s="911"/>
      <c r="AC22" s="911"/>
    </row>
    <row r="23" spans="1:29" s="834" customFormat="1" ht="86.25" customHeight="1">
      <c r="A23" s="1363">
        <v>12</v>
      </c>
      <c r="B23" s="745">
        <v>2014</v>
      </c>
      <c r="C23" s="752" t="s">
        <v>1298</v>
      </c>
      <c r="D23" s="752" t="s">
        <v>21</v>
      </c>
      <c r="E23" s="752" t="s">
        <v>1095</v>
      </c>
      <c r="F23" s="1307" t="s">
        <v>2348</v>
      </c>
      <c r="G23" s="755">
        <v>41865</v>
      </c>
      <c r="H23" s="815" t="s">
        <v>1862</v>
      </c>
      <c r="I23" s="751" t="s">
        <v>27</v>
      </c>
      <c r="J23" s="754">
        <v>42736</v>
      </c>
      <c r="K23" s="866" t="s">
        <v>1241</v>
      </c>
      <c r="L23" s="751"/>
      <c r="M23" s="755">
        <v>43201</v>
      </c>
      <c r="N23" s="753" t="s">
        <v>1859</v>
      </c>
      <c r="O23" s="751" t="s">
        <v>30</v>
      </c>
      <c r="P23" s="770">
        <v>43453</v>
      </c>
      <c r="Q23" s="760" t="s">
        <v>1954</v>
      </c>
      <c r="R23" s="760" t="s">
        <v>30</v>
      </c>
      <c r="S23" s="991">
        <v>43585</v>
      </c>
      <c r="T23" s="950" t="s">
        <v>1954</v>
      </c>
      <c r="U23" s="751" t="s">
        <v>1746</v>
      </c>
      <c r="V23" s="855"/>
      <c r="W23" s="750"/>
      <c r="X23" s="746"/>
      <c r="Y23" s="912"/>
      <c r="Z23" s="912"/>
      <c r="AA23" s="912"/>
      <c r="AB23" s="912"/>
      <c r="AC23" s="912"/>
    </row>
    <row r="24" spans="1:29" s="834" customFormat="1" ht="86.25" customHeight="1">
      <c r="A24" s="1363"/>
      <c r="B24" s="745">
        <v>2014</v>
      </c>
      <c r="C24" s="752" t="s">
        <v>1298</v>
      </c>
      <c r="D24" s="752" t="s">
        <v>21</v>
      </c>
      <c r="E24" s="752" t="s">
        <v>1095</v>
      </c>
      <c r="F24" s="1311"/>
      <c r="G24" s="755">
        <v>41865</v>
      </c>
      <c r="H24" s="815" t="s">
        <v>1863</v>
      </c>
      <c r="I24" s="751" t="s">
        <v>27</v>
      </c>
      <c r="J24" s="754">
        <v>42736</v>
      </c>
      <c r="K24" s="866" t="s">
        <v>1241</v>
      </c>
      <c r="L24" s="751"/>
      <c r="M24" s="755">
        <v>43201</v>
      </c>
      <c r="N24" s="753" t="s">
        <v>1859</v>
      </c>
      <c r="O24" s="751" t="s">
        <v>30</v>
      </c>
      <c r="P24" s="770">
        <v>43453</v>
      </c>
      <c r="Q24" s="760" t="s">
        <v>1954</v>
      </c>
      <c r="R24" s="760" t="s">
        <v>30</v>
      </c>
      <c r="S24" s="991">
        <v>43585</v>
      </c>
      <c r="T24" s="950" t="s">
        <v>1954</v>
      </c>
      <c r="U24" s="751" t="s">
        <v>1746</v>
      </c>
      <c r="V24" s="855"/>
      <c r="W24" s="750"/>
      <c r="X24" s="746"/>
      <c r="Y24" s="912"/>
      <c r="Z24" s="912"/>
      <c r="AA24" s="912"/>
      <c r="AB24" s="912"/>
      <c r="AC24" s="912"/>
    </row>
    <row r="25" spans="1:29" s="834" customFormat="1" ht="86.25" customHeight="1">
      <c r="A25" s="1363"/>
      <c r="B25" s="760">
        <v>2014</v>
      </c>
      <c r="C25" s="787" t="s">
        <v>1298</v>
      </c>
      <c r="D25" s="757" t="s">
        <v>21</v>
      </c>
      <c r="E25" s="757" t="s">
        <v>1095</v>
      </c>
      <c r="F25" s="1308"/>
      <c r="G25" s="763">
        <v>41865</v>
      </c>
      <c r="H25" s="802" t="s">
        <v>1861</v>
      </c>
      <c r="I25" s="760" t="s">
        <v>27</v>
      </c>
      <c r="J25" s="759">
        <v>42736</v>
      </c>
      <c r="K25" s="866" t="s">
        <v>1241</v>
      </c>
      <c r="L25" s="760"/>
      <c r="M25" s="763">
        <v>43201</v>
      </c>
      <c r="N25" s="758" t="s">
        <v>1859</v>
      </c>
      <c r="O25" s="760" t="s">
        <v>30</v>
      </c>
      <c r="P25" s="770">
        <v>43453</v>
      </c>
      <c r="Q25" s="760" t="s">
        <v>1954</v>
      </c>
      <c r="R25" s="760" t="s">
        <v>30</v>
      </c>
      <c r="S25" s="991">
        <v>43585</v>
      </c>
      <c r="T25" s="950" t="s">
        <v>1954</v>
      </c>
      <c r="U25" s="760" t="s">
        <v>1746</v>
      </c>
      <c r="V25" s="764"/>
      <c r="W25" s="761"/>
      <c r="X25" s="761"/>
      <c r="Y25" s="911"/>
      <c r="Z25" s="911"/>
      <c r="AA25" s="911"/>
      <c r="AB25" s="911"/>
      <c r="AC25" s="911"/>
    </row>
    <row r="26" spans="1:29" s="834" customFormat="1" ht="86.25" customHeight="1">
      <c r="A26" s="1363">
        <v>13</v>
      </c>
      <c r="B26" s="745">
        <v>2014</v>
      </c>
      <c r="C26" s="751" t="s">
        <v>1191</v>
      </c>
      <c r="D26" s="752" t="s">
        <v>21</v>
      </c>
      <c r="E26" s="752" t="s">
        <v>1095</v>
      </c>
      <c r="F26" s="1307" t="s">
        <v>2349</v>
      </c>
      <c r="G26" s="755">
        <v>41883</v>
      </c>
      <c r="H26" s="815" t="s">
        <v>1862</v>
      </c>
      <c r="I26" s="751" t="s">
        <v>27</v>
      </c>
      <c r="J26" s="754">
        <v>42736</v>
      </c>
      <c r="K26" s="866" t="s">
        <v>1241</v>
      </c>
      <c r="L26" s="751"/>
      <c r="M26" s="755">
        <v>43201</v>
      </c>
      <c r="N26" s="753" t="s">
        <v>1859</v>
      </c>
      <c r="O26" s="751" t="s">
        <v>30</v>
      </c>
      <c r="P26" s="770">
        <v>43453</v>
      </c>
      <c r="Q26" s="760" t="s">
        <v>1954</v>
      </c>
      <c r="R26" s="760" t="s">
        <v>30</v>
      </c>
      <c r="S26" s="991">
        <v>43585</v>
      </c>
      <c r="T26" s="950" t="s">
        <v>1954</v>
      </c>
      <c r="U26" s="751" t="s">
        <v>1746</v>
      </c>
      <c r="V26" s="750"/>
      <c r="W26" s="750"/>
      <c r="X26" s="746"/>
      <c r="Y26" s="912"/>
      <c r="Z26" s="912"/>
      <c r="AA26" s="912"/>
      <c r="AB26" s="912"/>
      <c r="AC26" s="912"/>
    </row>
    <row r="27" spans="1:29" s="834" customFormat="1" ht="86.25" customHeight="1">
      <c r="A27" s="1363"/>
      <c r="B27" s="745">
        <v>2014</v>
      </c>
      <c r="C27" s="751" t="s">
        <v>1191</v>
      </c>
      <c r="D27" s="752" t="s">
        <v>21</v>
      </c>
      <c r="E27" s="752" t="s">
        <v>1095</v>
      </c>
      <c r="F27" s="1311"/>
      <c r="G27" s="755">
        <v>41883</v>
      </c>
      <c r="H27" s="815" t="s">
        <v>1860</v>
      </c>
      <c r="I27" s="751" t="s">
        <v>27</v>
      </c>
      <c r="J27" s="754">
        <v>42736</v>
      </c>
      <c r="K27" s="866" t="s">
        <v>1241</v>
      </c>
      <c r="L27" s="751"/>
      <c r="M27" s="755">
        <v>43201</v>
      </c>
      <c r="N27" s="753" t="s">
        <v>1859</v>
      </c>
      <c r="O27" s="751" t="s">
        <v>30</v>
      </c>
      <c r="P27" s="770">
        <v>43453</v>
      </c>
      <c r="Q27" s="760" t="s">
        <v>1954</v>
      </c>
      <c r="R27" s="760" t="s">
        <v>30</v>
      </c>
      <c r="S27" s="991">
        <v>43585</v>
      </c>
      <c r="T27" s="950" t="s">
        <v>1954</v>
      </c>
      <c r="U27" s="751" t="s">
        <v>1746</v>
      </c>
      <c r="V27" s="750"/>
      <c r="W27" s="750"/>
      <c r="X27" s="746"/>
      <c r="Y27" s="912"/>
      <c r="Z27" s="912"/>
      <c r="AA27" s="912"/>
      <c r="AB27" s="912"/>
      <c r="AC27" s="912"/>
    </row>
    <row r="28" spans="1:29" s="834" customFormat="1" ht="187.15" customHeight="1">
      <c r="A28" s="1363"/>
      <c r="B28" s="760">
        <v>2014</v>
      </c>
      <c r="C28" s="788" t="s">
        <v>1191</v>
      </c>
      <c r="D28" s="757" t="s">
        <v>21</v>
      </c>
      <c r="E28" s="757" t="s">
        <v>1095</v>
      </c>
      <c r="F28" s="1308"/>
      <c r="G28" s="763">
        <v>41883</v>
      </c>
      <c r="H28" s="802" t="s">
        <v>1861</v>
      </c>
      <c r="I28" s="760" t="s">
        <v>27</v>
      </c>
      <c r="J28" s="759">
        <v>42736</v>
      </c>
      <c r="K28" s="866" t="s">
        <v>1241</v>
      </c>
      <c r="L28" s="760"/>
      <c r="M28" s="763">
        <v>43201</v>
      </c>
      <c r="N28" s="758" t="s">
        <v>1859</v>
      </c>
      <c r="O28" s="760" t="s">
        <v>30</v>
      </c>
      <c r="P28" s="770">
        <v>43453</v>
      </c>
      <c r="Q28" s="760" t="s">
        <v>1954</v>
      </c>
      <c r="R28" s="760" t="s">
        <v>30</v>
      </c>
      <c r="S28" s="991">
        <v>43585</v>
      </c>
      <c r="T28" s="950" t="s">
        <v>1954</v>
      </c>
      <c r="U28" s="760" t="s">
        <v>1746</v>
      </c>
      <c r="V28" s="761"/>
      <c r="W28" s="761"/>
      <c r="X28" s="761"/>
      <c r="Y28" s="911"/>
      <c r="Z28" s="911"/>
      <c r="AA28" s="911"/>
      <c r="AB28" s="911"/>
      <c r="AC28" s="911"/>
    </row>
    <row r="29" spans="1:29" s="834" customFormat="1" ht="187.15" customHeight="1">
      <c r="A29" s="1363">
        <v>14</v>
      </c>
      <c r="B29" s="745">
        <v>2014</v>
      </c>
      <c r="C29" s="751" t="s">
        <v>1706</v>
      </c>
      <c r="D29" s="752" t="s">
        <v>21</v>
      </c>
      <c r="E29" s="752" t="s">
        <v>1095</v>
      </c>
      <c r="F29" s="1307" t="s">
        <v>2350</v>
      </c>
      <c r="G29" s="755">
        <v>41918</v>
      </c>
      <c r="H29" s="815" t="s">
        <v>1864</v>
      </c>
      <c r="I29" s="751" t="s">
        <v>27</v>
      </c>
      <c r="J29" s="754">
        <v>42736</v>
      </c>
      <c r="K29" s="866" t="s">
        <v>1241</v>
      </c>
      <c r="L29" s="751"/>
      <c r="M29" s="755">
        <v>43201</v>
      </c>
      <c r="N29" s="753" t="s">
        <v>1859</v>
      </c>
      <c r="O29" s="751" t="s">
        <v>30</v>
      </c>
      <c r="P29" s="770">
        <v>43453</v>
      </c>
      <c r="Q29" s="760" t="s">
        <v>1954</v>
      </c>
      <c r="R29" s="760" t="s">
        <v>30</v>
      </c>
      <c r="S29" s="991">
        <v>43585</v>
      </c>
      <c r="T29" s="950" t="s">
        <v>1954</v>
      </c>
      <c r="U29" s="751" t="s">
        <v>1746</v>
      </c>
      <c r="V29" s="750"/>
      <c r="W29" s="750"/>
      <c r="X29" s="746"/>
      <c r="Y29" s="912"/>
      <c r="Z29" s="912"/>
      <c r="AA29" s="912"/>
      <c r="AB29" s="912"/>
      <c r="AC29" s="912"/>
    </row>
    <row r="30" spans="1:29" s="834" customFormat="1" ht="187.15" customHeight="1">
      <c r="A30" s="1363"/>
      <c r="B30" s="745">
        <v>2014</v>
      </c>
      <c r="C30" s="751" t="s">
        <v>1706</v>
      </c>
      <c r="D30" s="752" t="s">
        <v>21</v>
      </c>
      <c r="E30" s="752" t="s">
        <v>1095</v>
      </c>
      <c r="F30" s="1311"/>
      <c r="G30" s="755">
        <v>41918</v>
      </c>
      <c r="H30" s="815" t="s">
        <v>1860</v>
      </c>
      <c r="I30" s="751" t="s">
        <v>27</v>
      </c>
      <c r="J30" s="754">
        <v>42736</v>
      </c>
      <c r="K30" s="866" t="s">
        <v>1241</v>
      </c>
      <c r="L30" s="751"/>
      <c r="M30" s="755">
        <v>43201</v>
      </c>
      <c r="N30" s="753" t="s">
        <v>1859</v>
      </c>
      <c r="O30" s="751" t="s">
        <v>30</v>
      </c>
      <c r="P30" s="770">
        <v>43453</v>
      </c>
      <c r="Q30" s="760" t="s">
        <v>1954</v>
      </c>
      <c r="R30" s="760" t="s">
        <v>30</v>
      </c>
      <c r="S30" s="991">
        <v>43585</v>
      </c>
      <c r="T30" s="950" t="s">
        <v>1954</v>
      </c>
      <c r="U30" s="751" t="s">
        <v>1746</v>
      </c>
      <c r="V30" s="750"/>
      <c r="W30" s="750"/>
      <c r="X30" s="746"/>
      <c r="Y30" s="912"/>
      <c r="Z30" s="912"/>
      <c r="AA30" s="912"/>
      <c r="AB30" s="912"/>
      <c r="AC30" s="912"/>
    </row>
    <row r="31" spans="1:29" s="834" customFormat="1" ht="110.25" customHeight="1">
      <c r="A31" s="1363"/>
      <c r="B31" s="760">
        <v>2014</v>
      </c>
      <c r="C31" s="788" t="s">
        <v>1706</v>
      </c>
      <c r="D31" s="757" t="s">
        <v>21</v>
      </c>
      <c r="E31" s="757" t="s">
        <v>1095</v>
      </c>
      <c r="F31" s="1308"/>
      <c r="G31" s="763">
        <v>41918</v>
      </c>
      <c r="H31" s="802" t="s">
        <v>1861</v>
      </c>
      <c r="I31" s="760" t="s">
        <v>27</v>
      </c>
      <c r="J31" s="759">
        <v>42736</v>
      </c>
      <c r="K31" s="866" t="s">
        <v>1241</v>
      </c>
      <c r="L31" s="760"/>
      <c r="M31" s="763">
        <v>43201</v>
      </c>
      <c r="N31" s="758" t="s">
        <v>1859</v>
      </c>
      <c r="O31" s="760" t="s">
        <v>30</v>
      </c>
      <c r="P31" s="770">
        <v>43453</v>
      </c>
      <c r="Q31" s="760" t="s">
        <v>1954</v>
      </c>
      <c r="R31" s="760" t="s">
        <v>30</v>
      </c>
      <c r="S31" s="991">
        <v>43585</v>
      </c>
      <c r="T31" s="950" t="s">
        <v>1954</v>
      </c>
      <c r="U31" s="760" t="s">
        <v>1746</v>
      </c>
      <c r="V31" s="761"/>
      <c r="W31" s="761"/>
      <c r="X31" s="761"/>
      <c r="Y31" s="911"/>
      <c r="Z31" s="911"/>
      <c r="AA31" s="911"/>
      <c r="AB31" s="911"/>
      <c r="AC31" s="911"/>
    </row>
    <row r="32" spans="1:29" s="915" customFormat="1" ht="132.75" customHeight="1">
      <c r="A32" s="884">
        <v>15</v>
      </c>
      <c r="B32" s="757">
        <v>2014</v>
      </c>
      <c r="C32" s="787" t="s">
        <v>1192</v>
      </c>
      <c r="D32" s="757" t="s">
        <v>21</v>
      </c>
      <c r="E32" s="757" t="s">
        <v>1095</v>
      </c>
      <c r="F32" s="758" t="s">
        <v>2351</v>
      </c>
      <c r="G32" s="763">
        <v>41957</v>
      </c>
      <c r="H32" s="802" t="s">
        <v>1177</v>
      </c>
      <c r="I32" s="757" t="s">
        <v>27</v>
      </c>
      <c r="J32" s="763"/>
      <c r="K32" s="763">
        <v>43830</v>
      </c>
      <c r="L32" s="757"/>
      <c r="M32" s="763"/>
      <c r="N32" s="758" t="s">
        <v>1194</v>
      </c>
      <c r="O32" s="757" t="s">
        <v>32</v>
      </c>
      <c r="P32" s="770">
        <v>43452</v>
      </c>
      <c r="Q32" s="913" t="s">
        <v>1865</v>
      </c>
      <c r="R32" s="757" t="s">
        <v>32</v>
      </c>
      <c r="S32" s="991">
        <v>43585</v>
      </c>
      <c r="T32" s="922" t="s">
        <v>2301</v>
      </c>
      <c r="U32" s="880" t="s">
        <v>2294</v>
      </c>
      <c r="V32" s="766"/>
      <c r="W32" s="766"/>
      <c r="X32" s="766"/>
      <c r="Y32" s="914"/>
      <c r="Z32" s="914"/>
      <c r="AA32" s="914"/>
      <c r="AB32" s="914"/>
      <c r="AC32" s="914"/>
    </row>
    <row r="33" spans="1:29" s="915" customFormat="1" ht="210" customHeight="1">
      <c r="A33" s="884">
        <v>16</v>
      </c>
      <c r="B33" s="757" t="s">
        <v>20</v>
      </c>
      <c r="C33" s="787" t="s">
        <v>1866</v>
      </c>
      <c r="D33" s="757" t="s">
        <v>21</v>
      </c>
      <c r="E33" s="757" t="s">
        <v>1095</v>
      </c>
      <c r="F33" s="758" t="s">
        <v>1867</v>
      </c>
      <c r="G33" s="763">
        <v>41759</v>
      </c>
      <c r="H33" s="802" t="s">
        <v>26</v>
      </c>
      <c r="I33" s="757" t="s">
        <v>27</v>
      </c>
      <c r="J33" s="763">
        <v>43130</v>
      </c>
      <c r="K33" s="866" t="s">
        <v>1241</v>
      </c>
      <c r="L33" s="757"/>
      <c r="M33" s="763">
        <v>43199</v>
      </c>
      <c r="N33" s="758" t="s">
        <v>1868</v>
      </c>
      <c r="O33" s="757" t="s">
        <v>30</v>
      </c>
      <c r="P33" s="770">
        <v>43453</v>
      </c>
      <c r="Q33" s="760" t="s">
        <v>1954</v>
      </c>
      <c r="R33" s="760" t="s">
        <v>30</v>
      </c>
      <c r="S33" s="991">
        <v>43585</v>
      </c>
      <c r="T33" s="950" t="s">
        <v>1954</v>
      </c>
      <c r="U33" s="757" t="s">
        <v>1746</v>
      </c>
      <c r="V33" s="766"/>
      <c r="W33" s="766"/>
      <c r="X33" s="766"/>
      <c r="Y33" s="914"/>
      <c r="Z33" s="914"/>
      <c r="AA33" s="914"/>
      <c r="AB33" s="914"/>
      <c r="AC33" s="914"/>
    </row>
    <row r="34" spans="1:29" s="915" customFormat="1" ht="80.25" customHeight="1">
      <c r="A34" s="884">
        <v>17</v>
      </c>
      <c r="B34" s="757">
        <v>2014</v>
      </c>
      <c r="C34" s="787" t="s">
        <v>1191</v>
      </c>
      <c r="D34" s="757" t="s">
        <v>21</v>
      </c>
      <c r="E34" s="757" t="s">
        <v>1095</v>
      </c>
      <c r="F34" s="758" t="s">
        <v>2352</v>
      </c>
      <c r="G34" s="763">
        <v>41883</v>
      </c>
      <c r="H34" s="802" t="s">
        <v>1177</v>
      </c>
      <c r="I34" s="757" t="s">
        <v>27</v>
      </c>
      <c r="J34" s="763"/>
      <c r="K34" s="866" t="s">
        <v>1241</v>
      </c>
      <c r="L34" s="757"/>
      <c r="M34" s="763">
        <v>42515</v>
      </c>
      <c r="N34" s="758" t="s">
        <v>1331</v>
      </c>
      <c r="O34" s="757" t="s">
        <v>30</v>
      </c>
      <c r="P34" s="770">
        <v>43453</v>
      </c>
      <c r="Q34" s="760" t="s">
        <v>1954</v>
      </c>
      <c r="R34" s="760" t="s">
        <v>30</v>
      </c>
      <c r="S34" s="991">
        <v>43585</v>
      </c>
      <c r="T34" s="950" t="s">
        <v>1954</v>
      </c>
      <c r="U34" s="757" t="s">
        <v>1746</v>
      </c>
      <c r="V34" s="766"/>
      <c r="W34" s="766"/>
      <c r="X34" s="766"/>
      <c r="Y34" s="914"/>
      <c r="Z34" s="914"/>
      <c r="AA34" s="914"/>
      <c r="AB34" s="914"/>
      <c r="AC34" s="914"/>
    </row>
    <row r="35" spans="1:29" s="915" customFormat="1" ht="80.25" customHeight="1">
      <c r="A35" s="884">
        <v>18</v>
      </c>
      <c r="B35" s="757">
        <v>2014</v>
      </c>
      <c r="C35" s="787" t="s">
        <v>1191</v>
      </c>
      <c r="D35" s="757" t="s">
        <v>21</v>
      </c>
      <c r="E35" s="757" t="s">
        <v>1095</v>
      </c>
      <c r="F35" s="758" t="s">
        <v>2353</v>
      </c>
      <c r="G35" s="763">
        <v>41883</v>
      </c>
      <c r="H35" s="802" t="s">
        <v>1869</v>
      </c>
      <c r="I35" s="757" t="s">
        <v>27</v>
      </c>
      <c r="J35" s="763"/>
      <c r="K35" s="866" t="s">
        <v>1241</v>
      </c>
      <c r="L35" s="757"/>
      <c r="M35" s="763">
        <v>42507</v>
      </c>
      <c r="N35" s="758" t="s">
        <v>1331</v>
      </c>
      <c r="O35" s="757" t="s">
        <v>30</v>
      </c>
      <c r="P35" s="770">
        <v>43453</v>
      </c>
      <c r="Q35" s="760" t="s">
        <v>1954</v>
      </c>
      <c r="R35" s="760" t="s">
        <v>30</v>
      </c>
      <c r="S35" s="991">
        <v>43585</v>
      </c>
      <c r="T35" s="950" t="s">
        <v>1954</v>
      </c>
      <c r="U35" s="757" t="s">
        <v>1746</v>
      </c>
      <c r="V35" s="766"/>
      <c r="W35" s="766"/>
      <c r="X35" s="766"/>
      <c r="Y35" s="914"/>
      <c r="Z35" s="914"/>
      <c r="AA35" s="914"/>
      <c r="AB35" s="914"/>
      <c r="AC35" s="914"/>
    </row>
    <row r="36" spans="1:29" s="915" customFormat="1" ht="80.25" customHeight="1">
      <c r="A36" s="884">
        <v>19</v>
      </c>
      <c r="B36" s="757">
        <v>2014</v>
      </c>
      <c r="C36" s="787" t="s">
        <v>1191</v>
      </c>
      <c r="D36" s="757" t="s">
        <v>21</v>
      </c>
      <c r="E36" s="757" t="s">
        <v>1095</v>
      </c>
      <c r="F36" s="758" t="s">
        <v>2354</v>
      </c>
      <c r="G36" s="763">
        <v>41883</v>
      </c>
      <c r="H36" s="802" t="s">
        <v>1870</v>
      </c>
      <c r="I36" s="757" t="s">
        <v>27</v>
      </c>
      <c r="J36" s="763"/>
      <c r="K36" s="866" t="s">
        <v>1241</v>
      </c>
      <c r="L36" s="757"/>
      <c r="M36" s="763">
        <v>42794</v>
      </c>
      <c r="N36" s="758" t="s">
        <v>1331</v>
      </c>
      <c r="O36" s="757" t="s">
        <v>30</v>
      </c>
      <c r="P36" s="770">
        <v>43453</v>
      </c>
      <c r="Q36" s="760" t="s">
        <v>1954</v>
      </c>
      <c r="R36" s="760" t="s">
        <v>30</v>
      </c>
      <c r="S36" s="991">
        <v>43585</v>
      </c>
      <c r="T36" s="950" t="s">
        <v>1954</v>
      </c>
      <c r="U36" s="757" t="s">
        <v>1746</v>
      </c>
      <c r="V36" s="766"/>
      <c r="W36" s="766"/>
      <c r="X36" s="766"/>
      <c r="Y36" s="914"/>
      <c r="Z36" s="914"/>
      <c r="AA36" s="914"/>
      <c r="AB36" s="914"/>
      <c r="AC36" s="914"/>
    </row>
    <row r="37" spans="1:29" s="915" customFormat="1" ht="80.25" customHeight="1">
      <c r="A37" s="884">
        <v>20</v>
      </c>
      <c r="B37" s="757">
        <v>2014</v>
      </c>
      <c r="C37" s="787" t="s">
        <v>1191</v>
      </c>
      <c r="D37" s="757" t="s">
        <v>21</v>
      </c>
      <c r="E37" s="757" t="s">
        <v>1095</v>
      </c>
      <c r="F37" s="758" t="s">
        <v>454</v>
      </c>
      <c r="G37" s="763">
        <v>41883</v>
      </c>
      <c r="H37" s="802" t="s">
        <v>1177</v>
      </c>
      <c r="I37" s="757" t="s">
        <v>1871</v>
      </c>
      <c r="J37" s="763"/>
      <c r="K37" s="866" t="s">
        <v>1241</v>
      </c>
      <c r="L37" s="757"/>
      <c r="M37" s="763">
        <v>42794</v>
      </c>
      <c r="N37" s="758" t="s">
        <v>1331</v>
      </c>
      <c r="O37" s="757" t="s">
        <v>30</v>
      </c>
      <c r="P37" s="770">
        <v>43453</v>
      </c>
      <c r="Q37" s="760" t="s">
        <v>1954</v>
      </c>
      <c r="R37" s="760" t="s">
        <v>30</v>
      </c>
      <c r="S37" s="991">
        <v>43585</v>
      </c>
      <c r="T37" s="950" t="s">
        <v>1954</v>
      </c>
      <c r="U37" s="757" t="s">
        <v>1746</v>
      </c>
      <c r="V37" s="766"/>
      <c r="W37" s="766"/>
      <c r="X37" s="766"/>
      <c r="Y37" s="914"/>
      <c r="Z37" s="914"/>
      <c r="AA37" s="914"/>
      <c r="AB37" s="914"/>
      <c r="AC37" s="914"/>
    </row>
    <row r="38" spans="1:29" s="915" customFormat="1" ht="80.25" customHeight="1">
      <c r="A38" s="884">
        <v>21</v>
      </c>
      <c r="B38" s="757">
        <v>2014</v>
      </c>
      <c r="C38" s="787" t="s">
        <v>1191</v>
      </c>
      <c r="D38" s="757" t="s">
        <v>21</v>
      </c>
      <c r="E38" s="757" t="s">
        <v>1095</v>
      </c>
      <c r="F38" s="758" t="s">
        <v>574</v>
      </c>
      <c r="G38" s="763">
        <v>41883</v>
      </c>
      <c r="H38" s="802" t="s">
        <v>1177</v>
      </c>
      <c r="I38" s="757" t="s">
        <v>1872</v>
      </c>
      <c r="J38" s="763"/>
      <c r="K38" s="866" t="s">
        <v>1241</v>
      </c>
      <c r="L38" s="757"/>
      <c r="M38" s="763">
        <v>42507</v>
      </c>
      <c r="N38" s="758" t="s">
        <v>1331</v>
      </c>
      <c r="O38" s="757" t="s">
        <v>30</v>
      </c>
      <c r="P38" s="770">
        <v>43453</v>
      </c>
      <c r="Q38" s="760" t="s">
        <v>1954</v>
      </c>
      <c r="R38" s="760" t="s">
        <v>30</v>
      </c>
      <c r="S38" s="991">
        <v>43585</v>
      </c>
      <c r="T38" s="950" t="s">
        <v>1954</v>
      </c>
      <c r="U38" s="757" t="s">
        <v>1746</v>
      </c>
      <c r="V38" s="766"/>
      <c r="W38" s="766"/>
      <c r="X38" s="766"/>
      <c r="Y38" s="914"/>
      <c r="Z38" s="914"/>
      <c r="AA38" s="914"/>
      <c r="AB38" s="914"/>
      <c r="AC38" s="914"/>
    </row>
    <row r="39" spans="1:29" s="915" customFormat="1" ht="80.25" customHeight="1">
      <c r="A39" s="884">
        <v>22</v>
      </c>
      <c r="B39" s="757">
        <v>2014</v>
      </c>
      <c r="C39" s="787" t="s">
        <v>1191</v>
      </c>
      <c r="D39" s="757" t="s">
        <v>21</v>
      </c>
      <c r="E39" s="757" t="s">
        <v>1095</v>
      </c>
      <c r="F39" s="758" t="s">
        <v>2355</v>
      </c>
      <c r="G39" s="763">
        <v>41883</v>
      </c>
      <c r="H39" s="802" t="s">
        <v>1873</v>
      </c>
      <c r="I39" s="757" t="s">
        <v>27</v>
      </c>
      <c r="J39" s="763"/>
      <c r="K39" s="866" t="s">
        <v>1241</v>
      </c>
      <c r="L39" s="757"/>
      <c r="M39" s="763">
        <v>42515</v>
      </c>
      <c r="N39" s="758" t="s">
        <v>1331</v>
      </c>
      <c r="O39" s="757" t="s">
        <v>30</v>
      </c>
      <c r="P39" s="770">
        <v>43453</v>
      </c>
      <c r="Q39" s="760" t="s">
        <v>1954</v>
      </c>
      <c r="R39" s="760" t="s">
        <v>30</v>
      </c>
      <c r="S39" s="991">
        <v>43585</v>
      </c>
      <c r="T39" s="950" t="s">
        <v>1954</v>
      </c>
      <c r="U39" s="757" t="s">
        <v>1746</v>
      </c>
      <c r="V39" s="766"/>
      <c r="W39" s="766"/>
      <c r="X39" s="766"/>
      <c r="Y39" s="914"/>
      <c r="Z39" s="914"/>
      <c r="AA39" s="914"/>
      <c r="AB39" s="914"/>
      <c r="AC39" s="914"/>
    </row>
    <row r="40" spans="1:29" s="915" customFormat="1" ht="80.25" customHeight="1">
      <c r="A40" s="884">
        <v>23</v>
      </c>
      <c r="B40" s="757">
        <v>2014</v>
      </c>
      <c r="C40" s="787" t="s">
        <v>1191</v>
      </c>
      <c r="D40" s="757" t="s">
        <v>1186</v>
      </c>
      <c r="E40" s="757" t="s">
        <v>1095</v>
      </c>
      <c r="F40" s="758" t="s">
        <v>2356</v>
      </c>
      <c r="G40" s="763">
        <v>41883</v>
      </c>
      <c r="H40" s="802" t="s">
        <v>427</v>
      </c>
      <c r="I40" s="757" t="s">
        <v>27</v>
      </c>
      <c r="J40" s="763"/>
      <c r="K40" s="866" t="s">
        <v>1241</v>
      </c>
      <c r="L40" s="757"/>
      <c r="M40" s="763">
        <v>43202</v>
      </c>
      <c r="N40" s="758" t="s">
        <v>1331</v>
      </c>
      <c r="O40" s="757" t="s">
        <v>30</v>
      </c>
      <c r="P40" s="770">
        <v>43453</v>
      </c>
      <c r="Q40" s="760" t="s">
        <v>1954</v>
      </c>
      <c r="R40" s="760" t="s">
        <v>30</v>
      </c>
      <c r="S40" s="991">
        <v>43585</v>
      </c>
      <c r="T40" s="950" t="s">
        <v>1954</v>
      </c>
      <c r="U40" s="757" t="s">
        <v>1746</v>
      </c>
      <c r="V40" s="766"/>
      <c r="W40" s="766"/>
      <c r="X40" s="766"/>
      <c r="Y40" s="914"/>
      <c r="Z40" s="914"/>
      <c r="AA40" s="914"/>
      <c r="AB40" s="914"/>
      <c r="AC40" s="914"/>
    </row>
    <row r="41" spans="1:29" s="915" customFormat="1" ht="80.25" customHeight="1">
      <c r="A41" s="1353">
        <v>24</v>
      </c>
      <c r="B41" s="741">
        <v>2014</v>
      </c>
      <c r="C41" s="752" t="s">
        <v>1192</v>
      </c>
      <c r="D41" s="752" t="s">
        <v>21</v>
      </c>
      <c r="E41" s="757" t="s">
        <v>1095</v>
      </c>
      <c r="F41" s="1307" t="s">
        <v>2357</v>
      </c>
      <c r="G41" s="754">
        <v>41961</v>
      </c>
      <c r="H41" s="856" t="s">
        <v>1874</v>
      </c>
      <c r="I41" s="752" t="s">
        <v>27</v>
      </c>
      <c r="J41" s="755" t="s">
        <v>1875</v>
      </c>
      <c r="K41" s="763">
        <v>43830</v>
      </c>
      <c r="L41" s="751"/>
      <c r="M41" s="754"/>
      <c r="N41" s="753" t="s">
        <v>1194</v>
      </c>
      <c r="O41" s="751" t="s">
        <v>32</v>
      </c>
      <c r="P41" s="770">
        <v>43452</v>
      </c>
      <c r="Q41" s="751" t="s">
        <v>1876</v>
      </c>
      <c r="R41" s="757" t="s">
        <v>32</v>
      </c>
      <c r="S41" s="991">
        <v>43585</v>
      </c>
      <c r="T41" s="923" t="s">
        <v>2302</v>
      </c>
      <c r="U41" s="760" t="s">
        <v>1746</v>
      </c>
      <c r="V41" s="750"/>
      <c r="W41" s="750"/>
      <c r="X41" s="746"/>
      <c r="Y41" s="914"/>
      <c r="Z41" s="914"/>
      <c r="AA41" s="914"/>
      <c r="AB41" s="914"/>
      <c r="AC41" s="914"/>
    </row>
    <row r="42" spans="1:29" s="915" customFormat="1" ht="80.25" customHeight="1">
      <c r="A42" s="1353"/>
      <c r="B42" s="741">
        <v>2014</v>
      </c>
      <c r="C42" s="752" t="s">
        <v>1192</v>
      </c>
      <c r="D42" s="752" t="s">
        <v>21</v>
      </c>
      <c r="E42" s="757" t="s">
        <v>1095</v>
      </c>
      <c r="F42" s="1311"/>
      <c r="G42" s="754">
        <v>41961</v>
      </c>
      <c r="H42" s="856" t="s">
        <v>1877</v>
      </c>
      <c r="I42" s="752" t="s">
        <v>27</v>
      </c>
      <c r="J42" s="755" t="s">
        <v>1878</v>
      </c>
      <c r="K42" s="763">
        <v>43830</v>
      </c>
      <c r="L42" s="751"/>
      <c r="M42" s="754"/>
      <c r="N42" s="753" t="s">
        <v>1194</v>
      </c>
      <c r="O42" s="751" t="s">
        <v>32</v>
      </c>
      <c r="P42" s="770">
        <v>43452</v>
      </c>
      <c r="Q42" s="751" t="s">
        <v>1876</v>
      </c>
      <c r="R42" s="757" t="s">
        <v>32</v>
      </c>
      <c r="S42" s="991">
        <v>43585</v>
      </c>
      <c r="T42" s="923" t="s">
        <v>2303</v>
      </c>
      <c r="U42" s="880" t="s">
        <v>2294</v>
      </c>
      <c r="V42" s="750"/>
      <c r="W42" s="750"/>
      <c r="X42" s="746"/>
      <c r="Y42" s="914"/>
      <c r="Z42" s="914"/>
      <c r="AA42" s="914"/>
      <c r="AB42" s="914"/>
      <c r="AC42" s="914"/>
    </row>
    <row r="43" spans="1:29" s="915" customFormat="1" ht="80.25" customHeight="1">
      <c r="A43" s="1353"/>
      <c r="B43" s="741">
        <v>2014</v>
      </c>
      <c r="C43" s="752" t="s">
        <v>1192</v>
      </c>
      <c r="D43" s="752" t="s">
        <v>21</v>
      </c>
      <c r="E43" s="757" t="s">
        <v>1095</v>
      </c>
      <c r="F43" s="1308"/>
      <c r="G43" s="754">
        <v>41961</v>
      </c>
      <c r="H43" s="856" t="s">
        <v>1879</v>
      </c>
      <c r="I43" s="752" t="s">
        <v>27</v>
      </c>
      <c r="J43" s="755">
        <v>43350</v>
      </c>
      <c r="K43" s="763">
        <v>43830</v>
      </c>
      <c r="L43" s="751"/>
      <c r="M43" s="754"/>
      <c r="N43" s="753" t="s">
        <v>1194</v>
      </c>
      <c r="O43" s="751" t="s">
        <v>32</v>
      </c>
      <c r="P43" s="770">
        <v>43452</v>
      </c>
      <c r="Q43" s="751" t="s">
        <v>1876</v>
      </c>
      <c r="R43" s="757" t="s">
        <v>32</v>
      </c>
      <c r="S43" s="991">
        <v>43585</v>
      </c>
      <c r="T43" s="923" t="s">
        <v>2303</v>
      </c>
      <c r="U43" s="880" t="s">
        <v>2294</v>
      </c>
      <c r="V43" s="750"/>
      <c r="W43" s="750"/>
      <c r="X43" s="746"/>
      <c r="Y43" s="914"/>
      <c r="Z43" s="914"/>
      <c r="AA43" s="914"/>
      <c r="AB43" s="914"/>
      <c r="AC43" s="914"/>
    </row>
    <row r="44" spans="1:29" s="915" customFormat="1" ht="67.5" customHeight="1">
      <c r="A44" s="1363">
        <v>25</v>
      </c>
      <c r="B44" s="745">
        <v>2015</v>
      </c>
      <c r="C44" s="751" t="s">
        <v>1374</v>
      </c>
      <c r="D44" s="752" t="s">
        <v>21</v>
      </c>
      <c r="E44" s="752" t="s">
        <v>1095</v>
      </c>
      <c r="F44" s="1307" t="s">
        <v>2358</v>
      </c>
      <c r="G44" s="755">
        <v>42138</v>
      </c>
      <c r="H44" s="815" t="s">
        <v>1858</v>
      </c>
      <c r="I44" s="751" t="s">
        <v>27</v>
      </c>
      <c r="J44" s="754">
        <v>42736</v>
      </c>
      <c r="K44" s="866" t="s">
        <v>1241</v>
      </c>
      <c r="L44" s="751"/>
      <c r="M44" s="755">
        <v>43201</v>
      </c>
      <c r="N44" s="753" t="s">
        <v>1859</v>
      </c>
      <c r="O44" s="751" t="s">
        <v>30</v>
      </c>
      <c r="P44" s="770">
        <v>43453</v>
      </c>
      <c r="Q44" s="760" t="s">
        <v>1954</v>
      </c>
      <c r="R44" s="760" t="s">
        <v>30</v>
      </c>
      <c r="S44" s="991">
        <v>43585</v>
      </c>
      <c r="T44" s="950" t="s">
        <v>1954</v>
      </c>
      <c r="U44" s="751" t="s">
        <v>1746</v>
      </c>
      <c r="V44" s="855"/>
      <c r="W44" s="750"/>
      <c r="X44" s="746"/>
      <c r="Y44" s="912"/>
      <c r="Z44" s="912"/>
      <c r="AA44" s="912"/>
      <c r="AB44" s="912"/>
      <c r="AC44" s="912"/>
    </row>
    <row r="45" spans="1:29" s="915" customFormat="1" ht="102.75" customHeight="1">
      <c r="A45" s="1363"/>
      <c r="B45" s="745">
        <v>2015</v>
      </c>
      <c r="C45" s="751" t="s">
        <v>1374</v>
      </c>
      <c r="D45" s="752" t="s">
        <v>21</v>
      </c>
      <c r="E45" s="752" t="s">
        <v>1095</v>
      </c>
      <c r="F45" s="1311"/>
      <c r="G45" s="755">
        <v>42138</v>
      </c>
      <c r="H45" s="815" t="s">
        <v>1860</v>
      </c>
      <c r="I45" s="751" t="s">
        <v>27</v>
      </c>
      <c r="J45" s="754">
        <v>42736</v>
      </c>
      <c r="K45" s="866" t="s">
        <v>1241</v>
      </c>
      <c r="L45" s="751"/>
      <c r="M45" s="755">
        <v>43201</v>
      </c>
      <c r="N45" s="753" t="s">
        <v>1859</v>
      </c>
      <c r="O45" s="751" t="s">
        <v>30</v>
      </c>
      <c r="P45" s="770">
        <v>43453</v>
      </c>
      <c r="Q45" s="760" t="s">
        <v>1954</v>
      </c>
      <c r="R45" s="760" t="s">
        <v>30</v>
      </c>
      <c r="S45" s="991">
        <v>43585</v>
      </c>
      <c r="T45" s="950" t="s">
        <v>1954</v>
      </c>
      <c r="U45" s="751" t="s">
        <v>1746</v>
      </c>
      <c r="V45" s="855"/>
      <c r="W45" s="750"/>
      <c r="X45" s="746"/>
      <c r="Y45" s="912"/>
      <c r="Z45" s="912"/>
      <c r="AA45" s="912"/>
      <c r="AB45" s="912"/>
      <c r="AC45" s="912"/>
    </row>
    <row r="46" spans="1:29" s="834" customFormat="1" ht="80.25" customHeight="1">
      <c r="A46" s="1363"/>
      <c r="B46" s="760">
        <v>2015</v>
      </c>
      <c r="C46" s="788" t="s">
        <v>1374</v>
      </c>
      <c r="D46" s="757" t="s">
        <v>21</v>
      </c>
      <c r="E46" s="757" t="s">
        <v>1095</v>
      </c>
      <c r="F46" s="1308"/>
      <c r="G46" s="763">
        <v>42138</v>
      </c>
      <c r="H46" s="802" t="s">
        <v>1861</v>
      </c>
      <c r="I46" s="760" t="s">
        <v>27</v>
      </c>
      <c r="J46" s="759">
        <v>42736</v>
      </c>
      <c r="K46" s="866" t="s">
        <v>1241</v>
      </c>
      <c r="L46" s="760"/>
      <c r="M46" s="763">
        <v>43201</v>
      </c>
      <c r="N46" s="758" t="s">
        <v>1859</v>
      </c>
      <c r="O46" s="760" t="s">
        <v>30</v>
      </c>
      <c r="P46" s="770">
        <v>43453</v>
      </c>
      <c r="Q46" s="760" t="s">
        <v>1954</v>
      </c>
      <c r="R46" s="760" t="s">
        <v>30</v>
      </c>
      <c r="S46" s="991">
        <v>43585</v>
      </c>
      <c r="T46" s="950" t="s">
        <v>1954</v>
      </c>
      <c r="U46" s="760" t="s">
        <v>1746</v>
      </c>
      <c r="V46" s="764"/>
      <c r="W46" s="761"/>
      <c r="X46" s="761"/>
      <c r="Y46" s="911"/>
      <c r="Z46" s="911"/>
      <c r="AA46" s="911"/>
      <c r="AB46" s="911"/>
      <c r="AC46" s="911"/>
    </row>
    <row r="47" spans="1:29" s="834" customFormat="1" ht="80.25" customHeight="1">
      <c r="A47" s="1363">
        <v>26</v>
      </c>
      <c r="B47" s="745">
        <v>2015</v>
      </c>
      <c r="C47" s="751" t="s">
        <v>1385</v>
      </c>
      <c r="D47" s="752" t="s">
        <v>21</v>
      </c>
      <c r="E47" s="752" t="s">
        <v>1095</v>
      </c>
      <c r="F47" s="1305" t="s">
        <v>2359</v>
      </c>
      <c r="G47" s="755">
        <v>42149</v>
      </c>
      <c r="H47" s="815" t="s">
        <v>1858</v>
      </c>
      <c r="I47" s="751" t="s">
        <v>27</v>
      </c>
      <c r="J47" s="754">
        <v>42736</v>
      </c>
      <c r="K47" s="866" t="s">
        <v>1241</v>
      </c>
      <c r="L47" s="751"/>
      <c r="M47" s="755">
        <v>43201</v>
      </c>
      <c r="N47" s="753" t="s">
        <v>1859</v>
      </c>
      <c r="O47" s="751" t="s">
        <v>30</v>
      </c>
      <c r="P47" s="770">
        <v>43453</v>
      </c>
      <c r="Q47" s="760" t="s">
        <v>1954</v>
      </c>
      <c r="R47" s="760" t="s">
        <v>30</v>
      </c>
      <c r="S47" s="991">
        <v>43585</v>
      </c>
      <c r="T47" s="950" t="s">
        <v>1954</v>
      </c>
      <c r="U47" s="751" t="s">
        <v>1746</v>
      </c>
      <c r="V47" s="750"/>
      <c r="W47" s="750"/>
      <c r="X47" s="746"/>
      <c r="Y47" s="917"/>
      <c r="Z47" s="917"/>
      <c r="AA47" s="917"/>
      <c r="AB47" s="917"/>
      <c r="AC47" s="917"/>
    </row>
    <row r="48" spans="1:29" s="834" customFormat="1" ht="80.25" customHeight="1">
      <c r="A48" s="1363"/>
      <c r="B48" s="745">
        <v>2015</v>
      </c>
      <c r="C48" s="751" t="s">
        <v>1385</v>
      </c>
      <c r="D48" s="752" t="s">
        <v>21</v>
      </c>
      <c r="E48" s="752" t="s">
        <v>1095</v>
      </c>
      <c r="F48" s="1387"/>
      <c r="G48" s="755">
        <v>42149</v>
      </c>
      <c r="H48" s="815" t="s">
        <v>1860</v>
      </c>
      <c r="I48" s="751" t="s">
        <v>27</v>
      </c>
      <c r="J48" s="754">
        <v>42736</v>
      </c>
      <c r="K48" s="866" t="s">
        <v>1241</v>
      </c>
      <c r="L48" s="751"/>
      <c r="M48" s="755">
        <v>43201</v>
      </c>
      <c r="N48" s="753" t="s">
        <v>1859</v>
      </c>
      <c r="O48" s="751" t="s">
        <v>30</v>
      </c>
      <c r="P48" s="770">
        <v>43453</v>
      </c>
      <c r="Q48" s="760" t="s">
        <v>1954</v>
      </c>
      <c r="R48" s="760" t="s">
        <v>30</v>
      </c>
      <c r="S48" s="991">
        <v>43585</v>
      </c>
      <c r="T48" s="950" t="s">
        <v>1954</v>
      </c>
      <c r="U48" s="751" t="s">
        <v>1746</v>
      </c>
      <c r="V48" s="750"/>
      <c r="W48" s="750"/>
      <c r="X48" s="746"/>
      <c r="Y48" s="917"/>
      <c r="Z48" s="917"/>
      <c r="AA48" s="917"/>
      <c r="AB48" s="917"/>
      <c r="AC48" s="917"/>
    </row>
    <row r="49" spans="1:29" s="834" customFormat="1" ht="85.5" customHeight="1">
      <c r="A49" s="1363"/>
      <c r="B49" s="760">
        <v>2015</v>
      </c>
      <c r="C49" s="788" t="s">
        <v>1385</v>
      </c>
      <c r="D49" s="757" t="s">
        <v>21</v>
      </c>
      <c r="E49" s="757" t="s">
        <v>1095</v>
      </c>
      <c r="F49" s="1306"/>
      <c r="G49" s="763">
        <v>42149</v>
      </c>
      <c r="H49" s="802" t="s">
        <v>1861</v>
      </c>
      <c r="I49" s="760" t="s">
        <v>27</v>
      </c>
      <c r="J49" s="759">
        <v>42736</v>
      </c>
      <c r="K49" s="866" t="s">
        <v>1241</v>
      </c>
      <c r="L49" s="760"/>
      <c r="M49" s="763">
        <v>43201</v>
      </c>
      <c r="N49" s="758" t="s">
        <v>1859</v>
      </c>
      <c r="O49" s="760" t="s">
        <v>30</v>
      </c>
      <c r="P49" s="770">
        <v>43453</v>
      </c>
      <c r="Q49" s="760" t="s">
        <v>1954</v>
      </c>
      <c r="R49" s="760" t="s">
        <v>30</v>
      </c>
      <c r="S49" s="991">
        <v>43585</v>
      </c>
      <c r="T49" s="950" t="s">
        <v>1954</v>
      </c>
      <c r="U49" s="760" t="s">
        <v>1746</v>
      </c>
      <c r="V49" s="761"/>
      <c r="W49" s="761"/>
      <c r="X49" s="761"/>
    </row>
    <row r="50" spans="1:29" s="834" customFormat="1" ht="85.5" customHeight="1">
      <c r="A50" s="1363">
        <v>27</v>
      </c>
      <c r="B50" s="745">
        <v>2015</v>
      </c>
      <c r="C50" s="751" t="s">
        <v>1385</v>
      </c>
      <c r="D50" s="752" t="s">
        <v>21</v>
      </c>
      <c r="E50" s="752" t="s">
        <v>1095</v>
      </c>
      <c r="F50" s="1307" t="s">
        <v>2360</v>
      </c>
      <c r="G50" s="755">
        <v>42149</v>
      </c>
      <c r="H50" s="815" t="s">
        <v>1880</v>
      </c>
      <c r="I50" s="751" t="s">
        <v>27</v>
      </c>
      <c r="J50" s="754">
        <v>42736</v>
      </c>
      <c r="K50" s="866" t="s">
        <v>1241</v>
      </c>
      <c r="L50" s="751"/>
      <c r="M50" s="755">
        <v>43201</v>
      </c>
      <c r="N50" s="753" t="s">
        <v>1859</v>
      </c>
      <c r="O50" s="751" t="s">
        <v>30</v>
      </c>
      <c r="P50" s="770">
        <v>43453</v>
      </c>
      <c r="Q50" s="760" t="s">
        <v>1954</v>
      </c>
      <c r="R50" s="760" t="s">
        <v>30</v>
      </c>
      <c r="S50" s="991">
        <v>43585</v>
      </c>
      <c r="T50" s="950" t="s">
        <v>1954</v>
      </c>
      <c r="U50" s="751" t="s">
        <v>1746</v>
      </c>
      <c r="V50" s="750"/>
      <c r="W50" s="750"/>
      <c r="X50" s="746"/>
      <c r="Y50" s="917"/>
      <c r="Z50" s="917"/>
      <c r="AA50" s="917"/>
      <c r="AB50" s="917"/>
      <c r="AC50" s="917"/>
    </row>
    <row r="51" spans="1:29" s="834" customFormat="1" ht="85.5" customHeight="1">
      <c r="A51" s="1363"/>
      <c r="B51" s="745">
        <v>2015</v>
      </c>
      <c r="C51" s="751" t="s">
        <v>1385</v>
      </c>
      <c r="D51" s="752" t="s">
        <v>21</v>
      </c>
      <c r="E51" s="752" t="s">
        <v>1095</v>
      </c>
      <c r="F51" s="1311"/>
      <c r="G51" s="755">
        <v>42149</v>
      </c>
      <c r="H51" s="815" t="s">
        <v>1860</v>
      </c>
      <c r="I51" s="751" t="s">
        <v>27</v>
      </c>
      <c r="J51" s="754">
        <v>42736</v>
      </c>
      <c r="K51" s="866" t="s">
        <v>1241</v>
      </c>
      <c r="L51" s="751"/>
      <c r="M51" s="755">
        <v>43201</v>
      </c>
      <c r="N51" s="753" t="s">
        <v>1859</v>
      </c>
      <c r="O51" s="751" t="s">
        <v>30</v>
      </c>
      <c r="P51" s="770">
        <v>43453</v>
      </c>
      <c r="Q51" s="760" t="s">
        <v>1954</v>
      </c>
      <c r="R51" s="760" t="s">
        <v>30</v>
      </c>
      <c r="S51" s="991">
        <v>43585</v>
      </c>
      <c r="T51" s="950" t="s">
        <v>1954</v>
      </c>
      <c r="U51" s="751" t="s">
        <v>1746</v>
      </c>
      <c r="V51" s="750"/>
      <c r="W51" s="750"/>
      <c r="X51" s="746"/>
      <c r="Y51" s="917"/>
      <c r="Z51" s="917"/>
      <c r="AA51" s="917"/>
      <c r="AB51" s="917"/>
      <c r="AC51" s="917"/>
    </row>
    <row r="52" spans="1:29" s="834" customFormat="1" ht="72" customHeight="1">
      <c r="A52" s="1363"/>
      <c r="B52" s="760">
        <v>2015</v>
      </c>
      <c r="C52" s="788" t="s">
        <v>1385</v>
      </c>
      <c r="D52" s="757" t="s">
        <v>21</v>
      </c>
      <c r="E52" s="757" t="s">
        <v>1095</v>
      </c>
      <c r="F52" s="1308"/>
      <c r="G52" s="763">
        <v>42149</v>
      </c>
      <c r="H52" s="802" t="s">
        <v>1857</v>
      </c>
      <c r="I52" s="760" t="s">
        <v>27</v>
      </c>
      <c r="J52" s="759">
        <v>42736</v>
      </c>
      <c r="K52" s="866" t="s">
        <v>1241</v>
      </c>
      <c r="L52" s="760"/>
      <c r="M52" s="763">
        <v>43201</v>
      </c>
      <c r="N52" s="758" t="s">
        <v>1859</v>
      </c>
      <c r="O52" s="760" t="s">
        <v>30</v>
      </c>
      <c r="P52" s="770">
        <v>43453</v>
      </c>
      <c r="Q52" s="760" t="s">
        <v>1954</v>
      </c>
      <c r="R52" s="760" t="s">
        <v>30</v>
      </c>
      <c r="S52" s="991">
        <v>43585</v>
      </c>
      <c r="T52" s="950" t="s">
        <v>1954</v>
      </c>
      <c r="U52" s="760" t="s">
        <v>1746</v>
      </c>
      <c r="V52" s="761"/>
      <c r="W52" s="761"/>
      <c r="X52" s="761"/>
    </row>
    <row r="53" spans="1:29" s="834" customFormat="1" ht="72" customHeight="1">
      <c r="A53" s="1363">
        <v>28</v>
      </c>
      <c r="B53" s="745">
        <v>2015</v>
      </c>
      <c r="C53" s="752" t="s">
        <v>1846</v>
      </c>
      <c r="D53" s="752" t="s">
        <v>21</v>
      </c>
      <c r="E53" s="752" t="s">
        <v>1095</v>
      </c>
      <c r="F53" s="1307" t="s">
        <v>1974</v>
      </c>
      <c r="G53" s="755">
        <v>42198</v>
      </c>
      <c r="H53" s="815" t="s">
        <v>1854</v>
      </c>
      <c r="I53" s="751" t="s">
        <v>27</v>
      </c>
      <c r="J53" s="754">
        <v>42736</v>
      </c>
      <c r="K53" s="866" t="s">
        <v>1241</v>
      </c>
      <c r="L53" s="751"/>
      <c r="M53" s="755">
        <v>43201</v>
      </c>
      <c r="N53" s="753" t="s">
        <v>1859</v>
      </c>
      <c r="O53" s="751" t="s">
        <v>30</v>
      </c>
      <c r="P53" s="770">
        <v>43453</v>
      </c>
      <c r="Q53" s="760" t="s">
        <v>1954</v>
      </c>
      <c r="R53" s="760" t="s">
        <v>30</v>
      </c>
      <c r="S53" s="991">
        <v>43585</v>
      </c>
      <c r="T53" s="950" t="s">
        <v>1954</v>
      </c>
      <c r="U53" s="751" t="s">
        <v>1746</v>
      </c>
      <c r="V53" s="750"/>
      <c r="W53" s="750"/>
      <c r="X53" s="746"/>
      <c r="Y53" s="917"/>
      <c r="Z53" s="917"/>
      <c r="AA53" s="917"/>
      <c r="AB53" s="917"/>
      <c r="AC53" s="917"/>
    </row>
    <row r="54" spans="1:29" s="834" customFormat="1" ht="72" customHeight="1">
      <c r="A54" s="1363"/>
      <c r="B54" s="745">
        <v>2015</v>
      </c>
      <c r="C54" s="752" t="s">
        <v>1846</v>
      </c>
      <c r="D54" s="752" t="s">
        <v>21</v>
      </c>
      <c r="E54" s="752" t="s">
        <v>1095</v>
      </c>
      <c r="F54" s="1311"/>
      <c r="G54" s="755">
        <v>42198</v>
      </c>
      <c r="H54" s="815" t="s">
        <v>1881</v>
      </c>
      <c r="I54" s="751" t="s">
        <v>27</v>
      </c>
      <c r="J54" s="754">
        <v>42736</v>
      </c>
      <c r="K54" s="866" t="s">
        <v>1241</v>
      </c>
      <c r="L54" s="751"/>
      <c r="M54" s="755">
        <v>43201</v>
      </c>
      <c r="N54" s="753" t="s">
        <v>1859</v>
      </c>
      <c r="O54" s="751" t="s">
        <v>30</v>
      </c>
      <c r="P54" s="770">
        <v>43453</v>
      </c>
      <c r="Q54" s="760" t="s">
        <v>1954</v>
      </c>
      <c r="R54" s="760" t="s">
        <v>30</v>
      </c>
      <c r="S54" s="991">
        <v>43585</v>
      </c>
      <c r="T54" s="950" t="s">
        <v>1954</v>
      </c>
      <c r="U54" s="751" t="s">
        <v>1746</v>
      </c>
      <c r="V54" s="750"/>
      <c r="W54" s="750"/>
      <c r="X54" s="746"/>
      <c r="Y54" s="917"/>
      <c r="Z54" s="917"/>
      <c r="AA54" s="917"/>
      <c r="AB54" s="917"/>
      <c r="AC54" s="917"/>
    </row>
    <row r="55" spans="1:29" s="834" customFormat="1" ht="101.25" customHeight="1">
      <c r="A55" s="1363"/>
      <c r="B55" s="760">
        <v>2015</v>
      </c>
      <c r="C55" s="787" t="s">
        <v>1846</v>
      </c>
      <c r="D55" s="757" t="s">
        <v>21</v>
      </c>
      <c r="E55" s="757" t="s">
        <v>1095</v>
      </c>
      <c r="F55" s="1308"/>
      <c r="G55" s="763">
        <v>42198</v>
      </c>
      <c r="H55" s="802" t="s">
        <v>1861</v>
      </c>
      <c r="I55" s="760" t="s">
        <v>27</v>
      </c>
      <c r="J55" s="759">
        <v>42736</v>
      </c>
      <c r="K55" s="866" t="s">
        <v>1241</v>
      </c>
      <c r="L55" s="760"/>
      <c r="M55" s="763">
        <v>43201</v>
      </c>
      <c r="N55" s="758" t="s">
        <v>1859</v>
      </c>
      <c r="O55" s="760" t="s">
        <v>30</v>
      </c>
      <c r="P55" s="770">
        <v>43453</v>
      </c>
      <c r="Q55" s="760" t="s">
        <v>1954</v>
      </c>
      <c r="R55" s="760" t="s">
        <v>30</v>
      </c>
      <c r="S55" s="991">
        <v>43585</v>
      </c>
      <c r="T55" s="950" t="s">
        <v>1954</v>
      </c>
      <c r="U55" s="760" t="s">
        <v>1746</v>
      </c>
      <c r="V55" s="761"/>
      <c r="W55" s="761"/>
      <c r="X55" s="761"/>
    </row>
    <row r="56" spans="1:29" s="834" customFormat="1" ht="101.25" customHeight="1">
      <c r="A56" s="1363">
        <v>29</v>
      </c>
      <c r="B56" s="745">
        <v>2015</v>
      </c>
      <c r="C56" s="751" t="s">
        <v>1356</v>
      </c>
      <c r="D56" s="752" t="s">
        <v>21</v>
      </c>
      <c r="E56" s="752" t="s">
        <v>1095</v>
      </c>
      <c r="F56" s="1307" t="s">
        <v>2361</v>
      </c>
      <c r="G56" s="755">
        <v>42314</v>
      </c>
      <c r="H56" s="815" t="s">
        <v>1862</v>
      </c>
      <c r="I56" s="751" t="s">
        <v>27</v>
      </c>
      <c r="J56" s="754">
        <v>42736</v>
      </c>
      <c r="K56" s="866" t="s">
        <v>1241</v>
      </c>
      <c r="L56" s="751"/>
      <c r="M56" s="755">
        <v>43201</v>
      </c>
      <c r="N56" s="753" t="s">
        <v>1859</v>
      </c>
      <c r="O56" s="751" t="s">
        <v>30</v>
      </c>
      <c r="P56" s="770">
        <v>43453</v>
      </c>
      <c r="Q56" s="760" t="s">
        <v>1954</v>
      </c>
      <c r="R56" s="760" t="s">
        <v>30</v>
      </c>
      <c r="S56" s="991">
        <v>43585</v>
      </c>
      <c r="T56" s="950" t="s">
        <v>1954</v>
      </c>
      <c r="U56" s="751" t="s">
        <v>1746</v>
      </c>
      <c r="V56" s="750"/>
      <c r="W56" s="750"/>
      <c r="X56" s="746"/>
      <c r="Y56" s="917"/>
      <c r="Z56" s="917"/>
      <c r="AA56" s="917"/>
      <c r="AB56" s="917"/>
      <c r="AC56" s="917"/>
    </row>
    <row r="57" spans="1:29" s="834" customFormat="1" ht="101.25" customHeight="1">
      <c r="A57" s="1363"/>
      <c r="B57" s="745">
        <v>2015</v>
      </c>
      <c r="C57" s="751" t="s">
        <v>1356</v>
      </c>
      <c r="D57" s="752" t="s">
        <v>21</v>
      </c>
      <c r="E57" s="752" t="s">
        <v>1095</v>
      </c>
      <c r="F57" s="1311"/>
      <c r="G57" s="755">
        <v>42314</v>
      </c>
      <c r="H57" s="815" t="s">
        <v>1860</v>
      </c>
      <c r="I57" s="751" t="s">
        <v>27</v>
      </c>
      <c r="J57" s="754">
        <v>42736</v>
      </c>
      <c r="K57" s="866" t="s">
        <v>1241</v>
      </c>
      <c r="L57" s="751"/>
      <c r="M57" s="755">
        <v>43201</v>
      </c>
      <c r="N57" s="753" t="s">
        <v>1859</v>
      </c>
      <c r="O57" s="751" t="s">
        <v>30</v>
      </c>
      <c r="P57" s="770">
        <v>43453</v>
      </c>
      <c r="Q57" s="760" t="s">
        <v>1954</v>
      </c>
      <c r="R57" s="760" t="s">
        <v>30</v>
      </c>
      <c r="S57" s="991">
        <v>43585</v>
      </c>
      <c r="T57" s="950" t="s">
        <v>1954</v>
      </c>
      <c r="U57" s="751" t="s">
        <v>1746</v>
      </c>
      <c r="V57" s="750"/>
      <c r="W57" s="750"/>
      <c r="X57" s="746"/>
      <c r="Y57" s="917"/>
      <c r="Z57" s="917"/>
      <c r="AA57" s="917"/>
      <c r="AB57" s="917"/>
      <c r="AC57" s="917"/>
    </row>
    <row r="58" spans="1:29" s="834" customFormat="1" ht="96">
      <c r="A58" s="1363"/>
      <c r="B58" s="760">
        <v>2015</v>
      </c>
      <c r="C58" s="788" t="s">
        <v>1356</v>
      </c>
      <c r="D58" s="757" t="s">
        <v>21</v>
      </c>
      <c r="E58" s="757" t="s">
        <v>1095</v>
      </c>
      <c r="F58" s="1308"/>
      <c r="G58" s="763">
        <v>42314</v>
      </c>
      <c r="H58" s="802" t="s">
        <v>1861</v>
      </c>
      <c r="I58" s="760" t="s">
        <v>27</v>
      </c>
      <c r="J58" s="759">
        <v>42736</v>
      </c>
      <c r="K58" s="866" t="s">
        <v>1241</v>
      </c>
      <c r="L58" s="760"/>
      <c r="M58" s="763">
        <v>43201</v>
      </c>
      <c r="N58" s="758" t="s">
        <v>1859</v>
      </c>
      <c r="O58" s="760" t="s">
        <v>30</v>
      </c>
      <c r="P58" s="770">
        <v>43453</v>
      </c>
      <c r="Q58" s="760" t="s">
        <v>1954</v>
      </c>
      <c r="R58" s="760" t="s">
        <v>30</v>
      </c>
      <c r="S58" s="991">
        <v>43585</v>
      </c>
      <c r="T58" s="950" t="s">
        <v>1954</v>
      </c>
      <c r="U58" s="760" t="s">
        <v>1746</v>
      </c>
      <c r="V58" s="761"/>
      <c r="W58" s="761"/>
      <c r="X58" s="761"/>
    </row>
    <row r="59" spans="1:29" s="834" customFormat="1" ht="160.5" customHeight="1">
      <c r="A59" s="1353">
        <v>30</v>
      </c>
      <c r="B59" s="757">
        <v>2015</v>
      </c>
      <c r="C59" s="787" t="s">
        <v>1846</v>
      </c>
      <c r="D59" s="757" t="s">
        <v>21</v>
      </c>
      <c r="E59" s="757" t="s">
        <v>1095</v>
      </c>
      <c r="F59" s="1305" t="s">
        <v>45</v>
      </c>
      <c r="G59" s="763">
        <v>42198</v>
      </c>
      <c r="H59" s="802" t="s">
        <v>1882</v>
      </c>
      <c r="I59" s="757" t="s">
        <v>48</v>
      </c>
      <c r="J59" s="759">
        <v>43220</v>
      </c>
      <c r="K59" s="866" t="s">
        <v>1241</v>
      </c>
      <c r="L59" s="760"/>
      <c r="M59" s="763">
        <v>43196</v>
      </c>
      <c r="N59" s="758" t="s">
        <v>1883</v>
      </c>
      <c r="O59" s="760" t="s">
        <v>30</v>
      </c>
      <c r="P59" s="770">
        <v>43453</v>
      </c>
      <c r="Q59" s="760" t="s">
        <v>1954</v>
      </c>
      <c r="R59" s="760" t="s">
        <v>30</v>
      </c>
      <c r="S59" s="991">
        <v>43585</v>
      </c>
      <c r="T59" s="950" t="s">
        <v>1954</v>
      </c>
      <c r="U59" s="760" t="s">
        <v>1746</v>
      </c>
      <c r="V59" s="761"/>
      <c r="W59" s="761"/>
      <c r="X59" s="761"/>
    </row>
    <row r="60" spans="1:29" s="834" customFormat="1" ht="160.5" customHeight="1">
      <c r="A60" s="1353"/>
      <c r="B60" s="741">
        <v>2015</v>
      </c>
      <c r="C60" s="752" t="s">
        <v>1846</v>
      </c>
      <c r="D60" s="752" t="s">
        <v>21</v>
      </c>
      <c r="E60" s="752" t="s">
        <v>1095</v>
      </c>
      <c r="F60" s="1306"/>
      <c r="G60" s="755">
        <v>42198</v>
      </c>
      <c r="H60" s="815" t="s">
        <v>1884</v>
      </c>
      <c r="I60" s="752" t="s">
        <v>48</v>
      </c>
      <c r="J60" s="754">
        <v>43220</v>
      </c>
      <c r="K60" s="866" t="s">
        <v>1241</v>
      </c>
      <c r="L60" s="751"/>
      <c r="M60" s="755">
        <v>43196</v>
      </c>
      <c r="N60" s="753" t="s">
        <v>1883</v>
      </c>
      <c r="O60" s="751" t="s">
        <v>30</v>
      </c>
      <c r="P60" s="770">
        <v>43453</v>
      </c>
      <c r="Q60" s="760" t="s">
        <v>1954</v>
      </c>
      <c r="R60" s="760" t="s">
        <v>30</v>
      </c>
      <c r="S60" s="991">
        <v>43585</v>
      </c>
      <c r="T60" s="950" t="s">
        <v>1954</v>
      </c>
      <c r="U60" s="751" t="s">
        <v>1746</v>
      </c>
      <c r="V60" s="750"/>
      <c r="W60" s="750"/>
      <c r="X60" s="746"/>
      <c r="Y60" s="917"/>
      <c r="Z60" s="917"/>
      <c r="AA60" s="917"/>
      <c r="AB60" s="917"/>
      <c r="AC60" s="917"/>
    </row>
    <row r="61" spans="1:29" s="834" customFormat="1" ht="95.25" customHeight="1">
      <c r="A61" s="884">
        <v>31</v>
      </c>
      <c r="B61" s="760">
        <v>2015</v>
      </c>
      <c r="C61" s="788" t="s">
        <v>1719</v>
      </c>
      <c r="D61" s="757" t="s">
        <v>21</v>
      </c>
      <c r="E61" s="757" t="s">
        <v>1095</v>
      </c>
      <c r="F61" s="758" t="s">
        <v>2362</v>
      </c>
      <c r="G61" s="759">
        <v>42264</v>
      </c>
      <c r="H61" s="802" t="s">
        <v>1177</v>
      </c>
      <c r="I61" s="757" t="s">
        <v>27</v>
      </c>
      <c r="J61" s="763" t="s">
        <v>1289</v>
      </c>
      <c r="K61" s="763">
        <v>43830</v>
      </c>
      <c r="L61" s="760"/>
      <c r="M61" s="763">
        <v>43201</v>
      </c>
      <c r="N61" s="758" t="s">
        <v>418</v>
      </c>
      <c r="O61" s="760" t="s">
        <v>32</v>
      </c>
      <c r="P61" s="770">
        <v>43452</v>
      </c>
      <c r="Q61" s="752" t="s">
        <v>2052</v>
      </c>
      <c r="R61" s="757" t="s">
        <v>32</v>
      </c>
      <c r="S61" s="991">
        <v>43585</v>
      </c>
      <c r="T61" s="922" t="s">
        <v>2304</v>
      </c>
      <c r="U61" s="760" t="s">
        <v>1746</v>
      </c>
      <c r="V61" s="761"/>
      <c r="W61" s="761"/>
      <c r="X61" s="761"/>
    </row>
    <row r="62" spans="1:29" s="834" customFormat="1" ht="75" customHeight="1">
      <c r="A62" s="884">
        <v>32</v>
      </c>
      <c r="B62" s="757">
        <v>2015</v>
      </c>
      <c r="C62" s="788" t="s">
        <v>1356</v>
      </c>
      <c r="D62" s="757" t="s">
        <v>21</v>
      </c>
      <c r="E62" s="757" t="s">
        <v>1095</v>
      </c>
      <c r="F62" s="758" t="s">
        <v>1106</v>
      </c>
      <c r="G62" s="759">
        <v>42314</v>
      </c>
      <c r="H62" s="802" t="s">
        <v>1106</v>
      </c>
      <c r="I62" s="757" t="s">
        <v>27</v>
      </c>
      <c r="J62" s="763" t="s">
        <v>1289</v>
      </c>
      <c r="K62" s="866" t="s">
        <v>1241</v>
      </c>
      <c r="L62" s="760"/>
      <c r="M62" s="763">
        <v>43196</v>
      </c>
      <c r="N62" s="758" t="s">
        <v>54</v>
      </c>
      <c r="O62" s="760" t="s">
        <v>30</v>
      </c>
      <c r="P62" s="770">
        <v>43453</v>
      </c>
      <c r="Q62" s="760" t="s">
        <v>1954</v>
      </c>
      <c r="R62" s="760" t="s">
        <v>30</v>
      </c>
      <c r="S62" s="991">
        <v>43585</v>
      </c>
      <c r="T62" s="950" t="s">
        <v>1954</v>
      </c>
      <c r="U62" s="760" t="s">
        <v>1746</v>
      </c>
      <c r="V62" s="769"/>
      <c r="W62" s="769"/>
      <c r="X62" s="769"/>
    </row>
    <row r="63" spans="1:29" s="834" customFormat="1" ht="75" customHeight="1">
      <c r="A63" s="884">
        <v>33</v>
      </c>
      <c r="B63" s="760">
        <v>2015</v>
      </c>
      <c r="C63" s="788" t="s">
        <v>1356</v>
      </c>
      <c r="D63" s="757" t="s">
        <v>21</v>
      </c>
      <c r="E63" s="757" t="s">
        <v>1095</v>
      </c>
      <c r="F63" s="758" t="s">
        <v>2363</v>
      </c>
      <c r="G63" s="759">
        <v>42314</v>
      </c>
      <c r="H63" s="802" t="s">
        <v>1885</v>
      </c>
      <c r="I63" s="760" t="s">
        <v>27</v>
      </c>
      <c r="J63" s="759">
        <v>43100</v>
      </c>
      <c r="K63" s="866" t="s">
        <v>1241</v>
      </c>
      <c r="L63" s="760"/>
      <c r="M63" s="763">
        <v>43201</v>
      </c>
      <c r="N63" s="758" t="s">
        <v>1886</v>
      </c>
      <c r="O63" s="760" t="s">
        <v>30</v>
      </c>
      <c r="P63" s="770">
        <v>43453</v>
      </c>
      <c r="Q63" s="760" t="s">
        <v>1954</v>
      </c>
      <c r="R63" s="760" t="s">
        <v>30</v>
      </c>
      <c r="S63" s="991">
        <v>43585</v>
      </c>
      <c r="T63" s="950" t="s">
        <v>1954</v>
      </c>
      <c r="U63" s="760" t="s">
        <v>1746</v>
      </c>
      <c r="V63" s="769"/>
      <c r="W63" s="769"/>
      <c r="X63" s="769"/>
    </row>
    <row r="64" spans="1:29" s="834" customFormat="1" ht="75" customHeight="1">
      <c r="A64" s="884">
        <v>34</v>
      </c>
      <c r="B64" s="760">
        <v>2015</v>
      </c>
      <c r="C64" s="788" t="s">
        <v>1356</v>
      </c>
      <c r="D64" s="757" t="s">
        <v>21</v>
      </c>
      <c r="E64" s="757" t="s">
        <v>1095</v>
      </c>
      <c r="F64" s="758" t="s">
        <v>2364</v>
      </c>
      <c r="G64" s="759">
        <v>42314</v>
      </c>
      <c r="H64" s="802" t="s">
        <v>1097</v>
      </c>
      <c r="I64" s="760" t="s">
        <v>27</v>
      </c>
      <c r="J64" s="763">
        <v>42314</v>
      </c>
      <c r="K64" s="866" t="s">
        <v>1241</v>
      </c>
      <c r="L64" s="760"/>
      <c r="M64" s="763">
        <v>43201</v>
      </c>
      <c r="N64" s="758" t="s">
        <v>1887</v>
      </c>
      <c r="O64" s="760" t="s">
        <v>30</v>
      </c>
      <c r="P64" s="770">
        <v>43453</v>
      </c>
      <c r="Q64" s="760" t="s">
        <v>1954</v>
      </c>
      <c r="R64" s="760" t="s">
        <v>30</v>
      </c>
      <c r="S64" s="991">
        <v>43585</v>
      </c>
      <c r="T64" s="950" t="s">
        <v>1954</v>
      </c>
      <c r="U64" s="760" t="s">
        <v>1746</v>
      </c>
      <c r="V64" s="769"/>
      <c r="W64" s="769"/>
      <c r="X64" s="769"/>
    </row>
    <row r="65" spans="1:29" s="834" customFormat="1" ht="164.25" customHeight="1">
      <c r="A65" s="884">
        <v>35</v>
      </c>
      <c r="B65" s="757" t="s">
        <v>2035</v>
      </c>
      <c r="C65" s="910" t="s">
        <v>2044</v>
      </c>
      <c r="D65" s="757" t="s">
        <v>21</v>
      </c>
      <c r="E65" s="757" t="s">
        <v>1095</v>
      </c>
      <c r="F65" s="878" t="s">
        <v>2365</v>
      </c>
      <c r="G65" s="767" t="s">
        <v>2033</v>
      </c>
      <c r="H65" s="802" t="s">
        <v>1177</v>
      </c>
      <c r="I65" s="880" t="s">
        <v>27</v>
      </c>
      <c r="J65" s="881" t="s">
        <v>1289</v>
      </c>
      <c r="K65" s="881" t="s">
        <v>1289</v>
      </c>
      <c r="L65" s="880"/>
      <c r="M65" s="881"/>
      <c r="N65" s="878"/>
      <c r="O65" s="880"/>
      <c r="P65" s="770" t="s">
        <v>2045</v>
      </c>
      <c r="Q65" s="760" t="s">
        <v>1251</v>
      </c>
      <c r="R65" s="760" t="s">
        <v>32</v>
      </c>
      <c r="S65" s="991">
        <v>43585</v>
      </c>
      <c r="T65" s="924" t="s">
        <v>2305</v>
      </c>
      <c r="U65" s="760" t="s">
        <v>1746</v>
      </c>
      <c r="V65" s="882"/>
      <c r="W65" s="882"/>
      <c r="X65" s="769"/>
    </row>
    <row r="66" spans="1:29" s="834" customFormat="1" ht="75" customHeight="1">
      <c r="A66" s="884">
        <v>36</v>
      </c>
      <c r="B66" s="757" t="s">
        <v>2042</v>
      </c>
      <c r="C66" s="910" t="s">
        <v>2049</v>
      </c>
      <c r="D66" s="757" t="s">
        <v>21</v>
      </c>
      <c r="E66" s="757" t="s">
        <v>1095</v>
      </c>
      <c r="F66" s="878" t="s">
        <v>2366</v>
      </c>
      <c r="G66" s="767" t="s">
        <v>1842</v>
      </c>
      <c r="H66" s="879" t="s">
        <v>1177</v>
      </c>
      <c r="I66" s="880" t="s">
        <v>27</v>
      </c>
      <c r="J66" s="881" t="s">
        <v>1289</v>
      </c>
      <c r="K66" s="881" t="s">
        <v>1289</v>
      </c>
      <c r="L66" s="880"/>
      <c r="M66" s="881"/>
      <c r="N66" s="878"/>
      <c r="O66" s="880"/>
      <c r="P66" s="770" t="s">
        <v>2045</v>
      </c>
      <c r="Q66" s="760" t="s">
        <v>1251</v>
      </c>
      <c r="R66" s="760" t="s">
        <v>32</v>
      </c>
      <c r="S66" s="991">
        <v>43585</v>
      </c>
      <c r="T66" s="924" t="s">
        <v>2306</v>
      </c>
      <c r="U66" s="880" t="s">
        <v>2294</v>
      </c>
      <c r="V66" s="882"/>
      <c r="W66" s="882"/>
      <c r="X66" s="769"/>
    </row>
    <row r="67" spans="1:29" s="834" customFormat="1" ht="117.75" customHeight="1">
      <c r="A67" s="1363">
        <v>37</v>
      </c>
      <c r="B67" s="745">
        <v>2016</v>
      </c>
      <c r="C67" s="752" t="s">
        <v>1888</v>
      </c>
      <c r="D67" s="752" t="s">
        <v>21</v>
      </c>
      <c r="E67" s="752" t="s">
        <v>1095</v>
      </c>
      <c r="F67" s="1307" t="s">
        <v>2367</v>
      </c>
      <c r="G67" s="755">
        <v>42626</v>
      </c>
      <c r="H67" s="815" t="s">
        <v>1862</v>
      </c>
      <c r="I67" s="751" t="s">
        <v>27</v>
      </c>
      <c r="J67" s="754">
        <v>42736</v>
      </c>
      <c r="K67" s="866" t="s">
        <v>1241</v>
      </c>
      <c r="L67" s="751"/>
      <c r="M67" s="755">
        <v>43201</v>
      </c>
      <c r="N67" s="753" t="s">
        <v>1859</v>
      </c>
      <c r="O67" s="751" t="s">
        <v>30</v>
      </c>
      <c r="P67" s="770">
        <v>43453</v>
      </c>
      <c r="Q67" s="760" t="s">
        <v>1954</v>
      </c>
      <c r="R67" s="760" t="s">
        <v>30</v>
      </c>
      <c r="S67" s="991">
        <v>43585</v>
      </c>
      <c r="T67" s="950" t="s">
        <v>1954</v>
      </c>
      <c r="U67" s="751" t="s">
        <v>1746</v>
      </c>
      <c r="V67" s="774"/>
      <c r="W67" s="774"/>
      <c r="X67" s="756"/>
      <c r="Y67" s="917"/>
      <c r="Z67" s="917"/>
      <c r="AA67" s="917"/>
      <c r="AB67" s="917"/>
      <c r="AC67" s="917"/>
    </row>
    <row r="68" spans="1:29" s="834" customFormat="1" ht="115.5" customHeight="1">
      <c r="A68" s="1363"/>
      <c r="B68" s="745">
        <v>2016</v>
      </c>
      <c r="C68" s="752" t="s">
        <v>1888</v>
      </c>
      <c r="D68" s="752" t="s">
        <v>21</v>
      </c>
      <c r="E68" s="752" t="s">
        <v>1095</v>
      </c>
      <c r="F68" s="1311"/>
      <c r="G68" s="755">
        <v>42626</v>
      </c>
      <c r="H68" s="815" t="s">
        <v>1881</v>
      </c>
      <c r="I68" s="751" t="s">
        <v>27</v>
      </c>
      <c r="J68" s="754">
        <v>42736</v>
      </c>
      <c r="K68" s="866" t="s">
        <v>1241</v>
      </c>
      <c r="L68" s="751"/>
      <c r="M68" s="755">
        <v>43201</v>
      </c>
      <c r="N68" s="753" t="s">
        <v>1859</v>
      </c>
      <c r="O68" s="751" t="s">
        <v>30</v>
      </c>
      <c r="P68" s="770">
        <v>43453</v>
      </c>
      <c r="Q68" s="760" t="s">
        <v>1954</v>
      </c>
      <c r="R68" s="760" t="s">
        <v>30</v>
      </c>
      <c r="S68" s="991">
        <v>43585</v>
      </c>
      <c r="T68" s="950" t="s">
        <v>1954</v>
      </c>
      <c r="U68" s="751" t="s">
        <v>1746</v>
      </c>
      <c r="V68" s="774"/>
      <c r="W68" s="774"/>
      <c r="X68" s="756"/>
      <c r="Y68" s="917"/>
      <c r="Z68" s="917"/>
      <c r="AA68" s="917"/>
      <c r="AB68" s="917"/>
      <c r="AC68" s="917"/>
    </row>
    <row r="69" spans="1:29" s="834" customFormat="1" ht="141.75" customHeight="1">
      <c r="A69" s="1363"/>
      <c r="B69" s="760">
        <v>2016</v>
      </c>
      <c r="C69" s="787" t="s">
        <v>1888</v>
      </c>
      <c r="D69" s="757" t="s">
        <v>21</v>
      </c>
      <c r="E69" s="757" t="s">
        <v>1095</v>
      </c>
      <c r="F69" s="1308"/>
      <c r="G69" s="763">
        <v>42626</v>
      </c>
      <c r="H69" s="802" t="s">
        <v>1861</v>
      </c>
      <c r="I69" s="760" t="s">
        <v>27</v>
      </c>
      <c r="J69" s="759">
        <v>42736</v>
      </c>
      <c r="K69" s="866" t="s">
        <v>1241</v>
      </c>
      <c r="L69" s="760"/>
      <c r="M69" s="763">
        <v>43201</v>
      </c>
      <c r="N69" s="758" t="s">
        <v>1859</v>
      </c>
      <c r="O69" s="760" t="s">
        <v>30</v>
      </c>
      <c r="P69" s="770">
        <v>43453</v>
      </c>
      <c r="Q69" s="760" t="s">
        <v>1954</v>
      </c>
      <c r="R69" s="760" t="s">
        <v>30</v>
      </c>
      <c r="S69" s="991">
        <v>43585</v>
      </c>
      <c r="T69" s="950" t="s">
        <v>1954</v>
      </c>
      <c r="U69" s="760" t="s">
        <v>1746</v>
      </c>
      <c r="V69" s="769"/>
      <c r="W69" s="769"/>
      <c r="X69" s="769"/>
    </row>
    <row r="70" spans="1:29" s="834" customFormat="1" ht="141.75" customHeight="1">
      <c r="A70" s="1363">
        <v>38</v>
      </c>
      <c r="B70" s="745">
        <v>2016</v>
      </c>
      <c r="C70" s="752" t="s">
        <v>1548</v>
      </c>
      <c r="D70" s="752" t="s">
        <v>21</v>
      </c>
      <c r="E70" s="752" t="s">
        <v>1095</v>
      </c>
      <c r="F70" s="1307" t="s">
        <v>2368</v>
      </c>
      <c r="G70" s="755">
        <v>42534</v>
      </c>
      <c r="H70" s="815" t="s">
        <v>1862</v>
      </c>
      <c r="I70" s="751" t="s">
        <v>27</v>
      </c>
      <c r="J70" s="754">
        <v>42736</v>
      </c>
      <c r="K70" s="866" t="s">
        <v>1241</v>
      </c>
      <c r="L70" s="751"/>
      <c r="M70" s="755">
        <v>43201</v>
      </c>
      <c r="N70" s="753" t="s">
        <v>1859</v>
      </c>
      <c r="O70" s="751" t="s">
        <v>30</v>
      </c>
      <c r="P70" s="770">
        <v>43453</v>
      </c>
      <c r="Q70" s="760" t="s">
        <v>1954</v>
      </c>
      <c r="R70" s="760" t="s">
        <v>30</v>
      </c>
      <c r="S70" s="991">
        <v>43585</v>
      </c>
      <c r="T70" s="950" t="s">
        <v>1954</v>
      </c>
      <c r="U70" s="751" t="s">
        <v>1746</v>
      </c>
      <c r="V70" s="774"/>
      <c r="W70" s="774"/>
      <c r="X70" s="756"/>
      <c r="Y70" s="917"/>
      <c r="Z70" s="917"/>
      <c r="AA70" s="917"/>
      <c r="AB70" s="917"/>
      <c r="AC70" s="917"/>
    </row>
    <row r="71" spans="1:29" s="834" customFormat="1" ht="141.75" customHeight="1">
      <c r="A71" s="1363"/>
      <c r="B71" s="745">
        <v>2016</v>
      </c>
      <c r="C71" s="752" t="s">
        <v>1548</v>
      </c>
      <c r="D71" s="752" t="s">
        <v>21</v>
      </c>
      <c r="E71" s="752" t="s">
        <v>1095</v>
      </c>
      <c r="F71" s="1311"/>
      <c r="G71" s="755">
        <v>42534</v>
      </c>
      <c r="H71" s="815" t="s">
        <v>1881</v>
      </c>
      <c r="I71" s="751" t="s">
        <v>27</v>
      </c>
      <c r="J71" s="754">
        <v>42736</v>
      </c>
      <c r="K71" s="866" t="s">
        <v>1241</v>
      </c>
      <c r="L71" s="751"/>
      <c r="M71" s="755">
        <v>43201</v>
      </c>
      <c r="N71" s="753" t="s">
        <v>1859</v>
      </c>
      <c r="O71" s="751" t="s">
        <v>30</v>
      </c>
      <c r="P71" s="770">
        <v>43453</v>
      </c>
      <c r="Q71" s="760" t="s">
        <v>1954</v>
      </c>
      <c r="R71" s="760" t="s">
        <v>30</v>
      </c>
      <c r="S71" s="991">
        <v>43585</v>
      </c>
      <c r="T71" s="950" t="s">
        <v>1954</v>
      </c>
      <c r="U71" s="751" t="s">
        <v>1746</v>
      </c>
      <c r="V71" s="774"/>
      <c r="W71" s="774"/>
      <c r="X71" s="756"/>
      <c r="Y71" s="917"/>
      <c r="Z71" s="917"/>
      <c r="AA71" s="917"/>
      <c r="AB71" s="917"/>
      <c r="AC71" s="917"/>
    </row>
    <row r="72" spans="1:29" s="834" customFormat="1" ht="103.5" customHeight="1">
      <c r="A72" s="1363"/>
      <c r="B72" s="760">
        <v>2016</v>
      </c>
      <c r="C72" s="787" t="s">
        <v>1548</v>
      </c>
      <c r="D72" s="757" t="s">
        <v>21</v>
      </c>
      <c r="E72" s="757" t="s">
        <v>1095</v>
      </c>
      <c r="F72" s="1308"/>
      <c r="G72" s="763">
        <v>42534</v>
      </c>
      <c r="H72" s="802" t="s">
        <v>1861</v>
      </c>
      <c r="I72" s="760" t="s">
        <v>27</v>
      </c>
      <c r="J72" s="759">
        <v>42736</v>
      </c>
      <c r="K72" s="866" t="s">
        <v>1241</v>
      </c>
      <c r="L72" s="760"/>
      <c r="M72" s="763">
        <v>43201</v>
      </c>
      <c r="N72" s="758" t="s">
        <v>1859</v>
      </c>
      <c r="O72" s="760" t="s">
        <v>30</v>
      </c>
      <c r="P72" s="770">
        <v>43453</v>
      </c>
      <c r="Q72" s="760" t="s">
        <v>1954</v>
      </c>
      <c r="R72" s="760" t="s">
        <v>30</v>
      </c>
      <c r="S72" s="991">
        <v>43585</v>
      </c>
      <c r="T72" s="950" t="s">
        <v>1954</v>
      </c>
      <c r="U72" s="760" t="s">
        <v>1746</v>
      </c>
      <c r="V72" s="769"/>
      <c r="W72" s="769"/>
      <c r="X72" s="769"/>
    </row>
    <row r="73" spans="1:29" s="834" customFormat="1" ht="93.6" customHeight="1">
      <c r="A73" s="884">
        <v>39</v>
      </c>
      <c r="B73" s="760">
        <v>2016</v>
      </c>
      <c r="C73" s="787" t="s">
        <v>1546</v>
      </c>
      <c r="D73" s="757" t="s">
        <v>21</v>
      </c>
      <c r="E73" s="757" t="s">
        <v>1095</v>
      </c>
      <c r="F73" s="758" t="s">
        <v>2369</v>
      </c>
      <c r="G73" s="763">
        <v>42718</v>
      </c>
      <c r="H73" s="802" t="s">
        <v>397</v>
      </c>
      <c r="I73" s="760" t="s">
        <v>27</v>
      </c>
      <c r="J73" s="763">
        <v>42314</v>
      </c>
      <c r="K73" s="866" t="s">
        <v>1241</v>
      </c>
      <c r="L73" s="760"/>
      <c r="M73" s="763">
        <v>43201</v>
      </c>
      <c r="N73" s="758" t="s">
        <v>397</v>
      </c>
      <c r="O73" s="760" t="s">
        <v>30</v>
      </c>
      <c r="P73" s="770">
        <v>43453</v>
      </c>
      <c r="Q73" s="760" t="s">
        <v>1954</v>
      </c>
      <c r="R73" s="760" t="s">
        <v>30</v>
      </c>
      <c r="S73" s="991">
        <v>43585</v>
      </c>
      <c r="T73" s="950" t="s">
        <v>1954</v>
      </c>
      <c r="U73" s="760" t="s">
        <v>1746</v>
      </c>
      <c r="V73" s="769"/>
      <c r="W73" s="769"/>
      <c r="X73" s="769"/>
    </row>
    <row r="74" spans="1:29" s="834" customFormat="1" ht="62.25" customHeight="1">
      <c r="A74" s="884">
        <v>40</v>
      </c>
      <c r="B74" s="760">
        <v>2016</v>
      </c>
      <c r="C74" s="787" t="s">
        <v>1546</v>
      </c>
      <c r="D74" s="757" t="s">
        <v>21</v>
      </c>
      <c r="E74" s="757" t="s">
        <v>1095</v>
      </c>
      <c r="F74" s="758" t="s">
        <v>2370</v>
      </c>
      <c r="G74" s="763">
        <v>42718</v>
      </c>
      <c r="H74" s="802" t="s">
        <v>397</v>
      </c>
      <c r="I74" s="760" t="s">
        <v>27</v>
      </c>
      <c r="J74" s="763">
        <v>42314</v>
      </c>
      <c r="K74" s="866" t="s">
        <v>1241</v>
      </c>
      <c r="L74" s="760"/>
      <c r="M74" s="763">
        <v>43201</v>
      </c>
      <c r="N74" s="758" t="s">
        <v>397</v>
      </c>
      <c r="O74" s="760" t="s">
        <v>30</v>
      </c>
      <c r="P74" s="770">
        <v>43453</v>
      </c>
      <c r="Q74" s="760" t="s">
        <v>1954</v>
      </c>
      <c r="R74" s="760" t="s">
        <v>30</v>
      </c>
      <c r="S74" s="991">
        <v>43585</v>
      </c>
      <c r="T74" s="950" t="s">
        <v>1954</v>
      </c>
      <c r="U74" s="760" t="s">
        <v>1746</v>
      </c>
      <c r="V74" s="769"/>
      <c r="W74" s="769"/>
      <c r="X74" s="769"/>
    </row>
    <row r="75" spans="1:29" s="834" customFormat="1" ht="36">
      <c r="A75" s="884">
        <v>41</v>
      </c>
      <c r="B75" s="760">
        <v>2016</v>
      </c>
      <c r="C75" s="787" t="s">
        <v>1546</v>
      </c>
      <c r="D75" s="757" t="s">
        <v>21</v>
      </c>
      <c r="E75" s="757" t="s">
        <v>1095</v>
      </c>
      <c r="F75" s="758" t="s">
        <v>2371</v>
      </c>
      <c r="G75" s="763">
        <v>42718</v>
      </c>
      <c r="H75" s="802" t="s">
        <v>1098</v>
      </c>
      <c r="I75" s="760" t="s">
        <v>27</v>
      </c>
      <c r="J75" s="763">
        <v>42314</v>
      </c>
      <c r="K75" s="866" t="s">
        <v>1241</v>
      </c>
      <c r="L75" s="760"/>
      <c r="M75" s="763">
        <v>43201</v>
      </c>
      <c r="N75" s="758" t="s">
        <v>1889</v>
      </c>
      <c r="O75" s="760" t="s">
        <v>30</v>
      </c>
      <c r="P75" s="770">
        <v>43453</v>
      </c>
      <c r="Q75" s="760" t="s">
        <v>1954</v>
      </c>
      <c r="R75" s="760" t="s">
        <v>30</v>
      </c>
      <c r="S75" s="991">
        <v>43585</v>
      </c>
      <c r="T75" s="950" t="s">
        <v>1954</v>
      </c>
      <c r="U75" s="760" t="s">
        <v>1746</v>
      </c>
      <c r="V75" s="769"/>
      <c r="W75" s="769"/>
      <c r="X75" s="769"/>
    </row>
    <row r="76" spans="1:29" s="834" customFormat="1" ht="93" customHeight="1">
      <c r="A76" s="884">
        <v>42</v>
      </c>
      <c r="B76" s="760">
        <v>2016</v>
      </c>
      <c r="C76" s="787" t="s">
        <v>1546</v>
      </c>
      <c r="D76" s="757" t="s">
        <v>21</v>
      </c>
      <c r="E76" s="757" t="s">
        <v>1095</v>
      </c>
      <c r="F76" s="758" t="s">
        <v>2372</v>
      </c>
      <c r="G76" s="763">
        <v>42718</v>
      </c>
      <c r="H76" s="802" t="s">
        <v>1890</v>
      </c>
      <c r="I76" s="760" t="s">
        <v>27</v>
      </c>
      <c r="J76" s="763">
        <v>42314</v>
      </c>
      <c r="K76" s="866" t="s">
        <v>1241</v>
      </c>
      <c r="L76" s="760"/>
      <c r="M76" s="763">
        <v>43201</v>
      </c>
      <c r="N76" s="758" t="s">
        <v>402</v>
      </c>
      <c r="O76" s="760" t="s">
        <v>32</v>
      </c>
      <c r="P76" s="1413">
        <v>43452</v>
      </c>
      <c r="Q76" s="1305" t="s">
        <v>1891</v>
      </c>
      <c r="R76" s="1364" t="s">
        <v>30</v>
      </c>
      <c r="S76" s="991">
        <v>43585</v>
      </c>
      <c r="T76" s="950" t="s">
        <v>1954</v>
      </c>
      <c r="U76" s="760" t="s">
        <v>1746</v>
      </c>
      <c r="V76" s="769"/>
      <c r="W76" s="769"/>
      <c r="X76" s="769"/>
    </row>
    <row r="77" spans="1:29" s="834" customFormat="1" ht="177" customHeight="1">
      <c r="A77" s="884">
        <v>43</v>
      </c>
      <c r="B77" s="760">
        <v>2016</v>
      </c>
      <c r="C77" s="787" t="s">
        <v>1546</v>
      </c>
      <c r="D77" s="757" t="s">
        <v>21</v>
      </c>
      <c r="E77" s="757" t="s">
        <v>1095</v>
      </c>
      <c r="F77" s="758" t="s">
        <v>472</v>
      </c>
      <c r="G77" s="763">
        <v>42718</v>
      </c>
      <c r="H77" s="802" t="s">
        <v>1890</v>
      </c>
      <c r="I77" s="760" t="s">
        <v>27</v>
      </c>
      <c r="J77" s="763">
        <v>42314</v>
      </c>
      <c r="K77" s="763"/>
      <c r="L77" s="760"/>
      <c r="M77" s="763">
        <v>43201</v>
      </c>
      <c r="N77" s="758" t="s">
        <v>404</v>
      </c>
      <c r="O77" s="760" t="s">
        <v>32</v>
      </c>
      <c r="P77" s="1304"/>
      <c r="Q77" s="1306"/>
      <c r="R77" s="1365"/>
      <c r="S77" s="991">
        <v>43585</v>
      </c>
      <c r="T77" s="769"/>
      <c r="U77" s="760" t="s">
        <v>1746</v>
      </c>
      <c r="V77" s="769"/>
      <c r="W77" s="769"/>
      <c r="X77" s="769"/>
    </row>
    <row r="78" spans="1:29" s="834" customFormat="1" ht="60.75" customHeight="1">
      <c r="A78" s="884">
        <v>44</v>
      </c>
      <c r="B78" s="760">
        <v>2016</v>
      </c>
      <c r="C78" s="787" t="s">
        <v>1546</v>
      </c>
      <c r="D78" s="757" t="s">
        <v>21</v>
      </c>
      <c r="E78" s="757" t="s">
        <v>1095</v>
      </c>
      <c r="F78" s="758" t="s">
        <v>2373</v>
      </c>
      <c r="G78" s="763">
        <v>42718</v>
      </c>
      <c r="H78" s="802" t="s">
        <v>1177</v>
      </c>
      <c r="I78" s="760" t="s">
        <v>1025</v>
      </c>
      <c r="J78" s="763" t="s">
        <v>1289</v>
      </c>
      <c r="K78" s="763">
        <v>43830</v>
      </c>
      <c r="L78" s="760"/>
      <c r="M78" s="763">
        <v>43201</v>
      </c>
      <c r="N78" s="758" t="s">
        <v>406</v>
      </c>
      <c r="O78" s="760" t="s">
        <v>32</v>
      </c>
      <c r="P78" s="1413">
        <v>43453</v>
      </c>
      <c r="Q78" s="757" t="s">
        <v>1892</v>
      </c>
      <c r="R78" s="757" t="s">
        <v>32</v>
      </c>
      <c r="S78" s="991">
        <v>43585</v>
      </c>
      <c r="T78" s="922" t="s">
        <v>2307</v>
      </c>
      <c r="U78" s="760" t="s">
        <v>1746</v>
      </c>
      <c r="V78" s="769"/>
      <c r="W78" s="769"/>
      <c r="X78" s="769"/>
    </row>
    <row r="79" spans="1:29" s="834" customFormat="1" ht="83.25" customHeight="1">
      <c r="A79" s="884">
        <v>45</v>
      </c>
      <c r="B79" s="757">
        <v>2016</v>
      </c>
      <c r="C79" s="787" t="s">
        <v>1561</v>
      </c>
      <c r="D79" s="757" t="s">
        <v>21</v>
      </c>
      <c r="E79" s="757" t="s">
        <v>1095</v>
      </c>
      <c r="F79" s="758" t="s">
        <v>1893</v>
      </c>
      <c r="G79" s="759">
        <v>42503</v>
      </c>
      <c r="H79" s="802" t="s">
        <v>1894</v>
      </c>
      <c r="I79" s="757" t="s">
        <v>27</v>
      </c>
      <c r="J79" s="763" t="s">
        <v>1289</v>
      </c>
      <c r="K79" s="866" t="s">
        <v>1241</v>
      </c>
      <c r="L79" s="760"/>
      <c r="M79" s="763">
        <v>43196</v>
      </c>
      <c r="N79" s="758" t="s">
        <v>1894</v>
      </c>
      <c r="O79" s="760" t="s">
        <v>30</v>
      </c>
      <c r="P79" s="1304"/>
      <c r="Q79" s="875" t="s">
        <v>1954</v>
      </c>
      <c r="R79" s="874" t="s">
        <v>30</v>
      </c>
      <c r="S79" s="991">
        <v>43585</v>
      </c>
      <c r="T79" s="950" t="s">
        <v>1954</v>
      </c>
      <c r="U79" s="760" t="s">
        <v>1746</v>
      </c>
      <c r="V79" s="769"/>
      <c r="W79" s="769"/>
      <c r="X79" s="769"/>
    </row>
    <row r="80" spans="1:29" s="834" customFormat="1" ht="225.75" customHeight="1">
      <c r="A80" s="884">
        <v>46</v>
      </c>
      <c r="B80" s="760">
        <v>2016</v>
      </c>
      <c r="C80" s="787" t="s">
        <v>1895</v>
      </c>
      <c r="D80" s="757" t="s">
        <v>21</v>
      </c>
      <c r="E80" s="757" t="s">
        <v>1095</v>
      </c>
      <c r="F80" s="758" t="s">
        <v>2374</v>
      </c>
      <c r="G80" s="783">
        <v>42531</v>
      </c>
      <c r="H80" s="802" t="s">
        <v>1177</v>
      </c>
      <c r="I80" s="785" t="s">
        <v>709</v>
      </c>
      <c r="J80" s="763" t="s">
        <v>1289</v>
      </c>
      <c r="K80" s="763">
        <v>43830</v>
      </c>
      <c r="L80" s="760"/>
      <c r="M80" s="763"/>
      <c r="N80" s="758" t="s">
        <v>1194</v>
      </c>
      <c r="O80" s="760" t="s">
        <v>32</v>
      </c>
      <c r="P80" s="949">
        <v>43452</v>
      </c>
      <c r="Q80" s="757" t="s">
        <v>1896</v>
      </c>
      <c r="R80" s="757" t="s">
        <v>32</v>
      </c>
      <c r="S80" s="991">
        <v>43585</v>
      </c>
      <c r="T80" s="922" t="s">
        <v>2308</v>
      </c>
      <c r="U80" s="760" t="s">
        <v>1746</v>
      </c>
      <c r="V80" s="769"/>
      <c r="W80" s="769"/>
      <c r="X80" s="769"/>
    </row>
    <row r="81" spans="1:29" s="834" customFormat="1" ht="93.75" customHeight="1">
      <c r="A81" s="884">
        <v>47</v>
      </c>
      <c r="B81" s="760">
        <v>2016</v>
      </c>
      <c r="C81" s="787" t="s">
        <v>1897</v>
      </c>
      <c r="D81" s="757" t="s">
        <v>21</v>
      </c>
      <c r="E81" s="757" t="s">
        <v>1095</v>
      </c>
      <c r="F81" s="786" t="s">
        <v>2375</v>
      </c>
      <c r="G81" s="783">
        <v>42710</v>
      </c>
      <c r="H81" s="835" t="s">
        <v>1041</v>
      </c>
      <c r="I81" s="785" t="s">
        <v>27</v>
      </c>
      <c r="J81" s="763" t="s">
        <v>1289</v>
      </c>
      <c r="K81" s="763">
        <v>43830</v>
      </c>
      <c r="L81" s="760"/>
      <c r="M81" s="763"/>
      <c r="N81" s="758" t="s">
        <v>1194</v>
      </c>
      <c r="O81" s="812" t="s">
        <v>32</v>
      </c>
      <c r="P81" s="949">
        <v>43452</v>
      </c>
      <c r="Q81" s="757" t="s">
        <v>1898</v>
      </c>
      <c r="R81" s="757" t="s">
        <v>32</v>
      </c>
      <c r="S81" s="991">
        <v>43585</v>
      </c>
      <c r="T81" s="924" t="s">
        <v>2309</v>
      </c>
      <c r="U81" s="880" t="s">
        <v>2294</v>
      </c>
      <c r="V81" s="769"/>
      <c r="W81" s="769"/>
      <c r="X81" s="769"/>
    </row>
    <row r="82" spans="1:29" s="834" customFormat="1" ht="77.45" customHeight="1">
      <c r="A82" s="884">
        <v>48</v>
      </c>
      <c r="B82" s="760">
        <v>2016</v>
      </c>
      <c r="C82" s="787" t="s">
        <v>1897</v>
      </c>
      <c r="D82" s="757" t="s">
        <v>21</v>
      </c>
      <c r="E82" s="757" t="s">
        <v>1095</v>
      </c>
      <c r="F82" s="758" t="s">
        <v>2376</v>
      </c>
      <c r="G82" s="783">
        <v>42710</v>
      </c>
      <c r="H82" s="835" t="s">
        <v>1042</v>
      </c>
      <c r="I82" s="785" t="s">
        <v>27</v>
      </c>
      <c r="J82" s="763" t="s">
        <v>1289</v>
      </c>
      <c r="K82" s="866" t="s">
        <v>1241</v>
      </c>
      <c r="L82" s="760"/>
      <c r="M82" s="763"/>
      <c r="N82" s="758" t="s">
        <v>1194</v>
      </c>
      <c r="O82" s="760" t="s">
        <v>32</v>
      </c>
      <c r="P82" s="949">
        <v>43452</v>
      </c>
      <c r="Q82" s="757" t="s">
        <v>1899</v>
      </c>
      <c r="R82" s="760" t="s">
        <v>30</v>
      </c>
      <c r="S82" s="991">
        <v>43585</v>
      </c>
      <c r="T82" s="950" t="s">
        <v>1954</v>
      </c>
      <c r="U82" s="760" t="s">
        <v>1746</v>
      </c>
      <c r="V82" s="769"/>
      <c r="W82" s="769"/>
      <c r="X82" s="769"/>
    </row>
    <row r="83" spans="1:29" s="834" customFormat="1" ht="75.599999999999994" customHeight="1">
      <c r="A83" s="884">
        <v>49</v>
      </c>
      <c r="B83" s="760">
        <v>2016</v>
      </c>
      <c r="C83" s="787" t="s">
        <v>1897</v>
      </c>
      <c r="D83" s="757" t="s">
        <v>21</v>
      </c>
      <c r="E83" s="757" t="s">
        <v>1095</v>
      </c>
      <c r="F83" s="758" t="s">
        <v>2377</v>
      </c>
      <c r="G83" s="783">
        <v>42710</v>
      </c>
      <c r="H83" s="835" t="s">
        <v>1042</v>
      </c>
      <c r="I83" s="785" t="s">
        <v>27</v>
      </c>
      <c r="J83" s="763" t="s">
        <v>1289</v>
      </c>
      <c r="K83" s="763">
        <v>43830</v>
      </c>
      <c r="L83" s="760"/>
      <c r="M83" s="763"/>
      <c r="N83" s="758" t="s">
        <v>1194</v>
      </c>
      <c r="O83" s="812" t="s">
        <v>32</v>
      </c>
      <c r="P83" s="949">
        <v>43452</v>
      </c>
      <c r="Q83" s="757" t="s">
        <v>1900</v>
      </c>
      <c r="R83" s="757" t="s">
        <v>32</v>
      </c>
      <c r="S83" s="991">
        <v>43585</v>
      </c>
      <c r="T83" s="924" t="s">
        <v>2310</v>
      </c>
      <c r="U83" s="760" t="s">
        <v>1746</v>
      </c>
      <c r="V83" s="769"/>
      <c r="W83" s="769"/>
      <c r="X83" s="769"/>
    </row>
    <row r="84" spans="1:29" s="834" customFormat="1" ht="123" customHeight="1">
      <c r="A84" s="1363">
        <v>50</v>
      </c>
      <c r="B84" s="745">
        <v>2016</v>
      </c>
      <c r="C84" s="752" t="s">
        <v>1897</v>
      </c>
      <c r="D84" s="752" t="s">
        <v>21</v>
      </c>
      <c r="E84" s="752" t="s">
        <v>1095</v>
      </c>
      <c r="F84" s="1307" t="s">
        <v>2378</v>
      </c>
      <c r="G84" s="755">
        <v>42710</v>
      </c>
      <c r="H84" s="753" t="s">
        <v>1901</v>
      </c>
      <c r="I84" s="784" t="s">
        <v>27</v>
      </c>
      <c r="J84" s="755" t="s">
        <v>1289</v>
      </c>
      <c r="K84" s="763">
        <v>43830</v>
      </c>
      <c r="L84" s="751"/>
      <c r="M84" s="755"/>
      <c r="N84" s="753" t="s">
        <v>1194</v>
      </c>
      <c r="O84" s="751" t="s">
        <v>32</v>
      </c>
      <c r="P84" s="949">
        <v>43452</v>
      </c>
      <c r="Q84" s="757" t="s">
        <v>1902</v>
      </c>
      <c r="R84" s="757" t="s">
        <v>32</v>
      </c>
      <c r="S84" s="991">
        <v>43585</v>
      </c>
      <c r="T84" s="923" t="s">
        <v>2311</v>
      </c>
      <c r="U84" s="760" t="s">
        <v>1746</v>
      </c>
      <c r="V84" s="774"/>
      <c r="W84" s="774"/>
      <c r="X84" s="756"/>
      <c r="Y84" s="917"/>
      <c r="Z84" s="917"/>
      <c r="AA84" s="917"/>
      <c r="AB84" s="917"/>
      <c r="AC84" s="917"/>
    </row>
    <row r="85" spans="1:29" s="834" customFormat="1" ht="155.44999999999999" customHeight="1">
      <c r="A85" s="1363"/>
      <c r="B85" s="760">
        <v>2016</v>
      </c>
      <c r="C85" s="787" t="s">
        <v>1897</v>
      </c>
      <c r="D85" s="757" t="s">
        <v>21</v>
      </c>
      <c r="E85" s="757" t="s">
        <v>1095</v>
      </c>
      <c r="F85" s="1308"/>
      <c r="G85" s="783">
        <v>42710</v>
      </c>
      <c r="H85" s="786" t="s">
        <v>1903</v>
      </c>
      <c r="I85" s="785" t="s">
        <v>27</v>
      </c>
      <c r="J85" s="763" t="s">
        <v>1289</v>
      </c>
      <c r="K85" s="763">
        <v>43830</v>
      </c>
      <c r="L85" s="760"/>
      <c r="M85" s="763"/>
      <c r="N85" s="758" t="s">
        <v>1194</v>
      </c>
      <c r="O85" s="760" t="s">
        <v>32</v>
      </c>
      <c r="P85" s="949">
        <v>43452</v>
      </c>
      <c r="Q85" s="757" t="s">
        <v>1904</v>
      </c>
      <c r="R85" s="757" t="s">
        <v>32</v>
      </c>
      <c r="S85" s="991">
        <v>43585</v>
      </c>
      <c r="T85" s="923" t="s">
        <v>2312</v>
      </c>
      <c r="U85" s="760" t="s">
        <v>1746</v>
      </c>
      <c r="V85" s="771"/>
      <c r="W85" s="771"/>
      <c r="X85" s="771"/>
    </row>
    <row r="86" spans="1:29" s="834" customFormat="1" ht="94.15" customHeight="1">
      <c r="A86" s="884">
        <v>51</v>
      </c>
      <c r="B86" s="760">
        <v>2016</v>
      </c>
      <c r="C86" s="787" t="s">
        <v>1897</v>
      </c>
      <c r="D86" s="757" t="s">
        <v>21</v>
      </c>
      <c r="E86" s="757" t="s">
        <v>1095</v>
      </c>
      <c r="F86" s="758" t="s">
        <v>2379</v>
      </c>
      <c r="G86" s="783">
        <v>42710</v>
      </c>
      <c r="H86" s="835" t="s">
        <v>1044</v>
      </c>
      <c r="I86" s="785" t="s">
        <v>27</v>
      </c>
      <c r="J86" s="763" t="s">
        <v>1289</v>
      </c>
      <c r="K86" s="866" t="s">
        <v>1241</v>
      </c>
      <c r="L86" s="760"/>
      <c r="M86" s="763"/>
      <c r="N86" s="758" t="s">
        <v>1194</v>
      </c>
      <c r="O86" s="812" t="s">
        <v>32</v>
      </c>
      <c r="P86" s="949">
        <v>43452</v>
      </c>
      <c r="Q86" s="757" t="s">
        <v>1905</v>
      </c>
      <c r="R86" s="760" t="s">
        <v>30</v>
      </c>
      <c r="S86" s="991">
        <v>43585</v>
      </c>
      <c r="T86" s="950" t="s">
        <v>1954</v>
      </c>
      <c r="U86" s="760" t="s">
        <v>1746</v>
      </c>
      <c r="V86" s="771"/>
      <c r="W86" s="771"/>
      <c r="X86" s="771"/>
    </row>
    <row r="87" spans="1:29" s="834" customFormat="1" ht="94.15" customHeight="1">
      <c r="A87" s="1363">
        <v>52</v>
      </c>
      <c r="B87" s="745">
        <v>2016</v>
      </c>
      <c r="C87" s="752" t="s">
        <v>1897</v>
      </c>
      <c r="D87" s="752" t="s">
        <v>21</v>
      </c>
      <c r="E87" s="752" t="s">
        <v>1095</v>
      </c>
      <c r="F87" s="1307" t="s">
        <v>2380</v>
      </c>
      <c r="G87" s="755">
        <v>42710</v>
      </c>
      <c r="H87" s="753" t="s">
        <v>1906</v>
      </c>
      <c r="I87" s="784" t="s">
        <v>27</v>
      </c>
      <c r="J87" s="755" t="s">
        <v>1289</v>
      </c>
      <c r="K87" s="866" t="s">
        <v>1241</v>
      </c>
      <c r="L87" s="751"/>
      <c r="M87" s="755"/>
      <c r="N87" s="753" t="s">
        <v>1194</v>
      </c>
      <c r="O87" s="751" t="s">
        <v>32</v>
      </c>
      <c r="P87" s="949">
        <v>43452</v>
      </c>
      <c r="Q87" s="757" t="s">
        <v>1907</v>
      </c>
      <c r="R87" s="760" t="s">
        <v>30</v>
      </c>
      <c r="S87" s="991">
        <v>43585</v>
      </c>
      <c r="T87" s="950" t="s">
        <v>1954</v>
      </c>
      <c r="U87" s="751" t="s">
        <v>1746</v>
      </c>
      <c r="V87" s="774"/>
      <c r="W87" s="774"/>
      <c r="X87" s="756"/>
      <c r="Y87" s="917"/>
      <c r="Z87" s="917"/>
      <c r="AA87" s="917"/>
      <c r="AB87" s="917"/>
      <c r="AC87" s="917"/>
    </row>
    <row r="88" spans="1:29" s="834" customFormat="1" ht="85.5" customHeight="1">
      <c r="A88" s="1363"/>
      <c r="B88" s="760">
        <v>2016</v>
      </c>
      <c r="C88" s="787" t="s">
        <v>1897</v>
      </c>
      <c r="D88" s="757" t="s">
        <v>21</v>
      </c>
      <c r="E88" s="757" t="s">
        <v>1095</v>
      </c>
      <c r="F88" s="1308"/>
      <c r="G88" s="783">
        <v>42710</v>
      </c>
      <c r="H88" s="786" t="s">
        <v>1908</v>
      </c>
      <c r="I88" s="785" t="s">
        <v>27</v>
      </c>
      <c r="J88" s="763" t="s">
        <v>1289</v>
      </c>
      <c r="K88" s="866" t="s">
        <v>1241</v>
      </c>
      <c r="L88" s="760"/>
      <c r="M88" s="763"/>
      <c r="N88" s="758" t="s">
        <v>1194</v>
      </c>
      <c r="O88" s="760" t="s">
        <v>32</v>
      </c>
      <c r="P88" s="949">
        <v>43452</v>
      </c>
      <c r="Q88" s="757" t="s">
        <v>2053</v>
      </c>
      <c r="R88" s="760" t="s">
        <v>30</v>
      </c>
      <c r="S88" s="991">
        <v>43585</v>
      </c>
      <c r="T88" s="950" t="s">
        <v>1954</v>
      </c>
      <c r="U88" s="760" t="s">
        <v>1746</v>
      </c>
      <c r="V88" s="771"/>
      <c r="W88" s="771"/>
      <c r="X88" s="771"/>
    </row>
    <row r="89" spans="1:29" s="834" customFormat="1" ht="143.25" customHeight="1">
      <c r="A89" s="884">
        <v>53</v>
      </c>
      <c r="B89" s="760">
        <v>2016</v>
      </c>
      <c r="C89" s="787" t="s">
        <v>1897</v>
      </c>
      <c r="D89" s="757" t="s">
        <v>21</v>
      </c>
      <c r="E89" s="757" t="s">
        <v>1095</v>
      </c>
      <c r="F89" s="758" t="s">
        <v>2381</v>
      </c>
      <c r="G89" s="783">
        <v>42710</v>
      </c>
      <c r="H89" s="835" t="s">
        <v>1046</v>
      </c>
      <c r="I89" s="785" t="s">
        <v>27</v>
      </c>
      <c r="J89" s="763" t="s">
        <v>1289</v>
      </c>
      <c r="K89" s="866" t="s">
        <v>1241</v>
      </c>
      <c r="L89" s="760"/>
      <c r="M89" s="763"/>
      <c r="N89" s="758" t="s">
        <v>1194</v>
      </c>
      <c r="O89" s="812" t="s">
        <v>32</v>
      </c>
      <c r="P89" s="949">
        <v>43452</v>
      </c>
      <c r="Q89" s="757" t="s">
        <v>1909</v>
      </c>
      <c r="R89" s="760" t="s">
        <v>30</v>
      </c>
      <c r="S89" s="991">
        <v>43585</v>
      </c>
      <c r="T89" s="950" t="s">
        <v>1954</v>
      </c>
      <c r="U89" s="760" t="s">
        <v>1746</v>
      </c>
      <c r="V89" s="771"/>
      <c r="W89" s="771"/>
      <c r="X89" s="771"/>
    </row>
    <row r="90" spans="1:29" s="834" customFormat="1" ht="79.5" customHeight="1">
      <c r="A90" s="884">
        <v>54</v>
      </c>
      <c r="B90" s="760">
        <v>2016</v>
      </c>
      <c r="C90" s="787" t="s">
        <v>1546</v>
      </c>
      <c r="D90" s="757" t="s">
        <v>21</v>
      </c>
      <c r="E90" s="757" t="s">
        <v>1095</v>
      </c>
      <c r="F90" s="758" t="s">
        <v>2382</v>
      </c>
      <c r="G90" s="783">
        <v>42718</v>
      </c>
      <c r="H90" s="802" t="s">
        <v>1177</v>
      </c>
      <c r="I90" s="785" t="s">
        <v>27</v>
      </c>
      <c r="J90" s="763" t="s">
        <v>1289</v>
      </c>
      <c r="K90" s="866" t="s">
        <v>1241</v>
      </c>
      <c r="L90" s="760"/>
      <c r="M90" s="763"/>
      <c r="N90" s="758" t="s">
        <v>1194</v>
      </c>
      <c r="O90" s="812" t="s">
        <v>32</v>
      </c>
      <c r="P90" s="949">
        <v>43452</v>
      </c>
      <c r="Q90" s="757" t="s">
        <v>1910</v>
      </c>
      <c r="R90" s="760" t="s">
        <v>30</v>
      </c>
      <c r="S90" s="991">
        <v>43585</v>
      </c>
      <c r="T90" s="950" t="s">
        <v>1954</v>
      </c>
      <c r="U90" s="760" t="s">
        <v>1746</v>
      </c>
      <c r="V90" s="771"/>
      <c r="W90" s="771"/>
      <c r="X90" s="771"/>
    </row>
    <row r="91" spans="1:29" s="834" customFormat="1" ht="251.25" customHeight="1">
      <c r="A91" s="884">
        <v>55</v>
      </c>
      <c r="B91" s="745">
        <v>2016</v>
      </c>
      <c r="C91" s="836" t="s">
        <v>1536</v>
      </c>
      <c r="D91" s="741" t="s">
        <v>21</v>
      </c>
      <c r="E91" s="741" t="s">
        <v>1095</v>
      </c>
      <c r="F91" s="742" t="s">
        <v>2383</v>
      </c>
      <c r="G91" s="744">
        <v>42692</v>
      </c>
      <c r="H91" s="802" t="s">
        <v>1177</v>
      </c>
      <c r="I91" s="837" t="s">
        <v>27</v>
      </c>
      <c r="J91" s="763" t="s">
        <v>1289</v>
      </c>
      <c r="K91" s="866" t="s">
        <v>1241</v>
      </c>
      <c r="L91" s="745"/>
      <c r="M91" s="743">
        <v>43199</v>
      </c>
      <c r="N91" s="742" t="s">
        <v>1194</v>
      </c>
      <c r="O91" s="745" t="s">
        <v>32</v>
      </c>
      <c r="P91" s="949">
        <v>43452</v>
      </c>
      <c r="Q91" s="757" t="s">
        <v>1948</v>
      </c>
      <c r="R91" s="745" t="s">
        <v>30</v>
      </c>
      <c r="S91" s="991">
        <v>43585</v>
      </c>
      <c r="T91" s="950" t="s">
        <v>1954</v>
      </c>
      <c r="U91" s="745" t="s">
        <v>1746</v>
      </c>
      <c r="V91" s="756"/>
      <c r="W91" s="756"/>
      <c r="X91" s="756"/>
    </row>
    <row r="92" spans="1:29" s="834" customFormat="1" ht="251.25" customHeight="1">
      <c r="A92" s="884">
        <v>56</v>
      </c>
      <c r="B92" s="741" t="s">
        <v>2042</v>
      </c>
      <c r="C92" s="836" t="s">
        <v>2039</v>
      </c>
      <c r="D92" s="741" t="s">
        <v>21</v>
      </c>
      <c r="E92" s="741" t="s">
        <v>1095</v>
      </c>
      <c r="F92" s="742" t="s">
        <v>2043</v>
      </c>
      <c r="G92" s="744" t="s">
        <v>2041</v>
      </c>
      <c r="H92" s="802"/>
      <c r="I92" s="837" t="s">
        <v>27</v>
      </c>
      <c r="J92" s="838" t="s">
        <v>1289</v>
      </c>
      <c r="K92" s="866" t="s">
        <v>1289</v>
      </c>
      <c r="L92" s="745"/>
      <c r="M92" s="743"/>
      <c r="N92" s="742"/>
      <c r="O92" s="745"/>
      <c r="P92" s="949">
        <v>43453</v>
      </c>
      <c r="Q92" s="757" t="s">
        <v>1251</v>
      </c>
      <c r="R92" s="745" t="s">
        <v>32</v>
      </c>
      <c r="S92" s="991">
        <v>43585</v>
      </c>
      <c r="T92" s="924" t="s">
        <v>2313</v>
      </c>
      <c r="U92" s="760" t="s">
        <v>1746</v>
      </c>
      <c r="V92" s="756"/>
      <c r="W92" s="756"/>
      <c r="X92" s="756"/>
    </row>
    <row r="93" spans="1:29" s="834" customFormat="1" ht="73.5" customHeight="1">
      <c r="A93" s="884">
        <v>57</v>
      </c>
      <c r="B93" s="757">
        <v>2017</v>
      </c>
      <c r="C93" s="787" t="s">
        <v>1912</v>
      </c>
      <c r="D93" s="757" t="s">
        <v>21</v>
      </c>
      <c r="E93" s="757" t="s">
        <v>1095</v>
      </c>
      <c r="F93" s="758" t="s">
        <v>41</v>
      </c>
      <c r="G93" s="763">
        <v>42873</v>
      </c>
      <c r="H93" s="802" t="s">
        <v>1104</v>
      </c>
      <c r="I93" s="757" t="s">
        <v>27</v>
      </c>
      <c r="J93" s="759">
        <v>43190</v>
      </c>
      <c r="K93" s="866" t="s">
        <v>1241</v>
      </c>
      <c r="L93" s="760"/>
      <c r="M93" s="763">
        <v>43168</v>
      </c>
      <c r="N93" s="758" t="s">
        <v>1105</v>
      </c>
      <c r="O93" s="760" t="s">
        <v>30</v>
      </c>
      <c r="P93" s="770">
        <v>43453</v>
      </c>
      <c r="Q93" s="760" t="s">
        <v>1954</v>
      </c>
      <c r="R93" s="760" t="s">
        <v>30</v>
      </c>
      <c r="S93" s="991">
        <v>43585</v>
      </c>
      <c r="T93" s="950" t="s">
        <v>1954</v>
      </c>
      <c r="U93" s="760" t="s">
        <v>1746</v>
      </c>
      <c r="V93" s="771"/>
      <c r="W93" s="771"/>
      <c r="X93" s="771"/>
    </row>
    <row r="94" spans="1:29" s="834" customFormat="1" ht="336.75" customHeight="1">
      <c r="A94" s="916">
        <v>58</v>
      </c>
      <c r="B94" s="757">
        <v>2017</v>
      </c>
      <c r="C94" s="787" t="s">
        <v>1911</v>
      </c>
      <c r="D94" s="757" t="s">
        <v>21</v>
      </c>
      <c r="E94" s="757" t="s">
        <v>1095</v>
      </c>
      <c r="F94" s="758" t="s">
        <v>2384</v>
      </c>
      <c r="G94" s="763">
        <v>42873</v>
      </c>
      <c r="H94" s="802" t="s">
        <v>1102</v>
      </c>
      <c r="I94" s="757" t="s">
        <v>27</v>
      </c>
      <c r="J94" s="759">
        <v>43159</v>
      </c>
      <c r="K94" s="928" t="s">
        <v>1241</v>
      </c>
      <c r="L94" s="760"/>
      <c r="M94" s="763">
        <v>43199</v>
      </c>
      <c r="N94" s="758" t="s">
        <v>1103</v>
      </c>
      <c r="O94" s="760" t="s">
        <v>30</v>
      </c>
      <c r="P94" s="770">
        <v>43453</v>
      </c>
      <c r="Q94" s="760" t="s">
        <v>1954</v>
      </c>
      <c r="R94" s="760" t="s">
        <v>30</v>
      </c>
      <c r="S94" s="991">
        <v>43585</v>
      </c>
      <c r="T94" s="950" t="s">
        <v>1954</v>
      </c>
      <c r="U94" s="760" t="s">
        <v>1746</v>
      </c>
      <c r="V94" s="771"/>
      <c r="W94" s="771"/>
      <c r="X94" s="771"/>
    </row>
    <row r="95" spans="1:29" s="834" customFormat="1" ht="274.5" customHeight="1">
      <c r="A95" s="1353">
        <v>59</v>
      </c>
      <c r="B95" s="760">
        <v>2017</v>
      </c>
      <c r="C95" s="787" t="s">
        <v>1912</v>
      </c>
      <c r="D95" s="757" t="s">
        <v>21</v>
      </c>
      <c r="E95" s="757" t="s">
        <v>1095</v>
      </c>
      <c r="F95" s="1305" t="s">
        <v>694</v>
      </c>
      <c r="G95" s="783">
        <v>42873</v>
      </c>
      <c r="H95" s="802" t="s">
        <v>1913</v>
      </c>
      <c r="I95" s="785" t="s">
        <v>702</v>
      </c>
      <c r="J95" s="763" t="s">
        <v>1289</v>
      </c>
      <c r="K95" s="928" t="s">
        <v>1241</v>
      </c>
      <c r="L95" s="760"/>
      <c r="M95" s="763"/>
      <c r="N95" s="758" t="s">
        <v>1194</v>
      </c>
      <c r="O95" s="760" t="s">
        <v>32</v>
      </c>
      <c r="P95" s="949">
        <v>43452</v>
      </c>
      <c r="Q95" s="757" t="s">
        <v>1914</v>
      </c>
      <c r="R95" s="760" t="s">
        <v>30</v>
      </c>
      <c r="S95" s="991">
        <v>43585</v>
      </c>
      <c r="T95" s="950" t="s">
        <v>1954</v>
      </c>
      <c r="U95" s="760" t="s">
        <v>1746</v>
      </c>
      <c r="V95" s="771"/>
      <c r="W95" s="771"/>
      <c r="X95" s="771"/>
    </row>
    <row r="96" spans="1:29" s="834" customFormat="1" ht="282" customHeight="1">
      <c r="A96" s="1353"/>
      <c r="B96" s="760">
        <v>2017</v>
      </c>
      <c r="C96" s="787" t="s">
        <v>1912</v>
      </c>
      <c r="D96" s="757" t="s">
        <v>21</v>
      </c>
      <c r="E96" s="757" t="s">
        <v>1095</v>
      </c>
      <c r="F96" s="1387"/>
      <c r="G96" s="783">
        <v>42873</v>
      </c>
      <c r="H96" s="802" t="s">
        <v>699</v>
      </c>
      <c r="I96" s="785" t="s">
        <v>702</v>
      </c>
      <c r="J96" s="763" t="s">
        <v>1289</v>
      </c>
      <c r="K96" s="928" t="s">
        <v>1241</v>
      </c>
      <c r="L96" s="760"/>
      <c r="M96" s="763"/>
      <c r="N96" s="758" t="s">
        <v>1194</v>
      </c>
      <c r="O96" s="812" t="s">
        <v>32</v>
      </c>
      <c r="P96" s="949">
        <v>43452</v>
      </c>
      <c r="Q96" s="757" t="s">
        <v>1914</v>
      </c>
      <c r="R96" s="760" t="s">
        <v>30</v>
      </c>
      <c r="S96" s="991">
        <v>43585</v>
      </c>
      <c r="T96" s="950" t="s">
        <v>1954</v>
      </c>
      <c r="U96" s="760" t="s">
        <v>1746</v>
      </c>
      <c r="V96" s="771"/>
      <c r="W96" s="771"/>
      <c r="X96" s="771"/>
    </row>
    <row r="97" spans="1:29" s="834" customFormat="1" ht="242.25" customHeight="1">
      <c r="A97" s="1353"/>
      <c r="B97" s="760">
        <v>2017</v>
      </c>
      <c r="C97" s="787" t="s">
        <v>1912</v>
      </c>
      <c r="D97" s="757" t="s">
        <v>21</v>
      </c>
      <c r="E97" s="757" t="s">
        <v>1095</v>
      </c>
      <c r="F97" s="1387"/>
      <c r="G97" s="783">
        <v>42873</v>
      </c>
      <c r="H97" s="802" t="s">
        <v>1915</v>
      </c>
      <c r="I97" s="785" t="s">
        <v>703</v>
      </c>
      <c r="J97" s="763" t="s">
        <v>1289</v>
      </c>
      <c r="K97" s="928" t="s">
        <v>1241</v>
      </c>
      <c r="L97" s="760"/>
      <c r="M97" s="763"/>
      <c r="N97" s="758" t="s">
        <v>1194</v>
      </c>
      <c r="O97" s="760" t="s">
        <v>32</v>
      </c>
      <c r="P97" s="949">
        <v>43452</v>
      </c>
      <c r="Q97" s="757" t="s">
        <v>1916</v>
      </c>
      <c r="R97" s="760" t="s">
        <v>30</v>
      </c>
      <c r="S97" s="991">
        <v>43585</v>
      </c>
      <c r="T97" s="950" t="s">
        <v>1954</v>
      </c>
      <c r="U97" s="760" t="s">
        <v>1746</v>
      </c>
      <c r="V97" s="771"/>
      <c r="W97" s="771"/>
      <c r="X97" s="771"/>
    </row>
    <row r="98" spans="1:29" s="834" customFormat="1" ht="285" customHeight="1">
      <c r="A98" s="1353"/>
      <c r="B98" s="760">
        <v>2017</v>
      </c>
      <c r="C98" s="787" t="s">
        <v>1912</v>
      </c>
      <c r="D98" s="757" t="s">
        <v>21</v>
      </c>
      <c r="E98" s="757" t="s">
        <v>1095</v>
      </c>
      <c r="F98" s="1306"/>
      <c r="G98" s="783">
        <v>42873</v>
      </c>
      <c r="H98" s="802" t="s">
        <v>1917</v>
      </c>
      <c r="I98" s="785" t="s">
        <v>703</v>
      </c>
      <c r="J98" s="763" t="s">
        <v>1289</v>
      </c>
      <c r="K98" s="928" t="s">
        <v>1241</v>
      </c>
      <c r="L98" s="760"/>
      <c r="M98" s="763"/>
      <c r="N98" s="758" t="s">
        <v>1194</v>
      </c>
      <c r="O98" s="812" t="s">
        <v>32</v>
      </c>
      <c r="P98" s="949">
        <v>43452</v>
      </c>
      <c r="Q98" s="757" t="s">
        <v>1916</v>
      </c>
      <c r="R98" s="760" t="s">
        <v>30</v>
      </c>
      <c r="S98" s="991">
        <v>43585</v>
      </c>
      <c r="T98" s="950" t="s">
        <v>1954</v>
      </c>
      <c r="U98" s="760" t="s">
        <v>1746</v>
      </c>
      <c r="V98" s="769"/>
      <c r="W98" s="769"/>
      <c r="X98" s="769"/>
    </row>
    <row r="99" spans="1:29" s="834" customFormat="1" ht="285" customHeight="1">
      <c r="A99" s="1363">
        <v>60</v>
      </c>
      <c r="B99" s="745">
        <v>2017</v>
      </c>
      <c r="C99" s="752" t="s">
        <v>1912</v>
      </c>
      <c r="D99" s="752" t="s">
        <v>21</v>
      </c>
      <c r="E99" s="752" t="s">
        <v>1095</v>
      </c>
      <c r="F99" s="1307" t="s">
        <v>2385</v>
      </c>
      <c r="G99" s="755">
        <v>42873</v>
      </c>
      <c r="H99" s="815" t="s">
        <v>1918</v>
      </c>
      <c r="I99" s="784" t="s">
        <v>702</v>
      </c>
      <c r="J99" s="755" t="s">
        <v>1289</v>
      </c>
      <c r="K99" s="928" t="s">
        <v>1241</v>
      </c>
      <c r="L99" s="751"/>
      <c r="M99" s="755"/>
      <c r="N99" s="753" t="s">
        <v>1194</v>
      </c>
      <c r="O99" s="751" t="s">
        <v>32</v>
      </c>
      <c r="P99" s="949">
        <v>43452</v>
      </c>
      <c r="Q99" s="757" t="s">
        <v>1919</v>
      </c>
      <c r="R99" s="760" t="s">
        <v>30</v>
      </c>
      <c r="S99" s="991">
        <v>43585</v>
      </c>
      <c r="T99" s="950" t="s">
        <v>1954</v>
      </c>
      <c r="U99" s="751" t="s">
        <v>1746</v>
      </c>
      <c r="V99" s="774"/>
      <c r="W99" s="774"/>
      <c r="X99" s="756"/>
      <c r="Y99" s="917"/>
      <c r="Z99" s="917"/>
      <c r="AA99" s="917"/>
      <c r="AB99" s="917"/>
      <c r="AC99" s="917"/>
    </row>
    <row r="100" spans="1:29" s="834" customFormat="1" ht="188.25" customHeight="1">
      <c r="A100" s="1363"/>
      <c r="B100" s="760">
        <v>2017</v>
      </c>
      <c r="C100" s="787" t="s">
        <v>1912</v>
      </c>
      <c r="D100" s="757" t="s">
        <v>21</v>
      </c>
      <c r="E100" s="757" t="s">
        <v>1095</v>
      </c>
      <c r="F100" s="1308"/>
      <c r="G100" s="783">
        <v>42873</v>
      </c>
      <c r="H100" s="802" t="s">
        <v>386</v>
      </c>
      <c r="I100" s="785" t="s">
        <v>702</v>
      </c>
      <c r="J100" s="763" t="s">
        <v>1289</v>
      </c>
      <c r="K100" s="928" t="s">
        <v>1241</v>
      </c>
      <c r="L100" s="760"/>
      <c r="M100" s="763"/>
      <c r="N100" s="758" t="s">
        <v>1194</v>
      </c>
      <c r="O100" s="760" t="s">
        <v>32</v>
      </c>
      <c r="P100" s="949">
        <v>43452</v>
      </c>
      <c r="Q100" s="757" t="s">
        <v>1949</v>
      </c>
      <c r="R100" s="760" t="s">
        <v>30</v>
      </c>
      <c r="S100" s="991">
        <v>43585</v>
      </c>
      <c r="T100" s="950" t="s">
        <v>1954</v>
      </c>
      <c r="U100" s="760" t="s">
        <v>1746</v>
      </c>
      <c r="V100" s="769"/>
      <c r="W100" s="769"/>
      <c r="X100" s="769"/>
    </row>
    <row r="101" spans="1:29" s="834" customFormat="1" ht="83.45" customHeight="1">
      <c r="A101" s="1363">
        <v>61</v>
      </c>
      <c r="B101" s="745">
        <v>2017</v>
      </c>
      <c r="C101" s="752" t="s">
        <v>1636</v>
      </c>
      <c r="D101" s="752" t="s">
        <v>21</v>
      </c>
      <c r="E101" s="752" t="s">
        <v>1095</v>
      </c>
      <c r="F101" s="1307" t="s">
        <v>2386</v>
      </c>
      <c r="G101" s="755">
        <v>43000</v>
      </c>
      <c r="H101" s="753" t="s">
        <v>1920</v>
      </c>
      <c r="I101" s="784" t="s">
        <v>793</v>
      </c>
      <c r="J101" s="755" t="s">
        <v>1289</v>
      </c>
      <c r="K101" s="763">
        <v>43830</v>
      </c>
      <c r="L101" s="751"/>
      <c r="M101" s="755"/>
      <c r="N101" s="753" t="s">
        <v>1194</v>
      </c>
      <c r="O101" s="751" t="s">
        <v>32</v>
      </c>
      <c r="P101" s="949">
        <v>43452</v>
      </c>
      <c r="Q101" s="757" t="s">
        <v>2054</v>
      </c>
      <c r="R101" s="760" t="s">
        <v>32</v>
      </c>
      <c r="S101" s="991">
        <v>43585</v>
      </c>
      <c r="T101" s="923" t="s">
        <v>2314</v>
      </c>
      <c r="U101" s="760" t="s">
        <v>1746</v>
      </c>
      <c r="V101" s="774"/>
      <c r="W101" s="774"/>
      <c r="X101" s="756"/>
      <c r="Y101" s="917"/>
      <c r="Z101" s="917"/>
      <c r="AA101" s="917"/>
      <c r="AB101" s="917"/>
      <c r="AC101" s="917"/>
    </row>
    <row r="102" spans="1:29" s="834" customFormat="1" ht="154.15" customHeight="1">
      <c r="A102" s="1363"/>
      <c r="B102" s="760">
        <v>2017</v>
      </c>
      <c r="C102" s="787" t="s">
        <v>1636</v>
      </c>
      <c r="D102" s="757" t="s">
        <v>21</v>
      </c>
      <c r="E102" s="757" t="s">
        <v>1095</v>
      </c>
      <c r="F102" s="1308"/>
      <c r="G102" s="763">
        <v>43000</v>
      </c>
      <c r="H102" s="758" t="s">
        <v>1921</v>
      </c>
      <c r="I102" s="765" t="s">
        <v>793</v>
      </c>
      <c r="J102" s="763" t="s">
        <v>1289</v>
      </c>
      <c r="K102" s="763">
        <v>43830</v>
      </c>
      <c r="L102" s="760"/>
      <c r="M102" s="763"/>
      <c r="N102" s="758" t="s">
        <v>1194</v>
      </c>
      <c r="O102" s="760" t="s">
        <v>32</v>
      </c>
      <c r="P102" s="949">
        <v>43452</v>
      </c>
      <c r="Q102" s="757" t="s">
        <v>1922</v>
      </c>
      <c r="R102" s="760" t="s">
        <v>32</v>
      </c>
      <c r="S102" s="991">
        <v>43585</v>
      </c>
      <c r="T102" s="923" t="s">
        <v>2315</v>
      </c>
      <c r="U102" s="760" t="s">
        <v>1746</v>
      </c>
      <c r="V102" s="769"/>
      <c r="W102" s="769"/>
      <c r="X102" s="769"/>
    </row>
    <row r="103" spans="1:29" s="834" customFormat="1" ht="384.75" customHeight="1">
      <c r="A103" s="884">
        <v>62</v>
      </c>
      <c r="B103" s="757">
        <v>2017</v>
      </c>
      <c r="C103" s="787" t="s">
        <v>1565</v>
      </c>
      <c r="D103" s="757" t="s">
        <v>21</v>
      </c>
      <c r="E103" s="757" t="s">
        <v>1095</v>
      </c>
      <c r="F103" s="758" t="s">
        <v>2387</v>
      </c>
      <c r="G103" s="759">
        <v>42823</v>
      </c>
      <c r="H103" s="802" t="s">
        <v>1112</v>
      </c>
      <c r="I103" s="757" t="s">
        <v>59</v>
      </c>
      <c r="J103" s="759">
        <v>42823</v>
      </c>
      <c r="K103" s="866" t="s">
        <v>1241</v>
      </c>
      <c r="L103" s="760"/>
      <c r="M103" s="763">
        <v>43168</v>
      </c>
      <c r="N103" s="758" t="s">
        <v>60</v>
      </c>
      <c r="O103" s="760" t="s">
        <v>32</v>
      </c>
      <c r="P103" s="949">
        <v>43452</v>
      </c>
      <c r="Q103" s="767" t="s">
        <v>1923</v>
      </c>
      <c r="R103" s="760" t="s">
        <v>30</v>
      </c>
      <c r="S103" s="991">
        <v>43585</v>
      </c>
      <c r="T103" s="950" t="s">
        <v>1954</v>
      </c>
      <c r="U103" s="760" t="s">
        <v>1746</v>
      </c>
      <c r="V103" s="769"/>
      <c r="W103" s="769"/>
      <c r="X103" s="769"/>
    </row>
    <row r="104" spans="1:29" s="834" customFormat="1" ht="237" customHeight="1">
      <c r="A104" s="884">
        <v>63</v>
      </c>
      <c r="B104" s="757">
        <v>2017</v>
      </c>
      <c r="C104" s="787" t="s">
        <v>1190</v>
      </c>
      <c r="D104" s="757" t="s">
        <v>21</v>
      </c>
      <c r="E104" s="757" t="s">
        <v>1095</v>
      </c>
      <c r="F104" s="758" t="s">
        <v>2388</v>
      </c>
      <c r="G104" s="759">
        <v>42935</v>
      </c>
      <c r="H104" s="802" t="s">
        <v>1107</v>
      </c>
      <c r="I104" s="757" t="s">
        <v>27</v>
      </c>
      <c r="J104" s="759">
        <v>43252</v>
      </c>
      <c r="K104" s="866" t="s">
        <v>1241</v>
      </c>
      <c r="L104" s="760"/>
      <c r="M104" s="763">
        <v>43196</v>
      </c>
      <c r="N104" s="758" t="s">
        <v>1924</v>
      </c>
      <c r="O104" s="760" t="s">
        <v>32</v>
      </c>
      <c r="P104" s="949">
        <v>43452</v>
      </c>
      <c r="Q104" s="918" t="s">
        <v>1950</v>
      </c>
      <c r="R104" s="760" t="s">
        <v>30</v>
      </c>
      <c r="S104" s="991">
        <v>43585</v>
      </c>
      <c r="T104" s="950" t="s">
        <v>1954</v>
      </c>
      <c r="U104" s="760" t="s">
        <v>1746</v>
      </c>
      <c r="V104" s="769"/>
      <c r="W104" s="769"/>
      <c r="X104" s="769"/>
    </row>
    <row r="105" spans="1:29" s="834" customFormat="1" ht="153" customHeight="1">
      <c r="A105" s="884">
        <v>64</v>
      </c>
      <c r="B105" s="757">
        <v>2017</v>
      </c>
      <c r="C105" s="787" t="s">
        <v>1190</v>
      </c>
      <c r="D105" s="757" t="s">
        <v>21</v>
      </c>
      <c r="E105" s="757" t="s">
        <v>1095</v>
      </c>
      <c r="F105" s="758" t="s">
        <v>2389</v>
      </c>
      <c r="G105" s="759">
        <v>42935</v>
      </c>
      <c r="H105" s="802" t="s">
        <v>1108</v>
      </c>
      <c r="I105" s="757" t="s">
        <v>27</v>
      </c>
      <c r="J105" s="759">
        <v>43252</v>
      </c>
      <c r="K105" s="866" t="s">
        <v>1241</v>
      </c>
      <c r="L105" s="760"/>
      <c r="M105" s="763">
        <v>43196</v>
      </c>
      <c r="N105" s="758" t="s">
        <v>1926</v>
      </c>
      <c r="O105" s="760" t="s">
        <v>30</v>
      </c>
      <c r="P105" s="770">
        <v>43453</v>
      </c>
      <c r="Q105" s="760" t="s">
        <v>1954</v>
      </c>
      <c r="R105" s="760" t="s">
        <v>30</v>
      </c>
      <c r="S105" s="991">
        <v>43585</v>
      </c>
      <c r="T105" s="950" t="s">
        <v>1954</v>
      </c>
      <c r="U105" s="760" t="s">
        <v>1746</v>
      </c>
      <c r="V105" s="769"/>
      <c r="W105" s="769"/>
      <c r="X105" s="769"/>
    </row>
    <row r="106" spans="1:29" s="834" customFormat="1" ht="343.5" customHeight="1">
      <c r="A106" s="884">
        <v>65</v>
      </c>
      <c r="B106" s="757">
        <v>2017</v>
      </c>
      <c r="C106" s="787" t="s">
        <v>1190</v>
      </c>
      <c r="D106" s="757" t="s">
        <v>21</v>
      </c>
      <c r="E106" s="757" t="s">
        <v>1095</v>
      </c>
      <c r="F106" s="758" t="s">
        <v>2390</v>
      </c>
      <c r="G106" s="759">
        <v>42935</v>
      </c>
      <c r="H106" s="758" t="s">
        <v>1109</v>
      </c>
      <c r="I106" s="757" t="s">
        <v>27</v>
      </c>
      <c r="J106" s="759">
        <v>43252</v>
      </c>
      <c r="K106" s="763">
        <v>43830</v>
      </c>
      <c r="L106" s="760"/>
      <c r="M106" s="763">
        <v>43196</v>
      </c>
      <c r="N106" s="758" t="s">
        <v>1927</v>
      </c>
      <c r="O106" s="760" t="s">
        <v>32</v>
      </c>
      <c r="P106" s="949">
        <v>43452</v>
      </c>
      <c r="Q106" s="919" t="s">
        <v>1925</v>
      </c>
      <c r="R106" s="760" t="s">
        <v>32</v>
      </c>
      <c r="S106" s="991">
        <v>43585</v>
      </c>
      <c r="T106" s="922" t="s">
        <v>2316</v>
      </c>
      <c r="U106" s="760" t="s">
        <v>1746</v>
      </c>
      <c r="V106" s="769"/>
      <c r="W106" s="769"/>
      <c r="X106" s="769"/>
    </row>
    <row r="107" spans="1:29" s="834" customFormat="1" ht="215.25" customHeight="1">
      <c r="A107" s="884">
        <v>66</v>
      </c>
      <c r="B107" s="757">
        <v>2017</v>
      </c>
      <c r="C107" s="787" t="s">
        <v>1190</v>
      </c>
      <c r="D107" s="757" t="s">
        <v>21</v>
      </c>
      <c r="E107" s="757" t="s">
        <v>1095</v>
      </c>
      <c r="F107" s="758" t="s">
        <v>2391</v>
      </c>
      <c r="G107" s="759">
        <v>42935</v>
      </c>
      <c r="H107" s="802" t="s">
        <v>1110</v>
      </c>
      <c r="I107" s="757" t="s">
        <v>27</v>
      </c>
      <c r="J107" s="759">
        <v>43252</v>
      </c>
      <c r="K107" s="866" t="s">
        <v>1241</v>
      </c>
      <c r="L107" s="760"/>
      <c r="M107" s="763">
        <v>43196</v>
      </c>
      <c r="N107" s="758" t="s">
        <v>1928</v>
      </c>
      <c r="O107" s="760" t="s">
        <v>32</v>
      </c>
      <c r="P107" s="770">
        <v>43452</v>
      </c>
      <c r="Q107" s="918" t="s">
        <v>1951</v>
      </c>
      <c r="R107" s="760" t="s">
        <v>30</v>
      </c>
      <c r="S107" s="991">
        <v>43585</v>
      </c>
      <c r="T107" s="950" t="s">
        <v>1954</v>
      </c>
      <c r="U107" s="760" t="s">
        <v>1746</v>
      </c>
      <c r="V107" s="769"/>
      <c r="W107" s="769"/>
      <c r="X107" s="769"/>
    </row>
    <row r="108" spans="1:29" s="834" customFormat="1" ht="208.5" customHeight="1">
      <c r="A108" s="884">
        <v>67</v>
      </c>
      <c r="B108" s="757">
        <v>2017</v>
      </c>
      <c r="C108" s="787" t="s">
        <v>1190</v>
      </c>
      <c r="D108" s="757" t="s">
        <v>21</v>
      </c>
      <c r="E108" s="757" t="s">
        <v>1095</v>
      </c>
      <c r="F108" s="758" t="s">
        <v>2392</v>
      </c>
      <c r="G108" s="759">
        <v>42935</v>
      </c>
      <c r="H108" s="802" t="s">
        <v>1113</v>
      </c>
      <c r="I108" s="757" t="s">
        <v>27</v>
      </c>
      <c r="J108" s="759">
        <v>43221</v>
      </c>
      <c r="K108" s="866" t="s">
        <v>1241</v>
      </c>
      <c r="L108" s="760"/>
      <c r="M108" s="763">
        <v>43196</v>
      </c>
      <c r="N108" s="758" t="s">
        <v>1929</v>
      </c>
      <c r="O108" s="760" t="s">
        <v>32</v>
      </c>
      <c r="P108" s="770">
        <v>43452</v>
      </c>
      <c r="Q108" s="876" t="s">
        <v>1930</v>
      </c>
      <c r="R108" s="760" t="s">
        <v>30</v>
      </c>
      <c r="S108" s="991">
        <v>43585</v>
      </c>
      <c r="T108" s="950" t="s">
        <v>1954</v>
      </c>
      <c r="U108" s="760" t="s">
        <v>1746</v>
      </c>
      <c r="V108" s="769"/>
      <c r="W108" s="769"/>
      <c r="X108" s="769"/>
    </row>
    <row r="109" spans="1:29" s="834" customFormat="1" ht="207.75" customHeight="1">
      <c r="A109" s="884">
        <v>68</v>
      </c>
      <c r="B109" s="757">
        <v>2017</v>
      </c>
      <c r="C109" s="787" t="s">
        <v>1402</v>
      </c>
      <c r="D109" s="757" t="s">
        <v>21</v>
      </c>
      <c r="E109" s="757" t="s">
        <v>1095</v>
      </c>
      <c r="F109" s="758" t="s">
        <v>2393</v>
      </c>
      <c r="G109" s="759">
        <v>42937</v>
      </c>
      <c r="H109" s="802" t="s">
        <v>1931</v>
      </c>
      <c r="I109" s="757" t="s">
        <v>27</v>
      </c>
      <c r="J109" s="759">
        <v>43465</v>
      </c>
      <c r="K109" s="866" t="s">
        <v>1241</v>
      </c>
      <c r="L109" s="760"/>
      <c r="M109" s="763">
        <v>43199</v>
      </c>
      <c r="N109" s="758" t="s">
        <v>1194</v>
      </c>
      <c r="O109" s="760" t="s">
        <v>32</v>
      </c>
      <c r="P109" s="770">
        <v>43452</v>
      </c>
      <c r="Q109" s="877" t="s">
        <v>1932</v>
      </c>
      <c r="R109" s="760" t="s">
        <v>30</v>
      </c>
      <c r="S109" s="991">
        <v>43585</v>
      </c>
      <c r="T109" s="950" t="s">
        <v>1954</v>
      </c>
      <c r="U109" s="760" t="s">
        <v>1746</v>
      </c>
      <c r="V109" s="769"/>
      <c r="W109" s="769"/>
      <c r="X109" s="769"/>
    </row>
    <row r="110" spans="1:29" s="834" customFormat="1" ht="74.25" customHeight="1">
      <c r="A110" s="884">
        <v>69</v>
      </c>
      <c r="B110" s="760">
        <v>2017</v>
      </c>
      <c r="C110" s="787" t="s">
        <v>1636</v>
      </c>
      <c r="D110" s="757" t="s">
        <v>21</v>
      </c>
      <c r="E110" s="757" t="s">
        <v>1095</v>
      </c>
      <c r="F110" s="758" t="s">
        <v>2394</v>
      </c>
      <c r="G110" s="763">
        <v>43000</v>
      </c>
      <c r="H110" s="802" t="s">
        <v>1099</v>
      </c>
      <c r="I110" s="760" t="s">
        <v>27</v>
      </c>
      <c r="J110" s="763">
        <v>43000</v>
      </c>
      <c r="K110" s="866" t="s">
        <v>1241</v>
      </c>
      <c r="L110" s="760"/>
      <c r="M110" s="763">
        <v>43201</v>
      </c>
      <c r="N110" s="758" t="s">
        <v>1933</v>
      </c>
      <c r="O110" s="760" t="s">
        <v>32</v>
      </c>
      <c r="P110" s="770">
        <v>43452</v>
      </c>
      <c r="Q110" s="760" t="s">
        <v>1948</v>
      </c>
      <c r="R110" s="760" t="s">
        <v>30</v>
      </c>
      <c r="S110" s="991">
        <v>43585</v>
      </c>
      <c r="T110" s="950" t="s">
        <v>1954</v>
      </c>
      <c r="U110" s="760" t="s">
        <v>1746</v>
      </c>
      <c r="V110" s="769"/>
      <c r="W110" s="769"/>
      <c r="X110" s="769"/>
    </row>
    <row r="111" spans="1:29" s="834" customFormat="1" ht="126" customHeight="1">
      <c r="A111" s="884">
        <v>70</v>
      </c>
      <c r="B111" s="760">
        <v>2017</v>
      </c>
      <c r="C111" s="787" t="s">
        <v>1636</v>
      </c>
      <c r="D111" s="757" t="s">
        <v>21</v>
      </c>
      <c r="E111" s="757" t="s">
        <v>1095</v>
      </c>
      <c r="F111" s="758" t="s">
        <v>2395</v>
      </c>
      <c r="G111" s="763">
        <v>43000</v>
      </c>
      <c r="H111" s="802" t="s">
        <v>410</v>
      </c>
      <c r="I111" s="760" t="s">
        <v>27</v>
      </c>
      <c r="J111" s="763">
        <v>43000</v>
      </c>
      <c r="K111" s="866" t="s">
        <v>1241</v>
      </c>
      <c r="L111" s="760"/>
      <c r="M111" s="763">
        <v>43201</v>
      </c>
      <c r="N111" s="758" t="s">
        <v>1934</v>
      </c>
      <c r="O111" s="760" t="s">
        <v>30</v>
      </c>
      <c r="P111" s="770">
        <v>43453</v>
      </c>
      <c r="Q111" s="760" t="s">
        <v>1954</v>
      </c>
      <c r="R111" s="760" t="s">
        <v>30</v>
      </c>
      <c r="S111" s="991">
        <v>43585</v>
      </c>
      <c r="T111" s="950" t="s">
        <v>1954</v>
      </c>
      <c r="U111" s="760" t="s">
        <v>1746</v>
      </c>
      <c r="V111" s="769"/>
      <c r="W111" s="769"/>
      <c r="X111" s="769"/>
    </row>
    <row r="112" spans="1:29" s="834" customFormat="1" ht="130.5" customHeight="1">
      <c r="A112" s="884">
        <v>71</v>
      </c>
      <c r="B112" s="760">
        <v>2017</v>
      </c>
      <c r="C112" s="787" t="s">
        <v>1636</v>
      </c>
      <c r="D112" s="757" t="s">
        <v>21</v>
      </c>
      <c r="E112" s="757" t="s">
        <v>1095</v>
      </c>
      <c r="F112" s="758" t="s">
        <v>2396</v>
      </c>
      <c r="G112" s="759">
        <v>43000</v>
      </c>
      <c r="H112" s="802" t="s">
        <v>1935</v>
      </c>
      <c r="I112" s="757" t="s">
        <v>141</v>
      </c>
      <c r="J112" s="763">
        <v>43281</v>
      </c>
      <c r="K112" s="763">
        <v>43830</v>
      </c>
      <c r="L112" s="760"/>
      <c r="M112" s="763">
        <v>43199</v>
      </c>
      <c r="N112" s="758" t="s">
        <v>1936</v>
      </c>
      <c r="O112" s="760" t="s">
        <v>32</v>
      </c>
      <c r="P112" s="770">
        <v>43452</v>
      </c>
      <c r="Q112" s="757" t="s">
        <v>1937</v>
      </c>
      <c r="R112" s="760" t="s">
        <v>32</v>
      </c>
      <c r="S112" s="991">
        <v>43585</v>
      </c>
      <c r="T112" s="922" t="s">
        <v>2317</v>
      </c>
      <c r="U112" s="760" t="s">
        <v>1746</v>
      </c>
      <c r="V112" s="769"/>
      <c r="W112" s="769"/>
      <c r="X112" s="769"/>
    </row>
    <row r="113" spans="1:24" s="834" customFormat="1" ht="129.75" customHeight="1">
      <c r="A113" s="884">
        <v>72</v>
      </c>
      <c r="B113" s="760">
        <v>2017</v>
      </c>
      <c r="C113" s="787" t="s">
        <v>1636</v>
      </c>
      <c r="D113" s="757" t="s">
        <v>21</v>
      </c>
      <c r="E113" s="757" t="s">
        <v>1095</v>
      </c>
      <c r="F113" s="758" t="s">
        <v>2397</v>
      </c>
      <c r="G113" s="759">
        <v>43000</v>
      </c>
      <c r="H113" s="802" t="s">
        <v>413</v>
      </c>
      <c r="I113" s="757" t="s">
        <v>414</v>
      </c>
      <c r="J113" s="763">
        <v>43000</v>
      </c>
      <c r="K113" s="866" t="s">
        <v>1241</v>
      </c>
      <c r="L113" s="760"/>
      <c r="M113" s="763">
        <v>43201</v>
      </c>
      <c r="N113" s="758" t="s">
        <v>415</v>
      </c>
      <c r="O113" s="760" t="s">
        <v>30</v>
      </c>
      <c r="P113" s="770">
        <v>43453</v>
      </c>
      <c r="Q113" s="760" t="s">
        <v>1954</v>
      </c>
      <c r="R113" s="760" t="s">
        <v>30</v>
      </c>
      <c r="S113" s="991">
        <v>43585</v>
      </c>
      <c r="T113" s="950" t="s">
        <v>1954</v>
      </c>
      <c r="U113" s="760" t="s">
        <v>1746</v>
      </c>
      <c r="V113" s="769"/>
      <c r="W113" s="769"/>
      <c r="X113" s="769"/>
    </row>
    <row r="114" spans="1:24" s="834" customFormat="1" ht="289.5" customHeight="1">
      <c r="A114" s="884">
        <v>73</v>
      </c>
      <c r="B114" s="760">
        <v>2017</v>
      </c>
      <c r="C114" s="787" t="s">
        <v>1938</v>
      </c>
      <c r="D114" s="757" t="s">
        <v>21</v>
      </c>
      <c r="E114" s="757" t="s">
        <v>1095</v>
      </c>
      <c r="F114" s="786" t="s">
        <v>1057</v>
      </c>
      <c r="G114" s="759">
        <v>43007</v>
      </c>
      <c r="H114" s="758" t="s">
        <v>1939</v>
      </c>
      <c r="I114" s="785" t="s">
        <v>27</v>
      </c>
      <c r="J114" s="763" t="s">
        <v>1289</v>
      </c>
      <c r="K114" s="763">
        <v>43830</v>
      </c>
      <c r="L114" s="760"/>
      <c r="M114" s="763"/>
      <c r="N114" s="758" t="s">
        <v>1194</v>
      </c>
      <c r="O114" s="760" t="s">
        <v>32</v>
      </c>
      <c r="P114" s="770">
        <v>43452</v>
      </c>
      <c r="Q114" s="757" t="s">
        <v>1940</v>
      </c>
      <c r="R114" s="760" t="s">
        <v>32</v>
      </c>
      <c r="S114" s="991">
        <v>43585</v>
      </c>
      <c r="T114" s="922" t="s">
        <v>2318</v>
      </c>
      <c r="U114" s="760" t="s">
        <v>1746</v>
      </c>
      <c r="V114" s="769"/>
      <c r="W114" s="769"/>
      <c r="X114" s="769"/>
    </row>
    <row r="115" spans="1:24" s="834" customFormat="1" ht="103.5" customHeight="1">
      <c r="A115" s="884">
        <v>74</v>
      </c>
      <c r="B115" s="760">
        <v>2017</v>
      </c>
      <c r="C115" s="787" t="s">
        <v>1938</v>
      </c>
      <c r="D115" s="757" t="s">
        <v>21</v>
      </c>
      <c r="E115" s="757" t="s">
        <v>1095</v>
      </c>
      <c r="F115" s="786" t="s">
        <v>1057</v>
      </c>
      <c r="G115" s="759">
        <v>43007</v>
      </c>
      <c r="H115" s="802" t="s">
        <v>1941</v>
      </c>
      <c r="I115" s="785" t="s">
        <v>27</v>
      </c>
      <c r="J115" s="763" t="s">
        <v>1289</v>
      </c>
      <c r="K115" s="866" t="s">
        <v>1241</v>
      </c>
      <c r="L115" s="760"/>
      <c r="M115" s="763"/>
      <c r="N115" s="758" t="s">
        <v>1194</v>
      </c>
      <c r="O115" s="812" t="s">
        <v>32</v>
      </c>
      <c r="P115" s="770">
        <v>43452</v>
      </c>
      <c r="Q115" s="757" t="s">
        <v>1942</v>
      </c>
      <c r="R115" s="760" t="s">
        <v>30</v>
      </c>
      <c r="S115" s="991">
        <v>43585</v>
      </c>
      <c r="T115" s="950" t="s">
        <v>1954</v>
      </c>
      <c r="U115" s="760" t="s">
        <v>1746</v>
      </c>
      <c r="V115" s="769"/>
      <c r="W115" s="769"/>
      <c r="X115" s="769"/>
    </row>
    <row r="116" spans="1:24" s="834" customFormat="1" ht="103.5" customHeight="1">
      <c r="A116" s="884">
        <v>75</v>
      </c>
      <c r="B116" s="760">
        <v>2017</v>
      </c>
      <c r="C116" s="787" t="s">
        <v>1938</v>
      </c>
      <c r="D116" s="757" t="s">
        <v>21</v>
      </c>
      <c r="E116" s="757" t="s">
        <v>1095</v>
      </c>
      <c r="F116" s="786" t="s">
        <v>1057</v>
      </c>
      <c r="G116" s="759">
        <v>43007</v>
      </c>
      <c r="H116" s="802" t="s">
        <v>1061</v>
      </c>
      <c r="I116" s="785" t="s">
        <v>27</v>
      </c>
      <c r="J116" s="763" t="s">
        <v>1289</v>
      </c>
      <c r="K116" s="866" t="s">
        <v>1241</v>
      </c>
      <c r="L116" s="760"/>
      <c r="M116" s="763"/>
      <c r="N116" s="758" t="s">
        <v>1194</v>
      </c>
      <c r="O116" s="760" t="s">
        <v>32</v>
      </c>
      <c r="P116" s="770">
        <v>43452</v>
      </c>
      <c r="Q116" s="757" t="s">
        <v>1952</v>
      </c>
      <c r="R116" s="760" t="s">
        <v>30</v>
      </c>
      <c r="S116" s="991">
        <v>43585</v>
      </c>
      <c r="T116" s="950" t="s">
        <v>1954</v>
      </c>
      <c r="U116" s="760" t="s">
        <v>1746</v>
      </c>
      <c r="V116" s="769"/>
      <c r="W116" s="769"/>
      <c r="X116" s="769"/>
    </row>
    <row r="117" spans="1:24" s="834" customFormat="1" ht="103.5" customHeight="1">
      <c r="A117" s="884">
        <v>76</v>
      </c>
      <c r="B117" s="760">
        <v>2017</v>
      </c>
      <c r="C117" s="787" t="s">
        <v>1938</v>
      </c>
      <c r="D117" s="757" t="s">
        <v>21</v>
      </c>
      <c r="E117" s="757" t="s">
        <v>1095</v>
      </c>
      <c r="F117" s="786" t="s">
        <v>1057</v>
      </c>
      <c r="G117" s="759">
        <v>43007</v>
      </c>
      <c r="H117" s="802" t="s">
        <v>1062</v>
      </c>
      <c r="I117" s="785" t="s">
        <v>27</v>
      </c>
      <c r="J117" s="763" t="s">
        <v>1289</v>
      </c>
      <c r="K117" s="866" t="s">
        <v>1241</v>
      </c>
      <c r="L117" s="760"/>
      <c r="M117" s="763"/>
      <c r="N117" s="758" t="s">
        <v>1194</v>
      </c>
      <c r="O117" s="812" t="s">
        <v>32</v>
      </c>
      <c r="P117" s="770">
        <v>43452</v>
      </c>
      <c r="Q117" s="757" t="s">
        <v>1943</v>
      </c>
      <c r="R117" s="760" t="s">
        <v>30</v>
      </c>
      <c r="S117" s="991">
        <v>43585</v>
      </c>
      <c r="T117" s="950" t="s">
        <v>1954</v>
      </c>
      <c r="U117" s="760" t="s">
        <v>1746</v>
      </c>
      <c r="V117" s="769"/>
      <c r="W117" s="769"/>
      <c r="X117" s="769"/>
    </row>
    <row r="118" spans="1:24" s="834" customFormat="1" ht="103.5" customHeight="1">
      <c r="A118" s="884">
        <v>77</v>
      </c>
      <c r="B118" s="760">
        <v>2017</v>
      </c>
      <c r="C118" s="787" t="s">
        <v>1938</v>
      </c>
      <c r="D118" s="757" t="s">
        <v>21</v>
      </c>
      <c r="E118" s="757" t="s">
        <v>1095</v>
      </c>
      <c r="F118" s="786" t="s">
        <v>1057</v>
      </c>
      <c r="G118" s="759">
        <v>43007</v>
      </c>
      <c r="H118" s="802" t="s">
        <v>1944</v>
      </c>
      <c r="I118" s="785" t="s">
        <v>27</v>
      </c>
      <c r="J118" s="763" t="s">
        <v>1289</v>
      </c>
      <c r="K118" s="866" t="s">
        <v>1241</v>
      </c>
      <c r="L118" s="760"/>
      <c r="M118" s="763"/>
      <c r="N118" s="758" t="s">
        <v>1194</v>
      </c>
      <c r="O118" s="760" t="s">
        <v>32</v>
      </c>
      <c r="P118" s="770">
        <v>43452</v>
      </c>
      <c r="Q118" s="757" t="s">
        <v>1945</v>
      </c>
      <c r="R118" s="760" t="s">
        <v>30</v>
      </c>
      <c r="S118" s="991">
        <v>43585</v>
      </c>
      <c r="T118" s="950" t="s">
        <v>1954</v>
      </c>
      <c r="U118" s="760" t="s">
        <v>1746</v>
      </c>
      <c r="V118" s="769"/>
      <c r="W118" s="769"/>
      <c r="X118" s="769"/>
    </row>
    <row r="119" spans="1:24" s="834" customFormat="1" ht="103.5" customHeight="1">
      <c r="A119" s="884">
        <v>78</v>
      </c>
      <c r="B119" s="760">
        <v>2017</v>
      </c>
      <c r="C119" s="787" t="s">
        <v>1938</v>
      </c>
      <c r="D119" s="757"/>
      <c r="E119" s="757" t="s">
        <v>1095</v>
      </c>
      <c r="F119" s="786" t="s">
        <v>1057</v>
      </c>
      <c r="G119" s="759">
        <v>43007</v>
      </c>
      <c r="H119" s="802" t="s">
        <v>1064</v>
      </c>
      <c r="I119" s="785" t="s">
        <v>27</v>
      </c>
      <c r="J119" s="763" t="s">
        <v>1289</v>
      </c>
      <c r="K119" s="866" t="s">
        <v>1241</v>
      </c>
      <c r="L119" s="760"/>
      <c r="M119" s="763"/>
      <c r="N119" s="758" t="s">
        <v>1194</v>
      </c>
      <c r="O119" s="812" t="s">
        <v>32</v>
      </c>
      <c r="P119" s="770">
        <v>43458</v>
      </c>
      <c r="Q119" s="757" t="s">
        <v>1953</v>
      </c>
      <c r="R119" s="760" t="s">
        <v>30</v>
      </c>
      <c r="S119" s="991">
        <v>43585</v>
      </c>
      <c r="T119" s="950" t="s">
        <v>1954</v>
      </c>
      <c r="U119" s="760" t="s">
        <v>1746</v>
      </c>
      <c r="V119" s="769"/>
      <c r="W119" s="769"/>
      <c r="X119" s="769"/>
    </row>
    <row r="120" spans="1:24" s="834" customFormat="1" ht="120.75" customHeight="1">
      <c r="A120" s="884">
        <v>79</v>
      </c>
      <c r="B120" s="760">
        <v>2018</v>
      </c>
      <c r="C120" s="787" t="s">
        <v>1686</v>
      </c>
      <c r="D120" s="757" t="s">
        <v>21</v>
      </c>
      <c r="E120" s="757" t="s">
        <v>1095</v>
      </c>
      <c r="F120" s="786" t="s">
        <v>2015</v>
      </c>
      <c r="G120" s="759">
        <v>43419</v>
      </c>
      <c r="H120" s="802" t="s">
        <v>1177</v>
      </c>
      <c r="I120" s="785" t="s">
        <v>27</v>
      </c>
      <c r="J120" s="763" t="s">
        <v>1289</v>
      </c>
      <c r="K120" s="763" t="s">
        <v>1289</v>
      </c>
      <c r="L120" s="763"/>
      <c r="M120" s="758"/>
      <c r="N120" s="812"/>
      <c r="O120" s="769"/>
      <c r="P120" s="770">
        <v>43453</v>
      </c>
      <c r="Q120" s="760" t="s">
        <v>1831</v>
      </c>
      <c r="R120" s="760" t="s">
        <v>32</v>
      </c>
      <c r="S120" s="991">
        <v>43585</v>
      </c>
      <c r="T120" s="922" t="s">
        <v>2319</v>
      </c>
      <c r="U120" s="760" t="s">
        <v>1746</v>
      </c>
      <c r="V120" s="769"/>
      <c r="W120" s="769"/>
      <c r="X120" s="932"/>
    </row>
    <row r="121" spans="1:24" s="907" customFormat="1" ht="78" customHeight="1">
      <c r="A121" s="1439">
        <v>80</v>
      </c>
      <c r="B121" s="781">
        <v>2018</v>
      </c>
      <c r="C121" s="868" t="s">
        <v>1691</v>
      </c>
      <c r="D121" s="767" t="s">
        <v>21</v>
      </c>
      <c r="E121" s="767" t="s">
        <v>2016</v>
      </c>
      <c r="F121" s="1410" t="s">
        <v>2017</v>
      </c>
      <c r="G121" s="768">
        <v>43441</v>
      </c>
      <c r="H121" s="870" t="s">
        <v>2023</v>
      </c>
      <c r="I121" s="785" t="s">
        <v>27</v>
      </c>
      <c r="J121" s="780">
        <v>43475</v>
      </c>
      <c r="K121" s="871">
        <v>43817</v>
      </c>
      <c r="L121" s="780"/>
      <c r="M121" s="779"/>
      <c r="N121" s="872"/>
      <c r="O121" s="873"/>
      <c r="P121" s="770">
        <v>43453</v>
      </c>
      <c r="Q121" s="760" t="s">
        <v>1831</v>
      </c>
      <c r="R121" s="760" t="s">
        <v>32</v>
      </c>
      <c r="S121" s="991">
        <v>43585</v>
      </c>
      <c r="T121" s="779" t="s">
        <v>2320</v>
      </c>
      <c r="U121" s="880" t="s">
        <v>2294</v>
      </c>
      <c r="V121" s="873"/>
      <c r="W121" s="873"/>
      <c r="X121" s="1011"/>
    </row>
    <row r="122" spans="1:24" s="907" customFormat="1" ht="61.5" customHeight="1">
      <c r="A122" s="1439"/>
      <c r="B122" s="781">
        <v>2018</v>
      </c>
      <c r="C122" s="868" t="s">
        <v>1691</v>
      </c>
      <c r="D122" s="767" t="s">
        <v>21</v>
      </c>
      <c r="E122" s="767" t="s">
        <v>2016</v>
      </c>
      <c r="F122" s="1411"/>
      <c r="G122" s="768">
        <v>43441</v>
      </c>
      <c r="H122" s="870" t="s">
        <v>2024</v>
      </c>
      <c r="I122" s="785" t="s">
        <v>27</v>
      </c>
      <c r="J122" s="780">
        <v>43475</v>
      </c>
      <c r="K122" s="871">
        <v>43817</v>
      </c>
      <c r="L122" s="780"/>
      <c r="M122" s="779"/>
      <c r="N122" s="872"/>
      <c r="O122" s="873"/>
      <c r="P122" s="770">
        <v>43453</v>
      </c>
      <c r="Q122" s="760" t="s">
        <v>1831</v>
      </c>
      <c r="R122" s="760" t="s">
        <v>32</v>
      </c>
      <c r="S122" s="991">
        <v>43585</v>
      </c>
      <c r="T122" s="779" t="s">
        <v>2321</v>
      </c>
      <c r="U122" s="880" t="s">
        <v>2294</v>
      </c>
      <c r="V122" s="873"/>
      <c r="W122" s="873"/>
      <c r="X122" s="1011"/>
    </row>
    <row r="123" spans="1:24" s="907" customFormat="1" ht="64.5" customHeight="1">
      <c r="A123" s="1439"/>
      <c r="B123" s="781">
        <v>2018</v>
      </c>
      <c r="C123" s="868" t="s">
        <v>1691</v>
      </c>
      <c r="D123" s="767" t="s">
        <v>21</v>
      </c>
      <c r="E123" s="767" t="s">
        <v>2016</v>
      </c>
      <c r="F123" s="1412"/>
      <c r="G123" s="768">
        <v>43441</v>
      </c>
      <c r="H123" s="870" t="s">
        <v>2025</v>
      </c>
      <c r="I123" s="785" t="s">
        <v>27</v>
      </c>
      <c r="J123" s="780">
        <v>43475</v>
      </c>
      <c r="K123" s="871">
        <v>43817</v>
      </c>
      <c r="L123" s="780"/>
      <c r="M123" s="779"/>
      <c r="N123" s="872"/>
      <c r="O123" s="873"/>
      <c r="P123" s="770">
        <v>43453</v>
      </c>
      <c r="Q123" s="760" t="s">
        <v>1831</v>
      </c>
      <c r="R123" s="760" t="s">
        <v>32</v>
      </c>
      <c r="S123" s="991">
        <v>43585</v>
      </c>
      <c r="T123" s="925" t="s">
        <v>2322</v>
      </c>
      <c r="U123" s="880" t="s">
        <v>2294</v>
      </c>
      <c r="V123" s="873"/>
      <c r="W123" s="873"/>
      <c r="X123" s="1011"/>
    </row>
    <row r="124" spans="1:24" s="907" customFormat="1" ht="48" customHeight="1">
      <c r="A124" s="1439">
        <v>81</v>
      </c>
      <c r="B124" s="781">
        <v>2018</v>
      </c>
      <c r="C124" s="868" t="s">
        <v>1691</v>
      </c>
      <c r="D124" s="767" t="s">
        <v>21</v>
      </c>
      <c r="E124" s="767" t="s">
        <v>1095</v>
      </c>
      <c r="F124" s="1410" t="s">
        <v>1828</v>
      </c>
      <c r="G124" s="768">
        <v>43441</v>
      </c>
      <c r="H124" s="870" t="s">
        <v>2019</v>
      </c>
      <c r="I124" s="863" t="s">
        <v>27</v>
      </c>
      <c r="J124" s="780">
        <v>43485</v>
      </c>
      <c r="K124" s="871">
        <v>43814</v>
      </c>
      <c r="L124" s="780"/>
      <c r="M124" s="779"/>
      <c r="N124" s="872"/>
      <c r="O124" s="873"/>
      <c r="P124" s="770">
        <v>43453</v>
      </c>
      <c r="Q124" s="760" t="s">
        <v>1831</v>
      </c>
      <c r="R124" s="760" t="s">
        <v>32</v>
      </c>
      <c r="S124" s="991">
        <v>43585</v>
      </c>
      <c r="T124" s="925" t="s">
        <v>2323</v>
      </c>
      <c r="U124" s="760" t="s">
        <v>1746</v>
      </c>
      <c r="V124" s="873"/>
      <c r="W124" s="873"/>
      <c r="X124" s="1011"/>
    </row>
    <row r="125" spans="1:24" s="907" customFormat="1" ht="48" customHeight="1">
      <c r="A125" s="1439"/>
      <c r="B125" s="781">
        <v>2018</v>
      </c>
      <c r="C125" s="868" t="s">
        <v>1691</v>
      </c>
      <c r="D125" s="767" t="s">
        <v>21</v>
      </c>
      <c r="E125" s="767" t="s">
        <v>1095</v>
      </c>
      <c r="F125" s="1411"/>
      <c r="G125" s="768">
        <v>43441</v>
      </c>
      <c r="H125" s="870" t="s">
        <v>2020</v>
      </c>
      <c r="I125" s="863" t="s">
        <v>27</v>
      </c>
      <c r="J125" s="780">
        <v>43485</v>
      </c>
      <c r="K125" s="871">
        <v>43814</v>
      </c>
      <c r="L125" s="780"/>
      <c r="M125" s="779"/>
      <c r="N125" s="872"/>
      <c r="O125" s="873"/>
      <c r="P125" s="770">
        <v>43453</v>
      </c>
      <c r="Q125" s="760" t="s">
        <v>1831</v>
      </c>
      <c r="R125" s="760" t="s">
        <v>32</v>
      </c>
      <c r="S125" s="991">
        <v>43585</v>
      </c>
      <c r="T125" s="925" t="s">
        <v>2324</v>
      </c>
      <c r="U125" s="760" t="s">
        <v>1746</v>
      </c>
      <c r="V125" s="873"/>
      <c r="W125" s="873"/>
      <c r="X125" s="1011"/>
    </row>
    <row r="126" spans="1:24" s="907" customFormat="1" ht="48" customHeight="1">
      <c r="A126" s="1439"/>
      <c r="B126" s="781">
        <v>2018</v>
      </c>
      <c r="C126" s="868" t="s">
        <v>1691</v>
      </c>
      <c r="D126" s="767" t="s">
        <v>21</v>
      </c>
      <c r="E126" s="767" t="s">
        <v>1095</v>
      </c>
      <c r="F126" s="1412"/>
      <c r="G126" s="768">
        <v>43441</v>
      </c>
      <c r="H126" s="870" t="s">
        <v>2021</v>
      </c>
      <c r="I126" s="863" t="s">
        <v>27</v>
      </c>
      <c r="J126" s="780">
        <v>43544</v>
      </c>
      <c r="K126" s="871">
        <v>43769</v>
      </c>
      <c r="L126" s="780"/>
      <c r="M126" s="779"/>
      <c r="N126" s="872"/>
      <c r="O126" s="873"/>
      <c r="P126" s="770">
        <v>43453</v>
      </c>
      <c r="Q126" s="760" t="s">
        <v>1831</v>
      </c>
      <c r="R126" s="760" t="s">
        <v>32</v>
      </c>
      <c r="S126" s="991">
        <v>43585</v>
      </c>
      <c r="T126" s="925" t="s">
        <v>2324</v>
      </c>
      <c r="U126" s="760" t="s">
        <v>1746</v>
      </c>
      <c r="V126" s="873"/>
      <c r="W126" s="873"/>
      <c r="X126" s="1011"/>
    </row>
    <row r="127" spans="1:24" s="834" customFormat="1" ht="48" customHeight="1">
      <c r="A127" s="884">
        <v>82</v>
      </c>
      <c r="B127" s="760">
        <v>2018</v>
      </c>
      <c r="C127" s="787" t="s">
        <v>1691</v>
      </c>
      <c r="D127" s="757" t="s">
        <v>21</v>
      </c>
      <c r="E127" s="757" t="s">
        <v>2016</v>
      </c>
      <c r="F127" s="786" t="s">
        <v>2018</v>
      </c>
      <c r="G127" s="759">
        <v>43441</v>
      </c>
      <c r="H127" s="870" t="s">
        <v>2026</v>
      </c>
      <c r="I127" s="785" t="s">
        <v>27</v>
      </c>
      <c r="J127" s="780">
        <v>43475</v>
      </c>
      <c r="K127" s="871">
        <v>43817</v>
      </c>
      <c r="L127" s="763"/>
      <c r="M127" s="758"/>
      <c r="N127" s="812"/>
      <c r="O127" s="769"/>
      <c r="P127" s="770">
        <v>43453</v>
      </c>
      <c r="Q127" s="760" t="s">
        <v>1831</v>
      </c>
      <c r="R127" s="760" t="s">
        <v>32</v>
      </c>
      <c r="S127" s="991">
        <v>43585</v>
      </c>
      <c r="T127" s="922" t="s">
        <v>2325</v>
      </c>
      <c r="U127" s="880" t="s">
        <v>2294</v>
      </c>
      <c r="V127" s="769"/>
      <c r="W127" s="769"/>
      <c r="X127" s="932"/>
    </row>
    <row r="128" spans="1:24" s="907" customFormat="1" ht="48" customHeight="1">
      <c r="A128" s="904">
        <v>83</v>
      </c>
      <c r="B128" s="781">
        <v>2018</v>
      </c>
      <c r="C128" s="868" t="s">
        <v>1691</v>
      </c>
      <c r="D128" s="767" t="s">
        <v>21</v>
      </c>
      <c r="E128" s="767" t="s">
        <v>1095</v>
      </c>
      <c r="F128" s="869" t="s">
        <v>1829</v>
      </c>
      <c r="G128" s="768">
        <v>43441</v>
      </c>
      <c r="H128" s="870" t="s">
        <v>2022</v>
      </c>
      <c r="I128" s="863" t="s">
        <v>27</v>
      </c>
      <c r="J128" s="780">
        <v>43575</v>
      </c>
      <c r="K128" s="871">
        <v>43708</v>
      </c>
      <c r="L128" s="780"/>
      <c r="M128" s="779"/>
      <c r="N128" s="872"/>
      <c r="O128" s="873"/>
      <c r="P128" s="770">
        <v>43453</v>
      </c>
      <c r="Q128" s="760" t="s">
        <v>1831</v>
      </c>
      <c r="R128" s="760" t="s">
        <v>32</v>
      </c>
      <c r="S128" s="991">
        <v>43585</v>
      </c>
      <c r="T128" s="925" t="s">
        <v>2326</v>
      </c>
      <c r="U128" s="880" t="s">
        <v>2294</v>
      </c>
      <c r="V128" s="873"/>
      <c r="W128" s="873"/>
      <c r="X128" s="1011"/>
    </row>
    <row r="129" spans="1:24" s="834" customFormat="1" ht="48" customHeight="1">
      <c r="A129" s="884">
        <v>84</v>
      </c>
      <c r="B129" s="760">
        <v>2018</v>
      </c>
      <c r="C129" s="787" t="s">
        <v>1691</v>
      </c>
      <c r="D129" s="757" t="s">
        <v>21</v>
      </c>
      <c r="E129" s="757" t="s">
        <v>2016</v>
      </c>
      <c r="F129" s="786" t="s">
        <v>1839</v>
      </c>
      <c r="G129" s="759">
        <v>43441</v>
      </c>
      <c r="H129" s="802" t="s">
        <v>1177</v>
      </c>
      <c r="I129" s="785" t="s">
        <v>27</v>
      </c>
      <c r="J129" s="763" t="s">
        <v>1289</v>
      </c>
      <c r="K129" s="763" t="s">
        <v>1289</v>
      </c>
      <c r="L129" s="763"/>
      <c r="M129" s="758"/>
      <c r="N129" s="812"/>
      <c r="O129" s="769"/>
      <c r="P129" s="770">
        <v>43453</v>
      </c>
      <c r="Q129" s="760" t="s">
        <v>1831</v>
      </c>
      <c r="R129" s="760" t="s">
        <v>32</v>
      </c>
      <c r="S129" s="991">
        <v>43585</v>
      </c>
      <c r="T129" s="922" t="s">
        <v>2327</v>
      </c>
      <c r="U129" s="760" t="s">
        <v>1746</v>
      </c>
      <c r="V129" s="769"/>
      <c r="W129" s="769"/>
      <c r="X129" s="932"/>
    </row>
    <row r="130" spans="1:24" s="834" customFormat="1" ht="67.5" customHeight="1">
      <c r="A130" s="884">
        <v>85</v>
      </c>
      <c r="B130" s="760">
        <v>2018</v>
      </c>
      <c r="C130" s="787" t="s">
        <v>1691</v>
      </c>
      <c r="D130" s="757" t="s">
        <v>21</v>
      </c>
      <c r="E130" s="757" t="s">
        <v>2016</v>
      </c>
      <c r="F130" s="786" t="s">
        <v>1830</v>
      </c>
      <c r="G130" s="759">
        <v>43441</v>
      </c>
      <c r="H130" s="802" t="s">
        <v>2027</v>
      </c>
      <c r="I130" s="785" t="s">
        <v>27</v>
      </c>
      <c r="J130" s="780">
        <v>43475</v>
      </c>
      <c r="K130" s="871">
        <v>43817</v>
      </c>
      <c r="L130" s="763"/>
      <c r="M130" s="758"/>
      <c r="N130" s="812"/>
      <c r="O130" s="769"/>
      <c r="P130" s="770">
        <v>43453</v>
      </c>
      <c r="Q130" s="760" t="s">
        <v>1831</v>
      </c>
      <c r="R130" s="760" t="s">
        <v>32</v>
      </c>
      <c r="S130" s="991">
        <v>43585</v>
      </c>
      <c r="T130" s="922" t="s">
        <v>2328</v>
      </c>
      <c r="U130" s="880" t="s">
        <v>2294</v>
      </c>
      <c r="V130" s="769"/>
      <c r="W130" s="769"/>
      <c r="X130" s="932"/>
    </row>
    <row r="131" spans="1:24" s="952" customFormat="1" ht="138.75" customHeight="1">
      <c r="A131" s="814">
        <v>86</v>
      </c>
      <c r="B131" s="760">
        <v>2018</v>
      </c>
      <c r="C131" s="757" t="s">
        <v>2823</v>
      </c>
      <c r="D131" s="757" t="s">
        <v>21</v>
      </c>
      <c r="E131" s="757" t="s">
        <v>1966</v>
      </c>
      <c r="F131" s="922" t="s">
        <v>2916</v>
      </c>
      <c r="G131" s="759">
        <v>43669</v>
      </c>
      <c r="H131" s="758" t="s">
        <v>1177</v>
      </c>
      <c r="I131" s="785" t="s">
        <v>27</v>
      </c>
      <c r="J131" s="758" t="s">
        <v>1177</v>
      </c>
      <c r="K131" s="758" t="s">
        <v>1177</v>
      </c>
      <c r="L131" s="757"/>
      <c r="M131" s="763"/>
      <c r="N131" s="758"/>
      <c r="O131" s="760"/>
      <c r="P131" s="770"/>
      <c r="Q131" s="760"/>
      <c r="R131" s="760"/>
      <c r="S131" s="770">
        <v>43738</v>
      </c>
      <c r="T131" s="1042" t="s">
        <v>2742</v>
      </c>
      <c r="U131" s="880" t="s">
        <v>2294</v>
      </c>
      <c r="V131" s="769"/>
      <c r="W131" s="769"/>
      <c r="X131" s="769"/>
    </row>
    <row r="132" spans="1:24" s="952" customFormat="1" ht="342" customHeight="1">
      <c r="A132" s="1338">
        <v>87</v>
      </c>
      <c r="B132" s="760">
        <v>2019</v>
      </c>
      <c r="C132" s="757" t="s">
        <v>2924</v>
      </c>
      <c r="D132" s="757" t="s">
        <v>21</v>
      </c>
      <c r="E132" s="757" t="s">
        <v>1095</v>
      </c>
      <c r="F132" s="1339" t="s">
        <v>2923</v>
      </c>
      <c r="G132" s="759">
        <v>43704</v>
      </c>
      <c r="H132" s="758" t="s">
        <v>2925</v>
      </c>
      <c r="I132" s="785" t="s">
        <v>27</v>
      </c>
      <c r="J132" s="1104">
        <v>43723</v>
      </c>
      <c r="K132" s="1104">
        <v>43889</v>
      </c>
      <c r="L132" s="757"/>
      <c r="M132" s="763"/>
      <c r="N132" s="758"/>
      <c r="O132" s="760"/>
      <c r="P132" s="770"/>
      <c r="Q132" s="760"/>
      <c r="R132" s="760"/>
      <c r="S132" s="770">
        <v>43738</v>
      </c>
      <c r="T132" s="1042" t="s">
        <v>2742</v>
      </c>
      <c r="U132" s="880" t="s">
        <v>2294</v>
      </c>
      <c r="V132" s="769"/>
      <c r="W132" s="769"/>
      <c r="X132" s="769"/>
    </row>
    <row r="133" spans="1:24" s="952" customFormat="1" ht="408.75" customHeight="1">
      <c r="A133" s="1338"/>
      <c r="B133" s="760">
        <v>2019</v>
      </c>
      <c r="C133" s="757" t="s">
        <v>2924</v>
      </c>
      <c r="D133" s="757" t="s">
        <v>21</v>
      </c>
      <c r="E133" s="757" t="s">
        <v>1095</v>
      </c>
      <c r="F133" s="1341"/>
      <c r="G133" s="759">
        <v>43704</v>
      </c>
      <c r="H133" s="758" t="s">
        <v>2926</v>
      </c>
      <c r="I133" s="785" t="s">
        <v>27</v>
      </c>
      <c r="J133" s="1104">
        <v>43889</v>
      </c>
      <c r="K133" s="1104">
        <v>43920</v>
      </c>
      <c r="L133" s="757"/>
      <c r="M133" s="763"/>
      <c r="N133" s="758"/>
      <c r="O133" s="760"/>
      <c r="P133" s="770"/>
      <c r="Q133" s="760"/>
      <c r="R133" s="760"/>
      <c r="S133" s="770">
        <v>43738</v>
      </c>
      <c r="T133" s="1042" t="s">
        <v>2742</v>
      </c>
      <c r="U133" s="880" t="s">
        <v>2294</v>
      </c>
      <c r="V133" s="769"/>
      <c r="W133" s="769"/>
      <c r="X133" s="769"/>
    </row>
    <row r="134" spans="1:24" s="952" customFormat="1" ht="403.5" customHeight="1">
      <c r="A134" s="1338"/>
      <c r="B134" s="760">
        <v>2019</v>
      </c>
      <c r="C134" s="757" t="s">
        <v>2924</v>
      </c>
      <c r="D134" s="757" t="s">
        <v>21</v>
      </c>
      <c r="E134" s="757" t="s">
        <v>1095</v>
      </c>
      <c r="F134" s="1341"/>
      <c r="G134" s="759">
        <v>43704</v>
      </c>
      <c r="H134" s="758" t="s">
        <v>2927</v>
      </c>
      <c r="I134" s="785" t="s">
        <v>27</v>
      </c>
      <c r="J134" s="1104">
        <v>43753</v>
      </c>
      <c r="K134" s="1104">
        <v>43889</v>
      </c>
      <c r="L134" s="757"/>
      <c r="M134" s="763"/>
      <c r="N134" s="758"/>
      <c r="O134" s="760"/>
      <c r="P134" s="770"/>
      <c r="Q134" s="760"/>
      <c r="R134" s="760"/>
      <c r="S134" s="770">
        <v>43738</v>
      </c>
      <c r="T134" s="1042" t="s">
        <v>2742</v>
      </c>
      <c r="U134" s="880" t="s">
        <v>2294</v>
      </c>
      <c r="V134" s="769"/>
      <c r="W134" s="769"/>
      <c r="X134" s="769"/>
    </row>
    <row r="135" spans="1:24" s="952" customFormat="1" ht="398.25" customHeight="1">
      <c r="A135" s="1338"/>
      <c r="B135" s="760">
        <v>2019</v>
      </c>
      <c r="C135" s="757" t="s">
        <v>2924</v>
      </c>
      <c r="D135" s="757" t="s">
        <v>21</v>
      </c>
      <c r="E135" s="757" t="s">
        <v>1095</v>
      </c>
      <c r="F135" s="1340"/>
      <c r="G135" s="759">
        <v>43704</v>
      </c>
      <c r="H135" s="758" t="s">
        <v>2928</v>
      </c>
      <c r="I135" s="785" t="s">
        <v>27</v>
      </c>
      <c r="J135" s="1104">
        <v>43723</v>
      </c>
      <c r="K135" s="1104">
        <v>43889</v>
      </c>
      <c r="L135" s="757"/>
      <c r="M135" s="763"/>
      <c r="N135" s="758"/>
      <c r="O135" s="760"/>
      <c r="P135" s="770"/>
      <c r="Q135" s="760"/>
      <c r="R135" s="760"/>
      <c r="S135" s="770">
        <v>43738</v>
      </c>
      <c r="T135" s="1042" t="s">
        <v>2742</v>
      </c>
      <c r="U135" s="880" t="s">
        <v>2294</v>
      </c>
      <c r="V135" s="769"/>
      <c r="W135" s="769"/>
      <c r="X135" s="769"/>
    </row>
    <row r="136" spans="1:24" s="952" customFormat="1" ht="143.44999999999999" customHeight="1">
      <c r="A136" s="1338">
        <v>88</v>
      </c>
      <c r="B136" s="760">
        <v>2019</v>
      </c>
      <c r="C136" s="757" t="s">
        <v>2924</v>
      </c>
      <c r="D136" s="757" t="s">
        <v>21</v>
      </c>
      <c r="E136" s="757" t="s">
        <v>1095</v>
      </c>
      <c r="F136" s="1339" t="s">
        <v>2960</v>
      </c>
      <c r="G136" s="759">
        <v>43704</v>
      </c>
      <c r="H136" s="758" t="s">
        <v>2929</v>
      </c>
      <c r="I136" s="785" t="s">
        <v>27</v>
      </c>
      <c r="J136" s="1104">
        <v>43723</v>
      </c>
      <c r="K136" s="1104">
        <v>43889</v>
      </c>
      <c r="L136" s="757"/>
      <c r="M136" s="763"/>
      <c r="N136" s="758"/>
      <c r="O136" s="760"/>
      <c r="P136" s="770"/>
      <c r="Q136" s="760"/>
      <c r="R136" s="760"/>
      <c r="S136" s="770">
        <v>43738</v>
      </c>
      <c r="T136" s="1042" t="s">
        <v>2742</v>
      </c>
      <c r="U136" s="880" t="s">
        <v>2294</v>
      </c>
      <c r="V136" s="769"/>
      <c r="W136" s="769"/>
      <c r="X136" s="769"/>
    </row>
    <row r="137" spans="1:24" s="952" customFormat="1" ht="143.44999999999999" customHeight="1">
      <c r="A137" s="1338"/>
      <c r="B137" s="760">
        <v>2019</v>
      </c>
      <c r="C137" s="757" t="s">
        <v>2924</v>
      </c>
      <c r="D137" s="757" t="s">
        <v>21</v>
      </c>
      <c r="E137" s="757" t="s">
        <v>1095</v>
      </c>
      <c r="F137" s="1341"/>
      <c r="G137" s="759">
        <v>43704</v>
      </c>
      <c r="H137" s="758" t="s">
        <v>2930</v>
      </c>
      <c r="I137" s="785" t="s">
        <v>27</v>
      </c>
      <c r="J137" s="1104">
        <v>43723</v>
      </c>
      <c r="K137" s="1104">
        <v>43889</v>
      </c>
      <c r="L137" s="757"/>
      <c r="M137" s="763"/>
      <c r="N137" s="758"/>
      <c r="O137" s="760"/>
      <c r="P137" s="770"/>
      <c r="Q137" s="760"/>
      <c r="R137" s="760"/>
      <c r="S137" s="770">
        <v>43738</v>
      </c>
      <c r="T137" s="1042" t="s">
        <v>2742</v>
      </c>
      <c r="U137" s="880" t="s">
        <v>2294</v>
      </c>
      <c r="V137" s="769"/>
      <c r="W137" s="769"/>
      <c r="X137" s="769"/>
    </row>
    <row r="138" spans="1:24" s="952" customFormat="1" ht="143.44999999999999" customHeight="1">
      <c r="A138" s="1338"/>
      <c r="B138" s="760">
        <v>2019</v>
      </c>
      <c r="C138" s="757" t="s">
        <v>2924</v>
      </c>
      <c r="D138" s="757" t="s">
        <v>21</v>
      </c>
      <c r="E138" s="757" t="s">
        <v>1095</v>
      </c>
      <c r="F138" s="1341"/>
      <c r="G138" s="759">
        <v>43704</v>
      </c>
      <c r="H138" s="758" t="s">
        <v>2931</v>
      </c>
      <c r="I138" s="785" t="s">
        <v>27</v>
      </c>
      <c r="J138" s="1104">
        <v>43723</v>
      </c>
      <c r="K138" s="1104">
        <v>43889</v>
      </c>
      <c r="L138" s="757"/>
      <c r="M138" s="763"/>
      <c r="N138" s="758"/>
      <c r="O138" s="760"/>
      <c r="P138" s="770"/>
      <c r="Q138" s="760"/>
      <c r="R138" s="760"/>
      <c r="S138" s="770">
        <v>43738</v>
      </c>
      <c r="T138" s="1042" t="s">
        <v>2742</v>
      </c>
      <c r="U138" s="880" t="s">
        <v>2294</v>
      </c>
      <c r="V138" s="769"/>
      <c r="W138" s="769"/>
      <c r="X138" s="769"/>
    </row>
    <row r="139" spans="1:24" s="952" customFormat="1" ht="143.44999999999999" customHeight="1">
      <c r="A139" s="1338"/>
      <c r="B139" s="760">
        <v>2019</v>
      </c>
      <c r="C139" s="757" t="s">
        <v>2924</v>
      </c>
      <c r="D139" s="757" t="s">
        <v>21</v>
      </c>
      <c r="E139" s="757" t="s">
        <v>1095</v>
      </c>
      <c r="F139" s="1341"/>
      <c r="G139" s="759">
        <v>43704</v>
      </c>
      <c r="H139" s="758" t="s">
        <v>2932</v>
      </c>
      <c r="I139" s="785" t="s">
        <v>27</v>
      </c>
      <c r="J139" s="1104">
        <v>43723</v>
      </c>
      <c r="K139" s="1104">
        <v>43889</v>
      </c>
      <c r="L139" s="757"/>
      <c r="M139" s="763"/>
      <c r="N139" s="758"/>
      <c r="O139" s="760"/>
      <c r="P139" s="770"/>
      <c r="Q139" s="760"/>
      <c r="R139" s="760"/>
      <c r="S139" s="770">
        <v>43738</v>
      </c>
      <c r="T139" s="1042" t="s">
        <v>2742</v>
      </c>
      <c r="U139" s="880" t="s">
        <v>2294</v>
      </c>
      <c r="V139" s="769"/>
      <c r="W139" s="769"/>
      <c r="X139" s="769"/>
    </row>
    <row r="140" spans="1:24" s="952" customFormat="1" ht="143.44999999999999" customHeight="1">
      <c r="A140" s="1338"/>
      <c r="B140" s="760">
        <v>2019</v>
      </c>
      <c r="C140" s="757" t="s">
        <v>2924</v>
      </c>
      <c r="D140" s="757" t="s">
        <v>21</v>
      </c>
      <c r="E140" s="757" t="s">
        <v>1095</v>
      </c>
      <c r="F140" s="1341"/>
      <c r="G140" s="759">
        <v>43704</v>
      </c>
      <c r="H140" s="758" t="s">
        <v>2933</v>
      </c>
      <c r="I140" s="785" t="s">
        <v>27</v>
      </c>
      <c r="J140" s="1104">
        <v>43723</v>
      </c>
      <c r="K140" s="1104">
        <v>43830</v>
      </c>
      <c r="L140" s="757"/>
      <c r="M140" s="763"/>
      <c r="N140" s="758"/>
      <c r="O140" s="760"/>
      <c r="P140" s="770"/>
      <c r="Q140" s="760"/>
      <c r="R140" s="760"/>
      <c r="S140" s="770">
        <v>43738</v>
      </c>
      <c r="T140" s="1042" t="s">
        <v>2742</v>
      </c>
      <c r="U140" s="880" t="s">
        <v>2294</v>
      </c>
      <c r="V140" s="769"/>
      <c r="W140" s="769"/>
      <c r="X140" s="769"/>
    </row>
    <row r="141" spans="1:24" s="952" customFormat="1" ht="143.44999999999999" customHeight="1">
      <c r="A141" s="1338"/>
      <c r="B141" s="760">
        <v>2019</v>
      </c>
      <c r="C141" s="757" t="s">
        <v>2924</v>
      </c>
      <c r="D141" s="757" t="s">
        <v>21</v>
      </c>
      <c r="E141" s="757" t="s">
        <v>1095</v>
      </c>
      <c r="F141" s="1341"/>
      <c r="G141" s="759">
        <v>43704</v>
      </c>
      <c r="H141" s="758" t="s">
        <v>2934</v>
      </c>
      <c r="I141" s="785" t="s">
        <v>27</v>
      </c>
      <c r="J141" s="1104">
        <v>43723</v>
      </c>
      <c r="K141" s="1104" t="s">
        <v>2936</v>
      </c>
      <c r="L141" s="757"/>
      <c r="M141" s="763"/>
      <c r="N141" s="758"/>
      <c r="O141" s="760"/>
      <c r="P141" s="770"/>
      <c r="Q141" s="760"/>
      <c r="R141" s="760"/>
      <c r="S141" s="770">
        <v>43738</v>
      </c>
      <c r="T141" s="1042" t="s">
        <v>2742</v>
      </c>
      <c r="U141" s="880" t="s">
        <v>2294</v>
      </c>
      <c r="V141" s="769"/>
      <c r="W141" s="769"/>
      <c r="X141" s="769"/>
    </row>
    <row r="142" spans="1:24" s="952" customFormat="1" ht="143.44999999999999" customHeight="1">
      <c r="A142" s="1338"/>
      <c r="B142" s="760">
        <v>2019</v>
      </c>
      <c r="C142" s="757" t="s">
        <v>2924</v>
      </c>
      <c r="D142" s="757" t="s">
        <v>21</v>
      </c>
      <c r="E142" s="757" t="s">
        <v>1095</v>
      </c>
      <c r="F142" s="1340"/>
      <c r="G142" s="759">
        <v>43704</v>
      </c>
      <c r="H142" s="758" t="s">
        <v>2935</v>
      </c>
      <c r="I142" s="785" t="s">
        <v>27</v>
      </c>
      <c r="J142" s="1104">
        <v>43723</v>
      </c>
      <c r="K142" s="1104" t="s">
        <v>2936</v>
      </c>
      <c r="L142" s="757"/>
      <c r="M142" s="763"/>
      <c r="N142" s="758"/>
      <c r="O142" s="760"/>
      <c r="P142" s="770"/>
      <c r="Q142" s="760"/>
      <c r="R142" s="760"/>
      <c r="S142" s="770">
        <v>43738</v>
      </c>
      <c r="T142" s="1042" t="s">
        <v>2742</v>
      </c>
      <c r="U142" s="880" t="s">
        <v>2294</v>
      </c>
      <c r="V142" s="769"/>
      <c r="W142" s="769"/>
      <c r="X142" s="769"/>
    </row>
    <row r="143" spans="1:24" s="952" customFormat="1" ht="409.6" customHeight="1">
      <c r="A143" s="1338">
        <v>89</v>
      </c>
      <c r="B143" s="760">
        <v>2019</v>
      </c>
      <c r="C143" s="757" t="s">
        <v>2924</v>
      </c>
      <c r="D143" s="757" t="s">
        <v>21</v>
      </c>
      <c r="E143" s="757" t="s">
        <v>1095</v>
      </c>
      <c r="F143" s="1339" t="s">
        <v>2961</v>
      </c>
      <c r="G143" s="759">
        <v>43704</v>
      </c>
      <c r="H143" s="1105" t="s">
        <v>2937</v>
      </c>
      <c r="I143" s="785" t="s">
        <v>27</v>
      </c>
      <c r="J143" s="1104">
        <v>43738</v>
      </c>
      <c r="K143" s="1104">
        <v>43799</v>
      </c>
      <c r="L143" s="757"/>
      <c r="M143" s="763"/>
      <c r="N143" s="758"/>
      <c r="O143" s="760"/>
      <c r="P143" s="770"/>
      <c r="Q143" s="760"/>
      <c r="R143" s="760"/>
      <c r="S143" s="770">
        <v>43738</v>
      </c>
      <c r="T143" s="1042" t="s">
        <v>2742</v>
      </c>
      <c r="U143" s="880" t="s">
        <v>2294</v>
      </c>
      <c r="V143" s="769"/>
      <c r="W143" s="769"/>
      <c r="X143" s="769"/>
    </row>
    <row r="144" spans="1:24" s="952" customFormat="1" ht="143.44999999999999" customHeight="1">
      <c r="A144" s="1338"/>
      <c r="B144" s="760">
        <v>2019</v>
      </c>
      <c r="C144" s="757" t="s">
        <v>2924</v>
      </c>
      <c r="D144" s="757" t="s">
        <v>21</v>
      </c>
      <c r="E144" s="757" t="s">
        <v>1095</v>
      </c>
      <c r="F144" s="1341"/>
      <c r="G144" s="759">
        <v>43704</v>
      </c>
      <c r="H144" s="1105" t="s">
        <v>2938</v>
      </c>
      <c r="I144" s="785" t="s">
        <v>27</v>
      </c>
      <c r="J144" s="1104">
        <v>43738</v>
      </c>
      <c r="K144" s="1104">
        <v>43799</v>
      </c>
      <c r="L144" s="757"/>
      <c r="M144" s="763"/>
      <c r="N144" s="758"/>
      <c r="O144" s="760"/>
      <c r="P144" s="770"/>
      <c r="Q144" s="760"/>
      <c r="R144" s="760"/>
      <c r="S144" s="770">
        <v>43738</v>
      </c>
      <c r="T144" s="1042" t="s">
        <v>2742</v>
      </c>
      <c r="U144" s="880" t="s">
        <v>2294</v>
      </c>
      <c r="V144" s="769"/>
      <c r="W144" s="769"/>
      <c r="X144" s="769"/>
    </row>
    <row r="145" spans="1:24" s="952" customFormat="1" ht="143.44999999999999" customHeight="1">
      <c r="A145" s="1338"/>
      <c r="B145" s="760">
        <v>2019</v>
      </c>
      <c r="C145" s="757" t="s">
        <v>2924</v>
      </c>
      <c r="D145" s="757" t="s">
        <v>21</v>
      </c>
      <c r="E145" s="757" t="s">
        <v>1095</v>
      </c>
      <c r="F145" s="1341"/>
      <c r="G145" s="759">
        <v>43704</v>
      </c>
      <c r="H145" s="1105" t="s">
        <v>2939</v>
      </c>
      <c r="I145" s="785" t="s">
        <v>27</v>
      </c>
      <c r="J145" s="1104">
        <v>43738</v>
      </c>
      <c r="K145" s="1104" t="s">
        <v>2943</v>
      </c>
      <c r="L145" s="757"/>
      <c r="M145" s="763"/>
      <c r="N145" s="758"/>
      <c r="O145" s="760"/>
      <c r="P145" s="770"/>
      <c r="Q145" s="760"/>
      <c r="R145" s="760"/>
      <c r="S145" s="770">
        <v>43738</v>
      </c>
      <c r="T145" s="1042" t="s">
        <v>2742</v>
      </c>
      <c r="U145" s="880" t="s">
        <v>2294</v>
      </c>
      <c r="V145" s="769"/>
      <c r="W145" s="769"/>
      <c r="X145" s="769"/>
    </row>
    <row r="146" spans="1:24" s="952" customFormat="1" ht="143.44999999999999" customHeight="1">
      <c r="A146" s="1338"/>
      <c r="B146" s="760">
        <v>2019</v>
      </c>
      <c r="C146" s="757" t="s">
        <v>2924</v>
      </c>
      <c r="D146" s="757" t="s">
        <v>21</v>
      </c>
      <c r="E146" s="757" t="s">
        <v>1095</v>
      </c>
      <c r="F146" s="1341"/>
      <c r="G146" s="759">
        <v>43704</v>
      </c>
      <c r="H146" s="1105" t="s">
        <v>2940</v>
      </c>
      <c r="I146" s="785" t="s">
        <v>27</v>
      </c>
      <c r="J146" s="1104">
        <v>43738</v>
      </c>
      <c r="K146" s="1104" t="s">
        <v>2944</v>
      </c>
      <c r="L146" s="757"/>
      <c r="M146" s="763"/>
      <c r="N146" s="758"/>
      <c r="O146" s="760"/>
      <c r="P146" s="770"/>
      <c r="Q146" s="760"/>
      <c r="R146" s="760"/>
      <c r="S146" s="770">
        <v>43738</v>
      </c>
      <c r="T146" s="1042" t="s">
        <v>2742</v>
      </c>
      <c r="U146" s="880" t="s">
        <v>2294</v>
      </c>
      <c r="V146" s="769"/>
      <c r="W146" s="769"/>
      <c r="X146" s="769"/>
    </row>
    <row r="147" spans="1:24" s="952" customFormat="1" ht="143.44999999999999" customHeight="1">
      <c r="A147" s="1338"/>
      <c r="B147" s="760">
        <v>2019</v>
      </c>
      <c r="C147" s="757" t="s">
        <v>2924</v>
      </c>
      <c r="D147" s="757" t="s">
        <v>21</v>
      </c>
      <c r="E147" s="757" t="s">
        <v>1095</v>
      </c>
      <c r="F147" s="1341"/>
      <c r="G147" s="759">
        <v>43704</v>
      </c>
      <c r="H147" s="1105" t="s">
        <v>2941</v>
      </c>
      <c r="I147" s="785" t="s">
        <v>27</v>
      </c>
      <c r="J147" s="1104">
        <v>43723</v>
      </c>
      <c r="K147" s="1104">
        <v>43799</v>
      </c>
      <c r="L147" s="757"/>
      <c r="M147" s="763"/>
      <c r="N147" s="758"/>
      <c r="O147" s="760"/>
      <c r="P147" s="770"/>
      <c r="Q147" s="760"/>
      <c r="R147" s="760"/>
      <c r="S147" s="770">
        <v>43738</v>
      </c>
      <c r="T147" s="1042" t="s">
        <v>2742</v>
      </c>
      <c r="U147" s="880" t="s">
        <v>2294</v>
      </c>
      <c r="V147" s="769"/>
      <c r="W147" s="769"/>
      <c r="X147" s="769"/>
    </row>
    <row r="148" spans="1:24" s="952" customFormat="1" ht="143.44999999999999" customHeight="1">
      <c r="A148" s="1338"/>
      <c r="B148" s="760">
        <v>2019</v>
      </c>
      <c r="C148" s="757" t="s">
        <v>2924</v>
      </c>
      <c r="D148" s="757" t="s">
        <v>21</v>
      </c>
      <c r="E148" s="757" t="s">
        <v>1095</v>
      </c>
      <c r="F148" s="1340"/>
      <c r="G148" s="759">
        <v>43704</v>
      </c>
      <c r="H148" s="1105" t="s">
        <v>2942</v>
      </c>
      <c r="I148" s="785" t="s">
        <v>27</v>
      </c>
      <c r="J148" s="1104">
        <v>43738</v>
      </c>
      <c r="K148" s="1104">
        <v>43830</v>
      </c>
      <c r="L148" s="757"/>
      <c r="M148" s="763"/>
      <c r="N148" s="758"/>
      <c r="O148" s="760"/>
      <c r="P148" s="770"/>
      <c r="Q148" s="760"/>
      <c r="R148" s="760"/>
      <c r="S148" s="770">
        <v>43738</v>
      </c>
      <c r="T148" s="1042" t="s">
        <v>2742</v>
      </c>
      <c r="U148" s="880" t="s">
        <v>2294</v>
      </c>
      <c r="V148" s="769"/>
      <c r="W148" s="769"/>
      <c r="X148" s="769"/>
    </row>
    <row r="149" spans="1:24" s="952" customFormat="1" ht="120" customHeight="1">
      <c r="A149" s="1338">
        <v>90</v>
      </c>
      <c r="B149" s="760">
        <v>2019</v>
      </c>
      <c r="C149" s="757" t="s">
        <v>2924</v>
      </c>
      <c r="D149" s="757" t="s">
        <v>21</v>
      </c>
      <c r="E149" s="757" t="s">
        <v>1095</v>
      </c>
      <c r="F149" s="1339" t="s">
        <v>2968</v>
      </c>
      <c r="G149" s="759">
        <v>43704</v>
      </c>
      <c r="H149" s="1109" t="s">
        <v>2969</v>
      </c>
      <c r="I149" s="785" t="s">
        <v>27</v>
      </c>
      <c r="J149" s="1110">
        <v>43723</v>
      </c>
      <c r="K149" s="1111">
        <v>43799</v>
      </c>
      <c r="L149" s="757"/>
      <c r="M149" s="763"/>
      <c r="N149" s="758"/>
      <c r="O149" s="760"/>
      <c r="P149" s="770"/>
      <c r="Q149" s="760"/>
      <c r="R149" s="760"/>
      <c r="S149" s="770">
        <v>43738</v>
      </c>
      <c r="T149" s="1042" t="s">
        <v>2742</v>
      </c>
      <c r="U149" s="880" t="s">
        <v>2294</v>
      </c>
      <c r="V149" s="769"/>
      <c r="W149" s="769"/>
      <c r="X149" s="769"/>
    </row>
    <row r="150" spans="1:24" s="952" customFormat="1" ht="120" customHeight="1">
      <c r="A150" s="1338"/>
      <c r="B150" s="760">
        <v>2019</v>
      </c>
      <c r="C150" s="757" t="s">
        <v>2924</v>
      </c>
      <c r="D150" s="757" t="s">
        <v>21</v>
      </c>
      <c r="E150" s="757" t="s">
        <v>1095</v>
      </c>
      <c r="F150" s="1341"/>
      <c r="G150" s="759">
        <v>43704</v>
      </c>
      <c r="H150" s="1109" t="s">
        <v>2970</v>
      </c>
      <c r="I150" s="785" t="s">
        <v>27</v>
      </c>
      <c r="J150" s="1110">
        <v>43723</v>
      </c>
      <c r="K150" s="1111">
        <v>43799</v>
      </c>
      <c r="L150" s="757"/>
      <c r="M150" s="763"/>
      <c r="N150" s="758"/>
      <c r="O150" s="760"/>
      <c r="P150" s="770"/>
      <c r="Q150" s="760"/>
      <c r="R150" s="760"/>
      <c r="S150" s="770">
        <v>43738</v>
      </c>
      <c r="T150" s="1042" t="s">
        <v>2742</v>
      </c>
      <c r="U150" s="880" t="s">
        <v>2294</v>
      </c>
      <c r="V150" s="769"/>
      <c r="W150" s="769"/>
      <c r="X150" s="769"/>
    </row>
    <row r="151" spans="1:24" s="952" customFormat="1" ht="120" customHeight="1">
      <c r="A151" s="1338"/>
      <c r="B151" s="760">
        <v>2019</v>
      </c>
      <c r="C151" s="757" t="s">
        <v>2924</v>
      </c>
      <c r="D151" s="757" t="s">
        <v>21</v>
      </c>
      <c r="E151" s="757" t="s">
        <v>1095</v>
      </c>
      <c r="F151" s="1341"/>
      <c r="G151" s="759">
        <v>43704</v>
      </c>
      <c r="H151" s="1109" t="s">
        <v>2971</v>
      </c>
      <c r="I151" s="785" t="s">
        <v>27</v>
      </c>
      <c r="J151" s="1110">
        <v>43724</v>
      </c>
      <c r="K151" s="1111">
        <v>43799</v>
      </c>
      <c r="L151" s="757"/>
      <c r="M151" s="763"/>
      <c r="N151" s="758"/>
      <c r="O151" s="760"/>
      <c r="P151" s="770"/>
      <c r="Q151" s="760"/>
      <c r="R151" s="760"/>
      <c r="S151" s="770">
        <v>43739</v>
      </c>
      <c r="T151" s="1042" t="s">
        <v>2742</v>
      </c>
      <c r="U151" s="880" t="s">
        <v>2294</v>
      </c>
      <c r="V151" s="769"/>
      <c r="W151" s="769"/>
      <c r="X151" s="769"/>
    </row>
    <row r="152" spans="1:24" s="952" customFormat="1" ht="120" customHeight="1">
      <c r="A152" s="1338"/>
      <c r="B152" s="760">
        <v>2019</v>
      </c>
      <c r="C152" s="757" t="s">
        <v>2924</v>
      </c>
      <c r="D152" s="757" t="s">
        <v>21</v>
      </c>
      <c r="E152" s="757" t="s">
        <v>1095</v>
      </c>
      <c r="F152" s="1341"/>
      <c r="G152" s="759">
        <v>43704</v>
      </c>
      <c r="H152" s="1109" t="s">
        <v>2972</v>
      </c>
      <c r="I152" s="785" t="s">
        <v>27</v>
      </c>
      <c r="J152" s="1110">
        <v>43753</v>
      </c>
      <c r="K152" s="1111">
        <v>43784</v>
      </c>
      <c r="L152" s="757"/>
      <c r="M152" s="763"/>
      <c r="N152" s="758"/>
      <c r="O152" s="760"/>
      <c r="P152" s="770"/>
      <c r="Q152" s="760"/>
      <c r="R152" s="760"/>
      <c r="S152" s="770">
        <v>43740</v>
      </c>
      <c r="T152" s="1042" t="s">
        <v>2742</v>
      </c>
      <c r="U152" s="880" t="s">
        <v>2294</v>
      </c>
      <c r="V152" s="769"/>
      <c r="W152" s="769"/>
      <c r="X152" s="769"/>
    </row>
    <row r="153" spans="1:24" s="952" customFormat="1" ht="120" customHeight="1">
      <c r="A153" s="1338"/>
      <c r="B153" s="760">
        <v>2019</v>
      </c>
      <c r="C153" s="757" t="s">
        <v>2924</v>
      </c>
      <c r="D153" s="757" t="s">
        <v>21</v>
      </c>
      <c r="E153" s="757" t="s">
        <v>1095</v>
      </c>
      <c r="F153" s="1341"/>
      <c r="G153" s="759">
        <v>43704</v>
      </c>
      <c r="H153" s="1109" t="s">
        <v>2973</v>
      </c>
      <c r="I153" s="785" t="s">
        <v>27</v>
      </c>
      <c r="J153" s="1110">
        <v>43724</v>
      </c>
      <c r="K153" s="1111">
        <v>43799</v>
      </c>
      <c r="L153" s="757"/>
      <c r="M153" s="763"/>
      <c r="N153" s="758"/>
      <c r="O153" s="760"/>
      <c r="P153" s="770"/>
      <c r="Q153" s="760"/>
      <c r="R153" s="760"/>
      <c r="S153" s="770">
        <v>43741</v>
      </c>
      <c r="T153" s="1042" t="s">
        <v>2742</v>
      </c>
      <c r="U153" s="880" t="s">
        <v>2294</v>
      </c>
      <c r="V153" s="769"/>
      <c r="W153" s="769"/>
      <c r="X153" s="769"/>
    </row>
    <row r="154" spans="1:24" s="952" customFormat="1" ht="120" customHeight="1">
      <c r="A154" s="1338"/>
      <c r="B154" s="760">
        <v>2019</v>
      </c>
      <c r="C154" s="757" t="s">
        <v>2924</v>
      </c>
      <c r="D154" s="757" t="s">
        <v>21</v>
      </c>
      <c r="E154" s="757" t="s">
        <v>1095</v>
      </c>
      <c r="F154" s="1341"/>
      <c r="G154" s="759">
        <v>43704</v>
      </c>
      <c r="H154" s="1109" t="s">
        <v>2974</v>
      </c>
      <c r="I154" s="785" t="s">
        <v>27</v>
      </c>
      <c r="J154" s="1110">
        <v>43724</v>
      </c>
      <c r="K154" s="1111">
        <v>43799</v>
      </c>
      <c r="L154" s="757"/>
      <c r="M154" s="763"/>
      <c r="N154" s="758"/>
      <c r="O154" s="760"/>
      <c r="P154" s="770"/>
      <c r="Q154" s="760"/>
      <c r="R154" s="760"/>
      <c r="S154" s="770">
        <v>43742</v>
      </c>
      <c r="T154" s="1042" t="s">
        <v>2742</v>
      </c>
      <c r="U154" s="880" t="s">
        <v>2294</v>
      </c>
      <c r="V154" s="769"/>
      <c r="W154" s="769"/>
      <c r="X154" s="769"/>
    </row>
    <row r="155" spans="1:24" s="952" customFormat="1" ht="120" customHeight="1">
      <c r="A155" s="1338"/>
      <c r="B155" s="760">
        <v>2019</v>
      </c>
      <c r="C155" s="757" t="s">
        <v>2924</v>
      </c>
      <c r="D155" s="757" t="s">
        <v>21</v>
      </c>
      <c r="E155" s="757" t="s">
        <v>1095</v>
      </c>
      <c r="F155" s="1341"/>
      <c r="G155" s="759">
        <v>43704</v>
      </c>
      <c r="H155" s="1109" t="s">
        <v>2975</v>
      </c>
      <c r="I155" s="785" t="s">
        <v>27</v>
      </c>
      <c r="J155" s="1110">
        <v>43724</v>
      </c>
      <c r="K155" s="1111">
        <v>43799</v>
      </c>
      <c r="L155" s="757"/>
      <c r="M155" s="763"/>
      <c r="N155" s="758"/>
      <c r="O155" s="760"/>
      <c r="P155" s="770"/>
      <c r="Q155" s="760"/>
      <c r="R155" s="760"/>
      <c r="S155" s="770">
        <v>43743</v>
      </c>
      <c r="T155" s="1042" t="s">
        <v>2742</v>
      </c>
      <c r="U155" s="880" t="s">
        <v>2294</v>
      </c>
      <c r="V155" s="769"/>
      <c r="W155" s="769"/>
      <c r="X155" s="769"/>
    </row>
    <row r="156" spans="1:24" s="952" customFormat="1" ht="120" customHeight="1">
      <c r="A156" s="1338"/>
      <c r="B156" s="760">
        <v>2019</v>
      </c>
      <c r="C156" s="757" t="s">
        <v>2924</v>
      </c>
      <c r="D156" s="757" t="s">
        <v>21</v>
      </c>
      <c r="E156" s="757" t="s">
        <v>1095</v>
      </c>
      <c r="F156" s="1340"/>
      <c r="G156" s="759">
        <v>43704</v>
      </c>
      <c r="H156" s="1109" t="s">
        <v>2976</v>
      </c>
      <c r="I156" s="785" t="s">
        <v>27</v>
      </c>
      <c r="J156" s="1110">
        <v>43753</v>
      </c>
      <c r="K156" s="1111">
        <v>43830</v>
      </c>
      <c r="L156" s="757"/>
      <c r="M156" s="763"/>
      <c r="N156" s="758"/>
      <c r="O156" s="760"/>
      <c r="P156" s="770"/>
      <c r="Q156" s="760"/>
      <c r="R156" s="760"/>
      <c r="S156" s="770">
        <v>43744</v>
      </c>
      <c r="T156" s="1042" t="s">
        <v>2742</v>
      </c>
      <c r="U156" s="880" t="s">
        <v>2294</v>
      </c>
      <c r="V156" s="769"/>
      <c r="W156" s="769"/>
      <c r="X156" s="769"/>
    </row>
    <row r="157" spans="1:24" s="952" customFormat="1" ht="409.6" customHeight="1">
      <c r="A157" s="814">
        <v>91</v>
      </c>
      <c r="B157" s="760">
        <v>2019</v>
      </c>
      <c r="C157" s="757" t="s">
        <v>2924</v>
      </c>
      <c r="D157" s="757" t="s">
        <v>21</v>
      </c>
      <c r="E157" s="757" t="s">
        <v>1095</v>
      </c>
      <c r="F157" s="922" t="s">
        <v>2962</v>
      </c>
      <c r="G157" s="759">
        <v>43704</v>
      </c>
      <c r="H157" s="1105" t="s">
        <v>2945</v>
      </c>
      <c r="I157" s="785" t="s">
        <v>27</v>
      </c>
      <c r="J157" s="1104">
        <v>43723</v>
      </c>
      <c r="K157" s="1104" t="s">
        <v>2936</v>
      </c>
      <c r="L157" s="757"/>
      <c r="M157" s="763"/>
      <c r="N157" s="758"/>
      <c r="O157" s="760"/>
      <c r="P157" s="770"/>
      <c r="Q157" s="760"/>
      <c r="R157" s="760"/>
      <c r="S157" s="770">
        <v>43745</v>
      </c>
      <c r="T157" s="1042" t="s">
        <v>2742</v>
      </c>
      <c r="U157" s="880" t="s">
        <v>2294</v>
      </c>
      <c r="V157" s="769"/>
      <c r="W157" s="769"/>
      <c r="X157" s="769"/>
    </row>
    <row r="158" spans="1:24" s="952" customFormat="1" ht="143.44999999999999" customHeight="1">
      <c r="A158" s="1338">
        <v>92</v>
      </c>
      <c r="B158" s="760">
        <v>2019</v>
      </c>
      <c r="C158" s="757" t="s">
        <v>2924</v>
      </c>
      <c r="D158" s="757" t="s">
        <v>21</v>
      </c>
      <c r="E158" s="757" t="s">
        <v>1095</v>
      </c>
      <c r="F158" s="1339" t="s">
        <v>2963</v>
      </c>
      <c r="G158" s="759">
        <v>43704</v>
      </c>
      <c r="H158" s="1105" t="s">
        <v>2946</v>
      </c>
      <c r="I158" s="785" t="s">
        <v>27</v>
      </c>
      <c r="J158" s="1104">
        <v>43723</v>
      </c>
      <c r="K158" s="1104" t="s">
        <v>2936</v>
      </c>
      <c r="L158" s="757"/>
      <c r="M158" s="763"/>
      <c r="N158" s="758"/>
      <c r="O158" s="760"/>
      <c r="P158" s="770"/>
      <c r="Q158" s="760"/>
      <c r="R158" s="760"/>
      <c r="S158" s="770">
        <v>43746</v>
      </c>
      <c r="T158" s="1042" t="s">
        <v>2742</v>
      </c>
      <c r="U158" s="880" t="s">
        <v>2294</v>
      </c>
      <c r="V158" s="769"/>
      <c r="W158" s="769"/>
      <c r="X158" s="769"/>
    </row>
    <row r="159" spans="1:24" s="952" customFormat="1" ht="143.44999999999999" customHeight="1">
      <c r="A159" s="1338"/>
      <c r="B159" s="760">
        <v>2019</v>
      </c>
      <c r="C159" s="757" t="s">
        <v>2924</v>
      </c>
      <c r="D159" s="757" t="s">
        <v>21</v>
      </c>
      <c r="E159" s="757" t="s">
        <v>1095</v>
      </c>
      <c r="F159" s="1341"/>
      <c r="G159" s="759">
        <v>43704</v>
      </c>
      <c r="H159" s="1105" t="s">
        <v>2947</v>
      </c>
      <c r="I159" s="785" t="s">
        <v>27</v>
      </c>
      <c r="J159" s="1104">
        <v>43723</v>
      </c>
      <c r="K159" s="1104">
        <v>44012</v>
      </c>
      <c r="L159" s="757"/>
      <c r="M159" s="763"/>
      <c r="N159" s="758"/>
      <c r="O159" s="760"/>
      <c r="P159" s="770"/>
      <c r="Q159" s="760"/>
      <c r="R159" s="760"/>
      <c r="S159" s="770">
        <v>43747</v>
      </c>
      <c r="T159" s="1042" t="s">
        <v>2742</v>
      </c>
      <c r="U159" s="880" t="s">
        <v>2294</v>
      </c>
      <c r="V159" s="769"/>
      <c r="W159" s="769"/>
      <c r="X159" s="769"/>
    </row>
    <row r="160" spans="1:24" s="952" customFormat="1" ht="143.44999999999999" customHeight="1">
      <c r="A160" s="1338"/>
      <c r="B160" s="760">
        <v>2019</v>
      </c>
      <c r="C160" s="757" t="s">
        <v>2924</v>
      </c>
      <c r="D160" s="757" t="s">
        <v>21</v>
      </c>
      <c r="E160" s="757" t="s">
        <v>1095</v>
      </c>
      <c r="F160" s="1341"/>
      <c r="G160" s="759">
        <v>43704</v>
      </c>
      <c r="H160" s="1105" t="s">
        <v>2948</v>
      </c>
      <c r="I160" s="785" t="s">
        <v>27</v>
      </c>
      <c r="J160" s="1104">
        <v>43723</v>
      </c>
      <c r="K160" s="1104" t="s">
        <v>2936</v>
      </c>
      <c r="L160" s="757"/>
      <c r="M160" s="763"/>
      <c r="N160" s="758"/>
      <c r="O160" s="760"/>
      <c r="P160" s="770"/>
      <c r="Q160" s="760"/>
      <c r="R160" s="760"/>
      <c r="S160" s="770">
        <v>43748</v>
      </c>
      <c r="T160" s="1042" t="s">
        <v>2742</v>
      </c>
      <c r="U160" s="880" t="s">
        <v>2294</v>
      </c>
      <c r="V160" s="769"/>
      <c r="W160" s="769"/>
      <c r="X160" s="769"/>
    </row>
    <row r="161" spans="1:24" s="952" customFormat="1" ht="143.44999999999999" customHeight="1">
      <c r="A161" s="1338"/>
      <c r="B161" s="760">
        <v>2019</v>
      </c>
      <c r="C161" s="757" t="s">
        <v>2924</v>
      </c>
      <c r="D161" s="757" t="s">
        <v>21</v>
      </c>
      <c r="E161" s="757" t="s">
        <v>1095</v>
      </c>
      <c r="F161" s="1340"/>
      <c r="G161" s="759">
        <v>43704</v>
      </c>
      <c r="H161" s="1105" t="s">
        <v>2949</v>
      </c>
      <c r="I161" s="785" t="s">
        <v>27</v>
      </c>
      <c r="J161" s="1104">
        <v>43723</v>
      </c>
      <c r="K161" s="1104" t="s">
        <v>2936</v>
      </c>
      <c r="L161" s="757"/>
      <c r="M161" s="763"/>
      <c r="N161" s="758"/>
      <c r="O161" s="760"/>
      <c r="P161" s="770"/>
      <c r="Q161" s="760"/>
      <c r="R161" s="760"/>
      <c r="S161" s="770">
        <v>43749</v>
      </c>
      <c r="T161" s="1042" t="s">
        <v>2742</v>
      </c>
      <c r="U161" s="880" t="s">
        <v>2294</v>
      </c>
      <c r="V161" s="769"/>
      <c r="W161" s="769"/>
      <c r="X161" s="769"/>
    </row>
    <row r="162" spans="1:24" s="952" customFormat="1" ht="143.44999999999999" customHeight="1">
      <c r="A162" s="1338">
        <v>93</v>
      </c>
      <c r="B162" s="760">
        <v>2019</v>
      </c>
      <c r="C162" s="757" t="s">
        <v>2924</v>
      </c>
      <c r="D162" s="757" t="s">
        <v>21</v>
      </c>
      <c r="E162" s="757" t="s">
        <v>1095</v>
      </c>
      <c r="F162" s="1339" t="s">
        <v>2964</v>
      </c>
      <c r="G162" s="759">
        <v>43704</v>
      </c>
      <c r="H162" s="1105" t="s">
        <v>2950</v>
      </c>
      <c r="I162" s="785" t="s">
        <v>27</v>
      </c>
      <c r="J162" s="1104">
        <v>43723</v>
      </c>
      <c r="K162" s="1104" t="s">
        <v>2936</v>
      </c>
      <c r="L162" s="757"/>
      <c r="M162" s="763"/>
      <c r="N162" s="758"/>
      <c r="O162" s="760"/>
      <c r="P162" s="770"/>
      <c r="Q162" s="760"/>
      <c r="R162" s="760"/>
      <c r="S162" s="770">
        <v>43738</v>
      </c>
      <c r="T162" s="1042" t="s">
        <v>2742</v>
      </c>
      <c r="U162" s="880" t="s">
        <v>2294</v>
      </c>
      <c r="V162" s="769"/>
      <c r="W162" s="769"/>
      <c r="X162" s="769"/>
    </row>
    <row r="163" spans="1:24" s="952" customFormat="1" ht="143.44999999999999" customHeight="1">
      <c r="A163" s="1338"/>
      <c r="B163" s="760">
        <v>2019</v>
      </c>
      <c r="C163" s="757" t="s">
        <v>2924</v>
      </c>
      <c r="D163" s="757" t="s">
        <v>21</v>
      </c>
      <c r="E163" s="757" t="s">
        <v>1095</v>
      </c>
      <c r="F163" s="1341"/>
      <c r="G163" s="759">
        <v>43704</v>
      </c>
      <c r="H163" s="1105" t="s">
        <v>2951</v>
      </c>
      <c r="I163" s="785" t="s">
        <v>27</v>
      </c>
      <c r="J163" s="1104">
        <v>43723</v>
      </c>
      <c r="K163" s="1104" t="s">
        <v>2936</v>
      </c>
      <c r="L163" s="757"/>
      <c r="M163" s="763"/>
      <c r="N163" s="758"/>
      <c r="O163" s="760"/>
      <c r="P163" s="770"/>
      <c r="Q163" s="760"/>
      <c r="R163" s="760"/>
      <c r="S163" s="770">
        <v>43738</v>
      </c>
      <c r="T163" s="1042" t="s">
        <v>2742</v>
      </c>
      <c r="U163" s="880" t="s">
        <v>2294</v>
      </c>
      <c r="V163" s="769"/>
      <c r="W163" s="769"/>
      <c r="X163" s="769"/>
    </row>
    <row r="164" spans="1:24" s="952" customFormat="1" ht="143.44999999999999" customHeight="1">
      <c r="A164" s="1338"/>
      <c r="B164" s="760">
        <v>2019</v>
      </c>
      <c r="C164" s="757" t="s">
        <v>2924</v>
      </c>
      <c r="D164" s="757" t="s">
        <v>21</v>
      </c>
      <c r="E164" s="757" t="s">
        <v>1095</v>
      </c>
      <c r="F164" s="1340"/>
      <c r="G164" s="759">
        <v>43704</v>
      </c>
      <c r="H164" s="1105" t="s">
        <v>2952</v>
      </c>
      <c r="I164" s="785" t="s">
        <v>27</v>
      </c>
      <c r="J164" s="1104">
        <v>43723</v>
      </c>
      <c r="K164" s="1104" t="s">
        <v>2936</v>
      </c>
      <c r="L164" s="757"/>
      <c r="M164" s="763"/>
      <c r="N164" s="758"/>
      <c r="O164" s="760"/>
      <c r="P164" s="770"/>
      <c r="Q164" s="760"/>
      <c r="R164" s="760"/>
      <c r="S164" s="770">
        <v>43738</v>
      </c>
      <c r="T164" s="1042" t="s">
        <v>2742</v>
      </c>
      <c r="U164" s="880" t="s">
        <v>2294</v>
      </c>
      <c r="V164" s="769"/>
      <c r="W164" s="769"/>
      <c r="X164" s="769"/>
    </row>
    <row r="165" spans="1:24" s="952" customFormat="1" ht="409.6" customHeight="1">
      <c r="A165" s="814">
        <v>94</v>
      </c>
      <c r="B165" s="760">
        <v>2019</v>
      </c>
      <c r="C165" s="757" t="s">
        <v>2924</v>
      </c>
      <c r="D165" s="757" t="s">
        <v>21</v>
      </c>
      <c r="E165" s="757" t="s">
        <v>1095</v>
      </c>
      <c r="F165" s="922" t="s">
        <v>2965</v>
      </c>
      <c r="G165" s="759">
        <v>43704</v>
      </c>
      <c r="H165" s="1105" t="s">
        <v>2953</v>
      </c>
      <c r="I165" s="785" t="s">
        <v>27</v>
      </c>
      <c r="J165" s="1104">
        <v>43723</v>
      </c>
      <c r="K165" s="1104" t="s">
        <v>2936</v>
      </c>
      <c r="L165" s="757"/>
      <c r="M165" s="763"/>
      <c r="N165" s="758"/>
      <c r="O165" s="760"/>
      <c r="P165" s="770"/>
      <c r="Q165" s="760"/>
      <c r="R165" s="760"/>
      <c r="S165" s="770">
        <v>43738</v>
      </c>
      <c r="T165" s="1042" t="s">
        <v>2742</v>
      </c>
      <c r="U165" s="880" t="s">
        <v>2294</v>
      </c>
      <c r="V165" s="769"/>
      <c r="W165" s="769"/>
      <c r="X165" s="769"/>
    </row>
    <row r="166" spans="1:24" s="952" customFormat="1" ht="337.9" customHeight="1">
      <c r="A166" s="1338">
        <v>95</v>
      </c>
      <c r="B166" s="760">
        <v>2019</v>
      </c>
      <c r="C166" s="757" t="s">
        <v>2924</v>
      </c>
      <c r="D166" s="757" t="s">
        <v>21</v>
      </c>
      <c r="E166" s="757" t="s">
        <v>1095</v>
      </c>
      <c r="F166" s="1339" t="s">
        <v>2966</v>
      </c>
      <c r="G166" s="759">
        <v>43704</v>
      </c>
      <c r="H166" s="1105" t="s">
        <v>2954</v>
      </c>
      <c r="I166" s="785" t="s">
        <v>27</v>
      </c>
      <c r="J166" s="1104">
        <v>43738</v>
      </c>
      <c r="K166" s="1104">
        <v>43830</v>
      </c>
      <c r="L166" s="757"/>
      <c r="M166" s="763"/>
      <c r="N166" s="758"/>
      <c r="O166" s="760"/>
      <c r="P166" s="770"/>
      <c r="Q166" s="760"/>
      <c r="R166" s="760"/>
      <c r="S166" s="770">
        <v>43738</v>
      </c>
      <c r="T166" s="1042" t="s">
        <v>2742</v>
      </c>
      <c r="U166" s="880" t="s">
        <v>2294</v>
      </c>
      <c r="V166" s="769"/>
      <c r="W166" s="769"/>
      <c r="X166" s="769"/>
    </row>
    <row r="167" spans="1:24" s="952" customFormat="1" ht="409.6" customHeight="1">
      <c r="A167" s="1338"/>
      <c r="B167" s="760">
        <v>2019</v>
      </c>
      <c r="C167" s="757" t="s">
        <v>2924</v>
      </c>
      <c r="D167" s="757" t="s">
        <v>21</v>
      </c>
      <c r="E167" s="757" t="s">
        <v>1095</v>
      </c>
      <c r="F167" s="1341"/>
      <c r="G167" s="759">
        <v>43704</v>
      </c>
      <c r="H167" s="1105" t="s">
        <v>2955</v>
      </c>
      <c r="I167" s="785" t="s">
        <v>27</v>
      </c>
      <c r="J167" s="1104">
        <v>43738</v>
      </c>
      <c r="K167" s="1104">
        <v>43830</v>
      </c>
      <c r="L167" s="757"/>
      <c r="M167" s="763"/>
      <c r="N167" s="758"/>
      <c r="O167" s="760"/>
      <c r="P167" s="770"/>
      <c r="Q167" s="760"/>
      <c r="R167" s="760"/>
      <c r="S167" s="770">
        <v>43738</v>
      </c>
      <c r="T167" s="1042" t="s">
        <v>2742</v>
      </c>
      <c r="U167" s="880" t="s">
        <v>2294</v>
      </c>
      <c r="V167" s="769"/>
      <c r="W167" s="769"/>
      <c r="X167" s="769"/>
    </row>
    <row r="168" spans="1:24" s="952" customFormat="1" ht="409.6" customHeight="1">
      <c r="A168" s="1338"/>
      <c r="B168" s="760">
        <v>2019</v>
      </c>
      <c r="C168" s="757" t="s">
        <v>2924</v>
      </c>
      <c r="D168" s="757" t="s">
        <v>21</v>
      </c>
      <c r="E168" s="757" t="s">
        <v>1095</v>
      </c>
      <c r="F168" s="1341"/>
      <c r="G168" s="759">
        <v>43704</v>
      </c>
      <c r="H168" s="1105" t="s">
        <v>2956</v>
      </c>
      <c r="I168" s="785" t="s">
        <v>27</v>
      </c>
      <c r="J168" s="1104">
        <v>43738</v>
      </c>
      <c r="K168" s="1104">
        <v>43830</v>
      </c>
      <c r="L168" s="757"/>
      <c r="M168" s="763"/>
      <c r="N168" s="758"/>
      <c r="O168" s="760"/>
      <c r="P168" s="770"/>
      <c r="Q168" s="760"/>
      <c r="R168" s="760"/>
      <c r="S168" s="770">
        <v>43738</v>
      </c>
      <c r="T168" s="1042" t="s">
        <v>2742</v>
      </c>
      <c r="U168" s="880" t="s">
        <v>2294</v>
      </c>
      <c r="V168" s="769"/>
      <c r="W168" s="769"/>
      <c r="X168" s="769"/>
    </row>
    <row r="169" spans="1:24" s="952" customFormat="1" ht="409.6" customHeight="1">
      <c r="A169" s="1338"/>
      <c r="B169" s="760">
        <v>2019</v>
      </c>
      <c r="C169" s="757" t="s">
        <v>2924</v>
      </c>
      <c r="D169" s="757" t="s">
        <v>21</v>
      </c>
      <c r="E169" s="757" t="s">
        <v>1095</v>
      </c>
      <c r="F169" s="1341"/>
      <c r="G169" s="759">
        <v>43704</v>
      </c>
      <c r="H169" s="1105" t="s">
        <v>2957</v>
      </c>
      <c r="I169" s="757"/>
      <c r="J169" s="1104">
        <v>43738</v>
      </c>
      <c r="K169" s="1104">
        <v>43799</v>
      </c>
      <c r="L169" s="757"/>
      <c r="M169" s="763"/>
      <c r="N169" s="758"/>
      <c r="O169" s="760"/>
      <c r="P169" s="770"/>
      <c r="Q169" s="760"/>
      <c r="R169" s="760"/>
      <c r="S169" s="770">
        <v>43738</v>
      </c>
      <c r="T169" s="1042" t="s">
        <v>2742</v>
      </c>
      <c r="U169" s="880" t="s">
        <v>2294</v>
      </c>
      <c r="V169" s="769"/>
      <c r="W169" s="769"/>
      <c r="X169" s="769"/>
    </row>
    <row r="170" spans="1:24" s="952" customFormat="1" ht="211.9" customHeight="1">
      <c r="A170" s="1338"/>
      <c r="B170" s="760">
        <v>2019</v>
      </c>
      <c r="C170" s="757" t="s">
        <v>2924</v>
      </c>
      <c r="D170" s="757" t="s">
        <v>21</v>
      </c>
      <c r="E170" s="757" t="s">
        <v>1095</v>
      </c>
      <c r="F170" s="1341"/>
      <c r="G170" s="759">
        <v>43704</v>
      </c>
      <c r="H170" s="1105" t="s">
        <v>2958</v>
      </c>
      <c r="I170" s="757"/>
      <c r="J170" s="1104">
        <v>43738</v>
      </c>
      <c r="K170" s="1104">
        <v>43799</v>
      </c>
      <c r="L170" s="757"/>
      <c r="M170" s="763"/>
      <c r="N170" s="758"/>
      <c r="O170" s="760"/>
      <c r="P170" s="770"/>
      <c r="Q170" s="760"/>
      <c r="R170" s="760"/>
      <c r="S170" s="770">
        <v>43738</v>
      </c>
      <c r="T170" s="1042" t="s">
        <v>2742</v>
      </c>
      <c r="U170" s="880" t="s">
        <v>2294</v>
      </c>
      <c r="V170" s="769"/>
      <c r="W170" s="769"/>
      <c r="X170" s="769"/>
    </row>
    <row r="171" spans="1:24" s="952" customFormat="1" ht="143.44999999999999" customHeight="1">
      <c r="A171" s="1338"/>
      <c r="B171" s="760">
        <v>2019</v>
      </c>
      <c r="C171" s="757" t="s">
        <v>2924</v>
      </c>
      <c r="D171" s="757" t="s">
        <v>21</v>
      </c>
      <c r="E171" s="757" t="s">
        <v>1095</v>
      </c>
      <c r="F171" s="1340"/>
      <c r="G171" s="759">
        <v>43704</v>
      </c>
      <c r="H171" s="1105" t="s">
        <v>2959</v>
      </c>
      <c r="I171" s="757"/>
      <c r="J171" s="1104">
        <v>43738</v>
      </c>
      <c r="K171" s="1104">
        <v>43799</v>
      </c>
      <c r="L171" s="757"/>
      <c r="M171" s="763"/>
      <c r="N171" s="758"/>
      <c r="O171" s="760"/>
      <c r="P171" s="770"/>
      <c r="Q171" s="760"/>
      <c r="R171" s="760"/>
      <c r="S171" s="770">
        <v>43738</v>
      </c>
      <c r="T171" s="1042" t="s">
        <v>2742</v>
      </c>
      <c r="U171" s="880" t="s">
        <v>2294</v>
      </c>
      <c r="V171" s="769"/>
      <c r="W171" s="769"/>
      <c r="X171" s="769"/>
    </row>
    <row r="172" spans="1:24" s="211" customFormat="1" ht="15.75" customHeight="1">
      <c r="A172" s="839"/>
      <c r="B172" s="207"/>
      <c r="C172" s="840"/>
      <c r="D172" s="846"/>
      <c r="E172" s="847"/>
      <c r="F172" s="841"/>
      <c r="H172" s="842"/>
      <c r="I172" s="843"/>
      <c r="J172" s="844"/>
      <c r="K172" s="844"/>
      <c r="M172" s="844"/>
      <c r="N172" s="841"/>
      <c r="O172" s="845"/>
      <c r="Q172" s="207"/>
    </row>
    <row r="173" spans="1:24" s="211" customFormat="1" ht="15.75" customHeight="1">
      <c r="A173" s="839"/>
      <c r="B173" s="207"/>
      <c r="C173" s="840"/>
      <c r="D173" s="846"/>
      <c r="E173" s="847"/>
      <c r="F173" s="841"/>
      <c r="H173" s="842"/>
      <c r="I173" s="843"/>
      <c r="J173" s="844"/>
      <c r="K173" s="844"/>
      <c r="M173" s="844"/>
      <c r="N173" s="841"/>
      <c r="O173" s="845"/>
      <c r="Q173" s="207"/>
    </row>
    <row r="174" spans="1:24" s="211" customFormat="1" ht="15.75" customHeight="1">
      <c r="A174" s="839"/>
      <c r="B174" s="207"/>
      <c r="C174" s="840"/>
      <c r="D174" s="846"/>
      <c r="E174" s="847"/>
      <c r="F174" s="841"/>
      <c r="H174" s="842"/>
      <c r="I174" s="843"/>
      <c r="J174" s="844"/>
      <c r="K174" s="844"/>
      <c r="M174" s="844"/>
      <c r="N174" s="841"/>
      <c r="O174" s="845"/>
      <c r="Q174" s="207"/>
    </row>
    <row r="175" spans="1:24" s="211" customFormat="1" ht="15.75" customHeight="1">
      <c r="A175" s="839"/>
      <c r="B175" s="207"/>
      <c r="C175" s="840"/>
      <c r="D175" s="846"/>
      <c r="E175" s="847"/>
      <c r="F175" s="841"/>
      <c r="H175" s="842"/>
      <c r="I175" s="843"/>
      <c r="J175" s="844"/>
      <c r="K175" s="844"/>
      <c r="M175" s="844"/>
      <c r="N175" s="841"/>
      <c r="O175" s="845"/>
      <c r="Q175" s="207"/>
    </row>
    <row r="176" spans="1:24" s="211" customFormat="1" ht="15.75" customHeight="1">
      <c r="A176" s="839"/>
      <c r="B176" s="207"/>
      <c r="C176" s="840"/>
      <c r="D176" s="846"/>
      <c r="E176" s="847"/>
      <c r="F176" s="841"/>
      <c r="H176" s="842"/>
      <c r="I176" s="843"/>
      <c r="J176" s="844"/>
      <c r="K176" s="844"/>
      <c r="M176" s="844"/>
      <c r="N176" s="841"/>
      <c r="O176" s="845"/>
      <c r="Q176" s="207"/>
    </row>
    <row r="177" spans="1:17" s="211" customFormat="1" ht="15.75" customHeight="1">
      <c r="A177" s="839"/>
      <c r="B177" s="207"/>
      <c r="C177" s="840"/>
      <c r="D177" s="846"/>
      <c r="E177" s="847"/>
      <c r="F177" s="841"/>
      <c r="H177" s="842"/>
      <c r="I177" s="843"/>
      <c r="J177" s="844"/>
      <c r="K177" s="844"/>
      <c r="M177" s="844"/>
      <c r="N177" s="841"/>
      <c r="O177" s="845"/>
      <c r="Q177" s="207"/>
    </row>
    <row r="178" spans="1:17" s="211" customFormat="1" ht="15.75" customHeight="1">
      <c r="A178" s="839"/>
      <c r="B178" s="207"/>
      <c r="C178" s="840"/>
      <c r="D178" s="846"/>
      <c r="E178" s="847"/>
      <c r="F178" s="841"/>
      <c r="H178" s="842"/>
      <c r="I178" s="843"/>
      <c r="J178" s="844"/>
      <c r="K178" s="844"/>
      <c r="M178" s="844"/>
      <c r="N178" s="841"/>
      <c r="O178" s="845"/>
      <c r="Q178" s="207"/>
    </row>
    <row r="179" spans="1:17" s="211" customFormat="1" ht="15.75" customHeight="1">
      <c r="A179" s="839"/>
      <c r="B179" s="207"/>
      <c r="C179" s="840"/>
      <c r="D179" s="846"/>
      <c r="E179" s="847"/>
      <c r="F179" s="841"/>
      <c r="H179" s="842"/>
      <c r="I179" s="843"/>
      <c r="J179" s="844"/>
      <c r="K179" s="844"/>
      <c r="M179" s="844"/>
      <c r="N179" s="841"/>
      <c r="O179" s="845"/>
      <c r="Q179" s="207"/>
    </row>
    <row r="180" spans="1:17" s="211" customFormat="1" ht="15.75" customHeight="1">
      <c r="A180" s="839"/>
      <c r="B180" s="207"/>
      <c r="C180" s="840"/>
      <c r="D180" s="846"/>
      <c r="E180" s="847"/>
      <c r="F180" s="841"/>
      <c r="H180" s="842"/>
      <c r="I180" s="843"/>
      <c r="J180" s="844"/>
      <c r="K180" s="844"/>
      <c r="M180" s="844"/>
      <c r="N180" s="841"/>
      <c r="O180" s="845"/>
      <c r="Q180" s="207"/>
    </row>
    <row r="181" spans="1:17" s="211" customFormat="1" ht="15.75" customHeight="1">
      <c r="A181" s="839"/>
      <c r="B181" s="207"/>
      <c r="C181" s="840"/>
      <c r="D181" s="846"/>
      <c r="E181" s="847"/>
      <c r="F181" s="841"/>
      <c r="H181" s="842"/>
      <c r="I181" s="843"/>
      <c r="J181" s="844"/>
      <c r="K181" s="844"/>
      <c r="M181" s="844"/>
      <c r="N181" s="841"/>
      <c r="O181" s="845"/>
      <c r="Q181" s="207"/>
    </row>
    <row r="182" spans="1:17" s="211" customFormat="1" ht="15.75" customHeight="1">
      <c r="A182" s="839"/>
      <c r="B182" s="207"/>
      <c r="C182" s="840"/>
      <c r="D182" s="846"/>
      <c r="E182" s="847"/>
      <c r="F182" s="841"/>
      <c r="H182" s="842"/>
      <c r="I182" s="843"/>
      <c r="J182" s="844"/>
      <c r="K182" s="844"/>
      <c r="M182" s="844"/>
      <c r="N182" s="841"/>
      <c r="O182" s="845"/>
      <c r="Q182" s="207"/>
    </row>
    <row r="183" spans="1:17" s="211" customFormat="1" ht="15.75" customHeight="1">
      <c r="A183" s="839"/>
      <c r="B183" s="207"/>
      <c r="C183" s="840"/>
      <c r="D183" s="846"/>
      <c r="E183" s="847"/>
      <c r="F183" s="841"/>
      <c r="H183" s="842"/>
      <c r="I183" s="843"/>
      <c r="J183" s="844"/>
      <c r="K183" s="844"/>
      <c r="M183" s="844"/>
      <c r="N183" s="841"/>
      <c r="O183" s="845"/>
      <c r="Q183" s="207"/>
    </row>
    <row r="184" spans="1:17" s="211" customFormat="1" ht="15.75" customHeight="1">
      <c r="A184" s="839"/>
      <c r="B184" s="207"/>
      <c r="C184" s="840"/>
      <c r="D184" s="846"/>
      <c r="E184" s="847"/>
      <c r="F184" s="841"/>
      <c r="H184" s="842"/>
      <c r="I184" s="843"/>
      <c r="J184" s="844"/>
      <c r="K184" s="844"/>
      <c r="M184" s="844"/>
      <c r="N184" s="841"/>
      <c r="O184" s="845"/>
      <c r="Q184" s="207"/>
    </row>
    <row r="185" spans="1:17" s="211" customFormat="1" ht="15.75" customHeight="1">
      <c r="A185" s="839"/>
      <c r="B185" s="207"/>
      <c r="C185" s="840"/>
      <c r="D185" s="846"/>
      <c r="E185" s="847"/>
      <c r="F185" s="841"/>
      <c r="H185" s="842"/>
      <c r="I185" s="843"/>
      <c r="J185" s="844"/>
      <c r="K185" s="844"/>
      <c r="M185" s="844"/>
      <c r="N185" s="841"/>
      <c r="O185" s="845"/>
      <c r="Q185" s="207"/>
    </row>
    <row r="186" spans="1:17" ht="15.75" customHeight="1">
      <c r="B186" s="223"/>
      <c r="C186" s="848"/>
      <c r="D186" s="224"/>
      <c r="E186" s="849"/>
      <c r="F186" s="850"/>
      <c r="I186" s="227"/>
      <c r="J186" s="228"/>
      <c r="K186" s="228"/>
      <c r="M186" s="228"/>
      <c r="N186" s="850"/>
      <c r="O186" s="225"/>
    </row>
    <row r="187" spans="1:17" ht="15.75" customHeight="1">
      <c r="B187" s="223"/>
      <c r="C187" s="848"/>
      <c r="D187" s="224"/>
      <c r="E187" s="849"/>
      <c r="F187" s="850"/>
      <c r="I187" s="227"/>
      <c r="J187" s="228"/>
      <c r="K187" s="228"/>
      <c r="M187" s="228"/>
      <c r="N187" s="850"/>
      <c r="O187" s="225"/>
    </row>
    <row r="188" spans="1:17" ht="15.75" customHeight="1">
      <c r="B188" s="223"/>
      <c r="C188" s="848"/>
      <c r="D188" s="224"/>
      <c r="E188" s="849"/>
      <c r="F188" s="850"/>
      <c r="I188" s="227"/>
      <c r="J188" s="228"/>
      <c r="K188" s="228"/>
      <c r="M188" s="228"/>
      <c r="N188" s="850"/>
      <c r="O188" s="225"/>
    </row>
    <row r="189" spans="1:17" ht="15.75" customHeight="1">
      <c r="B189" s="223"/>
      <c r="C189" s="848"/>
      <c r="D189" s="224"/>
      <c r="E189" s="849"/>
      <c r="F189" s="850"/>
      <c r="I189" s="227"/>
      <c r="J189" s="228"/>
      <c r="K189" s="228"/>
      <c r="M189" s="228"/>
      <c r="N189" s="850"/>
      <c r="O189" s="225"/>
    </row>
    <row r="190" spans="1:17" ht="15.75" customHeight="1">
      <c r="B190" s="223"/>
      <c r="C190" s="848"/>
      <c r="D190" s="224"/>
      <c r="E190" s="849"/>
      <c r="F190" s="850"/>
      <c r="I190" s="227"/>
      <c r="J190" s="228"/>
      <c r="K190" s="228"/>
      <c r="M190" s="228"/>
      <c r="N190" s="850"/>
      <c r="O190" s="225"/>
    </row>
    <row r="191" spans="1:17" ht="15.75" customHeight="1">
      <c r="B191" s="223"/>
      <c r="C191" s="848"/>
      <c r="D191" s="224"/>
      <c r="E191" s="849"/>
      <c r="F191" s="850"/>
      <c r="I191" s="227"/>
      <c r="J191" s="228"/>
      <c r="K191" s="228"/>
      <c r="M191" s="228"/>
      <c r="N191" s="850"/>
      <c r="O191" s="225"/>
    </row>
    <row r="192" spans="1:17" ht="15.75" customHeight="1">
      <c r="B192" s="223"/>
      <c r="C192" s="848"/>
      <c r="D192" s="224"/>
      <c r="E192" s="849"/>
      <c r="F192" s="850"/>
      <c r="I192" s="227"/>
      <c r="J192" s="228"/>
      <c r="K192" s="228"/>
      <c r="M192" s="228"/>
      <c r="N192" s="850"/>
      <c r="O192" s="225"/>
    </row>
    <row r="193" spans="2:15" ht="15.75" customHeight="1">
      <c r="B193" s="223"/>
      <c r="C193" s="848"/>
      <c r="D193" s="224"/>
      <c r="E193" s="849"/>
      <c r="F193" s="850"/>
      <c r="I193" s="227"/>
      <c r="J193" s="228"/>
      <c r="K193" s="228"/>
      <c r="M193" s="228"/>
      <c r="N193" s="850"/>
      <c r="O193" s="225"/>
    </row>
    <row r="194" spans="2:15" ht="15.75" customHeight="1">
      <c r="B194" s="223"/>
      <c r="C194" s="848"/>
      <c r="D194" s="224"/>
      <c r="E194" s="849"/>
      <c r="F194" s="850"/>
      <c r="I194" s="227"/>
      <c r="J194" s="228"/>
      <c r="K194" s="228"/>
      <c r="M194" s="228"/>
      <c r="N194" s="850"/>
      <c r="O194" s="225"/>
    </row>
    <row r="195" spans="2:15" ht="15.75" customHeight="1">
      <c r="B195" s="223"/>
      <c r="C195" s="848"/>
      <c r="D195" s="224"/>
      <c r="E195" s="849"/>
      <c r="F195" s="850"/>
      <c r="I195" s="227"/>
      <c r="J195" s="228"/>
      <c r="K195" s="228"/>
      <c r="M195" s="228"/>
      <c r="N195" s="850"/>
      <c r="O195" s="225"/>
    </row>
    <row r="196" spans="2:15" ht="15.75" customHeight="1">
      <c r="B196" s="223"/>
      <c r="C196" s="848"/>
      <c r="D196" s="224"/>
      <c r="E196" s="849"/>
      <c r="F196" s="850"/>
      <c r="I196" s="227"/>
      <c r="J196" s="228"/>
      <c r="K196" s="228"/>
      <c r="M196" s="228"/>
      <c r="N196" s="850"/>
      <c r="O196" s="225"/>
    </row>
    <row r="197" spans="2:15" ht="15.75" customHeight="1">
      <c r="B197" s="223"/>
      <c r="C197" s="848"/>
      <c r="D197" s="224"/>
      <c r="E197" s="849"/>
      <c r="F197" s="850"/>
      <c r="I197" s="227"/>
      <c r="J197" s="228"/>
      <c r="K197" s="228"/>
      <c r="M197" s="228"/>
      <c r="N197" s="850"/>
      <c r="O197" s="225"/>
    </row>
    <row r="198" spans="2:15" ht="15.75" customHeight="1">
      <c r="B198" s="223"/>
      <c r="C198" s="848"/>
      <c r="D198" s="224"/>
      <c r="E198" s="849"/>
      <c r="F198" s="850"/>
      <c r="I198" s="227"/>
      <c r="J198" s="228"/>
      <c r="K198" s="228"/>
      <c r="M198" s="228"/>
      <c r="N198" s="850"/>
      <c r="O198" s="225"/>
    </row>
    <row r="199" spans="2:15" ht="15.75" customHeight="1">
      <c r="B199" s="223"/>
      <c r="C199" s="848"/>
      <c r="D199" s="224"/>
      <c r="E199" s="849"/>
      <c r="F199" s="850"/>
      <c r="I199" s="227"/>
      <c r="J199" s="228"/>
      <c r="K199" s="228"/>
      <c r="M199" s="228"/>
      <c r="N199" s="850"/>
      <c r="O199" s="225"/>
    </row>
    <row r="200" spans="2:15" ht="15.75" customHeight="1">
      <c r="B200" s="223"/>
      <c r="C200" s="848"/>
      <c r="D200" s="224"/>
      <c r="E200" s="849"/>
      <c r="F200" s="850"/>
      <c r="I200" s="227"/>
      <c r="J200" s="228"/>
      <c r="K200" s="228"/>
      <c r="M200" s="228"/>
      <c r="N200" s="850"/>
      <c r="O200" s="225"/>
    </row>
    <row r="201" spans="2:15" ht="15.75" customHeight="1">
      <c r="B201" s="223"/>
      <c r="C201" s="848"/>
      <c r="D201" s="224"/>
      <c r="E201" s="849"/>
      <c r="F201" s="850"/>
      <c r="I201" s="227"/>
      <c r="J201" s="228"/>
      <c r="K201" s="228"/>
      <c r="M201" s="228"/>
      <c r="N201" s="850"/>
      <c r="O201" s="225"/>
    </row>
    <row r="202" spans="2:15" ht="15.75" customHeight="1">
      <c r="B202" s="223"/>
      <c r="C202" s="848"/>
      <c r="D202" s="224"/>
      <c r="E202" s="849"/>
      <c r="F202" s="850"/>
      <c r="I202" s="227"/>
      <c r="J202" s="228"/>
      <c r="K202" s="228"/>
      <c r="M202" s="228"/>
      <c r="N202" s="850"/>
      <c r="O202" s="225"/>
    </row>
    <row r="203" spans="2:15" ht="15.75" customHeight="1">
      <c r="B203" s="223"/>
      <c r="C203" s="848"/>
      <c r="D203" s="224"/>
      <c r="E203" s="849"/>
      <c r="F203" s="850"/>
      <c r="I203" s="227"/>
      <c r="J203" s="228"/>
      <c r="K203" s="228"/>
      <c r="M203" s="228"/>
      <c r="N203" s="850"/>
      <c r="O203" s="225"/>
    </row>
    <row r="204" spans="2:15" ht="15.75" customHeight="1">
      <c r="B204" s="223"/>
      <c r="C204" s="848"/>
      <c r="D204" s="224"/>
      <c r="E204" s="849"/>
      <c r="F204" s="850"/>
      <c r="I204" s="227"/>
      <c r="J204" s="228"/>
      <c r="K204" s="228"/>
      <c r="M204" s="228"/>
      <c r="N204" s="850"/>
      <c r="O204" s="225"/>
    </row>
    <row r="205" spans="2:15" ht="15.75" customHeight="1">
      <c r="B205" s="223"/>
      <c r="C205" s="848"/>
      <c r="D205" s="224"/>
      <c r="E205" s="849"/>
      <c r="F205" s="850"/>
      <c r="I205" s="227"/>
      <c r="J205" s="228"/>
      <c r="K205" s="228"/>
      <c r="M205" s="228"/>
      <c r="N205" s="850"/>
      <c r="O205" s="225"/>
    </row>
    <row r="206" spans="2:15" ht="15.75" customHeight="1">
      <c r="B206" s="223"/>
      <c r="C206" s="848"/>
      <c r="D206" s="224"/>
      <c r="E206" s="849"/>
      <c r="F206" s="850"/>
      <c r="I206" s="227"/>
      <c r="J206" s="228"/>
      <c r="K206" s="228"/>
      <c r="M206" s="228"/>
      <c r="N206" s="850"/>
      <c r="O206" s="225"/>
    </row>
    <row r="207" spans="2:15" ht="15.75" customHeight="1">
      <c r="B207" s="223"/>
      <c r="C207" s="848"/>
      <c r="D207" s="224"/>
      <c r="E207" s="849"/>
      <c r="F207" s="850"/>
      <c r="I207" s="227"/>
      <c r="J207" s="228"/>
      <c r="K207" s="228"/>
      <c r="M207" s="228"/>
      <c r="N207" s="850"/>
      <c r="O207" s="225"/>
    </row>
    <row r="208" spans="2:15" ht="15.75" customHeight="1">
      <c r="B208" s="223"/>
      <c r="C208" s="848"/>
      <c r="D208" s="224"/>
      <c r="E208" s="849"/>
      <c r="F208" s="850"/>
      <c r="I208" s="227"/>
      <c r="J208" s="228"/>
      <c r="K208" s="228"/>
      <c r="M208" s="228"/>
      <c r="N208" s="850"/>
      <c r="O208" s="225"/>
    </row>
    <row r="209" spans="2:15" ht="15.75" customHeight="1">
      <c r="B209" s="223"/>
      <c r="C209" s="848"/>
      <c r="D209" s="224"/>
      <c r="E209" s="849"/>
      <c r="F209" s="850"/>
      <c r="I209" s="227"/>
      <c r="J209" s="228"/>
      <c r="K209" s="228"/>
      <c r="M209" s="228"/>
      <c r="N209" s="850"/>
      <c r="O209" s="225"/>
    </row>
    <row r="210" spans="2:15" ht="15.75" customHeight="1">
      <c r="B210" s="223"/>
      <c r="C210" s="848"/>
      <c r="D210" s="224"/>
      <c r="E210" s="849"/>
      <c r="F210" s="850"/>
      <c r="I210" s="227"/>
      <c r="J210" s="228"/>
      <c r="K210" s="228"/>
      <c r="M210" s="228"/>
      <c r="N210" s="850"/>
      <c r="O210" s="225"/>
    </row>
    <row r="211" spans="2:15" ht="15.75" customHeight="1">
      <c r="B211" s="223"/>
      <c r="C211" s="848"/>
      <c r="D211" s="224"/>
      <c r="E211" s="849"/>
      <c r="F211" s="850"/>
      <c r="I211" s="227"/>
      <c r="J211" s="228"/>
      <c r="K211" s="228"/>
      <c r="M211" s="228"/>
      <c r="N211" s="850"/>
      <c r="O211" s="225"/>
    </row>
    <row r="212" spans="2:15" ht="15.75" customHeight="1">
      <c r="B212" s="223"/>
      <c r="C212" s="848"/>
      <c r="D212" s="224"/>
      <c r="E212" s="849"/>
      <c r="F212" s="850"/>
      <c r="I212" s="227"/>
      <c r="J212" s="228"/>
      <c r="K212" s="228"/>
      <c r="M212" s="228"/>
      <c r="N212" s="850"/>
      <c r="O212" s="225"/>
    </row>
    <row r="213" spans="2:15" ht="15.75" customHeight="1">
      <c r="B213" s="223"/>
      <c r="C213" s="848"/>
      <c r="D213" s="224"/>
      <c r="E213" s="849"/>
      <c r="F213" s="850"/>
      <c r="I213" s="227"/>
      <c r="J213" s="228"/>
      <c r="K213" s="228"/>
      <c r="M213" s="228"/>
      <c r="N213" s="850"/>
      <c r="O213" s="225"/>
    </row>
    <row r="214" spans="2:15" ht="15.75" customHeight="1">
      <c r="B214" s="223"/>
      <c r="C214" s="848"/>
      <c r="D214" s="224"/>
      <c r="E214" s="849"/>
      <c r="F214" s="850"/>
      <c r="I214" s="227"/>
      <c r="J214" s="228"/>
      <c r="K214" s="228"/>
      <c r="M214" s="228"/>
      <c r="N214" s="850"/>
      <c r="O214" s="225"/>
    </row>
    <row r="215" spans="2:15" ht="15.75" customHeight="1">
      <c r="B215" s="223"/>
      <c r="C215" s="848"/>
      <c r="D215" s="224"/>
      <c r="E215" s="849"/>
      <c r="F215" s="850"/>
      <c r="I215" s="227"/>
      <c r="J215" s="228"/>
      <c r="K215" s="228"/>
      <c r="M215" s="228"/>
      <c r="N215" s="850"/>
      <c r="O215" s="225"/>
    </row>
    <row r="216" spans="2:15" ht="15.75" customHeight="1">
      <c r="B216" s="223"/>
      <c r="C216" s="848"/>
      <c r="D216" s="224"/>
      <c r="E216" s="849"/>
      <c r="F216" s="850"/>
      <c r="I216" s="227"/>
      <c r="J216" s="228"/>
      <c r="K216" s="228"/>
      <c r="M216" s="228"/>
      <c r="N216" s="850"/>
      <c r="O216" s="225"/>
    </row>
    <row r="217" spans="2:15" ht="15.75" customHeight="1">
      <c r="B217" s="223"/>
      <c r="C217" s="848"/>
      <c r="D217" s="224"/>
      <c r="E217" s="849"/>
      <c r="F217" s="850"/>
      <c r="I217" s="227"/>
      <c r="J217" s="228"/>
      <c r="K217" s="228"/>
      <c r="M217" s="228"/>
      <c r="N217" s="850"/>
      <c r="O217" s="225"/>
    </row>
    <row r="218" spans="2:15" ht="15.75" customHeight="1">
      <c r="B218" s="223"/>
      <c r="C218" s="848"/>
      <c r="D218" s="224"/>
      <c r="E218" s="849"/>
      <c r="F218" s="850"/>
      <c r="I218" s="227"/>
      <c r="J218" s="228"/>
      <c r="K218" s="228"/>
      <c r="M218" s="228"/>
      <c r="N218" s="850"/>
      <c r="O218" s="225"/>
    </row>
    <row r="219" spans="2:15" ht="15.75" customHeight="1">
      <c r="B219" s="223"/>
      <c r="C219" s="848"/>
      <c r="D219" s="224"/>
      <c r="E219" s="849"/>
      <c r="F219" s="850"/>
      <c r="I219" s="227"/>
      <c r="J219" s="228"/>
      <c r="K219" s="228"/>
      <c r="M219" s="228"/>
      <c r="N219" s="850"/>
      <c r="O219" s="225"/>
    </row>
    <row r="220" spans="2:15" ht="15.75" customHeight="1">
      <c r="B220" s="223"/>
      <c r="C220" s="848"/>
      <c r="D220" s="224"/>
      <c r="E220" s="849"/>
      <c r="F220" s="850"/>
      <c r="I220" s="227"/>
      <c r="J220" s="228"/>
      <c r="K220" s="228"/>
      <c r="M220" s="228"/>
      <c r="N220" s="850"/>
      <c r="O220" s="225"/>
    </row>
    <row r="221" spans="2:15" ht="15.75" customHeight="1">
      <c r="B221" s="223"/>
      <c r="C221" s="848"/>
      <c r="D221" s="224"/>
      <c r="E221" s="849"/>
      <c r="F221" s="850"/>
      <c r="I221" s="227"/>
      <c r="J221" s="228"/>
      <c r="K221" s="228"/>
      <c r="M221" s="228"/>
      <c r="N221" s="850"/>
      <c r="O221" s="225"/>
    </row>
    <row r="222" spans="2:15" ht="15.75" customHeight="1">
      <c r="B222" s="223"/>
      <c r="C222" s="848"/>
      <c r="D222" s="224"/>
      <c r="E222" s="849"/>
      <c r="F222" s="850"/>
      <c r="I222" s="227"/>
      <c r="J222" s="228"/>
      <c r="K222" s="228"/>
      <c r="M222" s="228"/>
      <c r="N222" s="850"/>
      <c r="O222" s="225"/>
    </row>
    <row r="223" spans="2:15" ht="15.75" customHeight="1">
      <c r="B223" s="223"/>
      <c r="C223" s="848"/>
      <c r="D223" s="224"/>
      <c r="E223" s="849"/>
      <c r="F223" s="850"/>
      <c r="I223" s="227"/>
      <c r="J223" s="228"/>
      <c r="K223" s="228"/>
      <c r="M223" s="228"/>
      <c r="N223" s="850"/>
      <c r="O223" s="225"/>
    </row>
    <row r="224" spans="2:15" ht="15.75" customHeight="1">
      <c r="B224" s="223"/>
      <c r="C224" s="848"/>
      <c r="D224" s="224"/>
      <c r="E224" s="849"/>
      <c r="F224" s="850"/>
      <c r="I224" s="227"/>
      <c r="J224" s="228"/>
      <c r="K224" s="228"/>
      <c r="M224" s="228"/>
      <c r="N224" s="850"/>
      <c r="O224" s="225"/>
    </row>
    <row r="225" spans="2:15" ht="15.75" customHeight="1">
      <c r="B225" s="223"/>
      <c r="C225" s="848"/>
      <c r="D225" s="224"/>
      <c r="E225" s="849"/>
      <c r="F225" s="850"/>
      <c r="I225" s="227"/>
      <c r="J225" s="228"/>
      <c r="K225" s="228"/>
      <c r="M225" s="228"/>
      <c r="N225" s="850"/>
      <c r="O225" s="225"/>
    </row>
    <row r="226" spans="2:15" ht="15.75" customHeight="1">
      <c r="B226" s="223"/>
      <c r="C226" s="848"/>
      <c r="D226" s="224"/>
      <c r="E226" s="849"/>
      <c r="F226" s="850"/>
      <c r="I226" s="227"/>
      <c r="J226" s="228"/>
      <c r="K226" s="228"/>
      <c r="M226" s="228"/>
      <c r="N226" s="850"/>
      <c r="O226" s="225"/>
    </row>
    <row r="227" spans="2:15" ht="15.75" customHeight="1">
      <c r="B227" s="223"/>
      <c r="C227" s="848"/>
      <c r="D227" s="224"/>
      <c r="E227" s="849"/>
      <c r="F227" s="850"/>
      <c r="I227" s="227"/>
      <c r="J227" s="228"/>
      <c r="K227" s="228"/>
      <c r="M227" s="228"/>
      <c r="N227" s="850"/>
      <c r="O227" s="225"/>
    </row>
    <row r="228" spans="2:15" ht="15.75" customHeight="1">
      <c r="B228" s="223"/>
      <c r="C228" s="848"/>
      <c r="D228" s="224"/>
      <c r="E228" s="849"/>
      <c r="F228" s="850"/>
      <c r="I228" s="227"/>
      <c r="J228" s="228"/>
      <c r="K228" s="228"/>
      <c r="M228" s="228"/>
      <c r="N228" s="850"/>
      <c r="O228" s="225"/>
    </row>
    <row r="229" spans="2:15" ht="15.75" customHeight="1">
      <c r="B229" s="223"/>
      <c r="C229" s="848"/>
      <c r="D229" s="224"/>
      <c r="E229" s="849"/>
      <c r="F229" s="850"/>
      <c r="I229" s="227"/>
      <c r="J229" s="228"/>
      <c r="K229" s="228"/>
      <c r="M229" s="228"/>
      <c r="N229" s="850"/>
      <c r="O229" s="225"/>
    </row>
    <row r="230" spans="2:15" ht="15.75" customHeight="1">
      <c r="B230" s="223"/>
      <c r="C230" s="848"/>
      <c r="D230" s="224"/>
      <c r="E230" s="849"/>
      <c r="F230" s="850"/>
      <c r="I230" s="227"/>
      <c r="J230" s="228"/>
      <c r="K230" s="228"/>
      <c r="M230" s="228"/>
      <c r="N230" s="850"/>
      <c r="O230" s="225"/>
    </row>
    <row r="231" spans="2:15" ht="15.75" customHeight="1">
      <c r="B231" s="223"/>
      <c r="C231" s="848"/>
      <c r="D231" s="224"/>
      <c r="E231" s="849"/>
      <c r="F231" s="850"/>
      <c r="I231" s="227"/>
      <c r="J231" s="228"/>
      <c r="K231" s="228"/>
      <c r="M231" s="228"/>
      <c r="N231" s="850"/>
      <c r="O231" s="225"/>
    </row>
    <row r="232" spans="2:15" ht="15.75" customHeight="1">
      <c r="B232" s="223"/>
      <c r="C232" s="848"/>
      <c r="D232" s="224"/>
      <c r="E232" s="849"/>
      <c r="F232" s="850"/>
      <c r="I232" s="227"/>
      <c r="J232" s="228"/>
      <c r="K232" s="228"/>
      <c r="M232" s="228"/>
      <c r="N232" s="850"/>
      <c r="O232" s="225"/>
    </row>
    <row r="233" spans="2:15" ht="15.75" customHeight="1">
      <c r="B233" s="223"/>
      <c r="C233" s="848"/>
      <c r="D233" s="224"/>
      <c r="E233" s="849"/>
      <c r="F233" s="850"/>
      <c r="I233" s="227"/>
      <c r="J233" s="228"/>
      <c r="K233" s="228"/>
      <c r="M233" s="228"/>
      <c r="N233" s="850"/>
      <c r="O233" s="225"/>
    </row>
    <row r="234" spans="2:15" ht="15.75" customHeight="1">
      <c r="B234" s="223"/>
      <c r="C234" s="848"/>
      <c r="D234" s="224"/>
      <c r="E234" s="849"/>
      <c r="F234" s="850"/>
      <c r="I234" s="227"/>
      <c r="J234" s="228"/>
      <c r="K234" s="228"/>
      <c r="M234" s="228"/>
      <c r="N234" s="850"/>
      <c r="O234" s="225"/>
    </row>
    <row r="235" spans="2:15" ht="15.75" customHeight="1">
      <c r="B235" s="223"/>
      <c r="C235" s="848"/>
      <c r="D235" s="224"/>
      <c r="E235" s="849"/>
      <c r="F235" s="850"/>
      <c r="I235" s="227"/>
      <c r="J235" s="228"/>
      <c r="K235" s="228"/>
      <c r="M235" s="228"/>
      <c r="N235" s="850"/>
      <c r="O235" s="225"/>
    </row>
    <row r="236" spans="2:15" ht="15.75" customHeight="1">
      <c r="B236" s="223"/>
      <c r="C236" s="848"/>
      <c r="D236" s="224"/>
      <c r="E236" s="849"/>
      <c r="F236" s="850"/>
      <c r="I236" s="227"/>
      <c r="J236" s="228"/>
      <c r="K236" s="228"/>
      <c r="M236" s="228"/>
      <c r="N236" s="850"/>
      <c r="O236" s="225"/>
    </row>
    <row r="237" spans="2:15" ht="15.75" customHeight="1">
      <c r="B237" s="223"/>
      <c r="C237" s="848"/>
      <c r="D237" s="224"/>
      <c r="E237" s="849"/>
      <c r="F237" s="850"/>
      <c r="I237" s="227"/>
      <c r="J237" s="228"/>
      <c r="K237" s="228"/>
      <c r="M237" s="228"/>
      <c r="N237" s="850"/>
      <c r="O237" s="225"/>
    </row>
    <row r="238" spans="2:15" ht="15.75" customHeight="1">
      <c r="B238" s="223"/>
      <c r="C238" s="848"/>
      <c r="D238" s="224"/>
      <c r="E238" s="849"/>
      <c r="F238" s="850"/>
      <c r="I238" s="227"/>
      <c r="J238" s="228"/>
      <c r="K238" s="228"/>
      <c r="M238" s="228"/>
      <c r="N238" s="850"/>
      <c r="O238" s="225"/>
    </row>
    <row r="239" spans="2:15" ht="15.75" customHeight="1">
      <c r="B239" s="223"/>
      <c r="C239" s="848"/>
      <c r="D239" s="224"/>
      <c r="E239" s="849"/>
      <c r="F239" s="850"/>
      <c r="I239" s="227"/>
      <c r="J239" s="228"/>
      <c r="K239" s="228"/>
      <c r="M239" s="228"/>
      <c r="N239" s="850"/>
      <c r="O239" s="225"/>
    </row>
    <row r="240" spans="2:15" ht="15.75" customHeight="1">
      <c r="B240" s="223"/>
      <c r="C240" s="848"/>
      <c r="D240" s="224"/>
      <c r="E240" s="849"/>
      <c r="F240" s="850"/>
      <c r="I240" s="227"/>
      <c r="J240" s="228"/>
      <c r="K240" s="228"/>
      <c r="M240" s="228"/>
      <c r="N240" s="850"/>
      <c r="O240" s="225"/>
    </row>
    <row r="241" spans="2:15" ht="15.75" customHeight="1">
      <c r="B241" s="223"/>
      <c r="C241" s="848"/>
      <c r="D241" s="224"/>
      <c r="E241" s="849"/>
      <c r="F241" s="850"/>
      <c r="I241" s="227"/>
      <c r="J241" s="228"/>
      <c r="K241" s="228"/>
      <c r="M241" s="228"/>
      <c r="N241" s="850"/>
      <c r="O241" s="225"/>
    </row>
    <row r="242" spans="2:15" ht="15.75" customHeight="1">
      <c r="B242" s="223"/>
      <c r="C242" s="848"/>
      <c r="D242" s="224"/>
      <c r="E242" s="849"/>
      <c r="F242" s="850"/>
      <c r="I242" s="227"/>
      <c r="J242" s="228"/>
      <c r="K242" s="228"/>
      <c r="M242" s="228"/>
      <c r="N242" s="850"/>
      <c r="O242" s="225"/>
    </row>
    <row r="243" spans="2:15" ht="15.75" customHeight="1">
      <c r="B243" s="223"/>
      <c r="C243" s="848"/>
      <c r="D243" s="224"/>
      <c r="E243" s="849"/>
      <c r="F243" s="850"/>
      <c r="I243" s="227"/>
      <c r="J243" s="228"/>
      <c r="K243" s="228"/>
      <c r="M243" s="228"/>
      <c r="N243" s="850"/>
      <c r="O243" s="225"/>
    </row>
    <row r="244" spans="2:15" ht="15.75" customHeight="1">
      <c r="B244" s="223"/>
      <c r="C244" s="848"/>
      <c r="D244" s="224"/>
      <c r="E244" s="849"/>
      <c r="F244" s="850"/>
      <c r="I244" s="227"/>
      <c r="J244" s="228"/>
      <c r="K244" s="228"/>
      <c r="M244" s="228"/>
      <c r="N244" s="850"/>
      <c r="O244" s="225"/>
    </row>
    <row r="245" spans="2:15" ht="15.75" customHeight="1">
      <c r="B245" s="223"/>
      <c r="C245" s="848"/>
      <c r="D245" s="224"/>
      <c r="E245" s="849"/>
      <c r="F245" s="850"/>
      <c r="I245" s="227"/>
      <c r="J245" s="228"/>
      <c r="K245" s="228"/>
      <c r="M245" s="228"/>
      <c r="N245" s="850"/>
      <c r="O245" s="225"/>
    </row>
    <row r="246" spans="2:15" ht="15.75" customHeight="1">
      <c r="B246" s="223"/>
      <c r="C246" s="848"/>
      <c r="D246" s="224"/>
      <c r="E246" s="849"/>
      <c r="F246" s="850"/>
      <c r="I246" s="227"/>
      <c r="J246" s="228"/>
      <c r="K246" s="228"/>
      <c r="M246" s="228"/>
      <c r="N246" s="850"/>
      <c r="O246" s="225"/>
    </row>
    <row r="247" spans="2:15" ht="15.75" customHeight="1">
      <c r="B247" s="223"/>
      <c r="C247" s="848"/>
      <c r="D247" s="224"/>
      <c r="E247" s="849"/>
      <c r="F247" s="850"/>
      <c r="I247" s="227"/>
      <c r="J247" s="228"/>
      <c r="K247" s="228"/>
      <c r="M247" s="228"/>
      <c r="N247" s="850"/>
      <c r="O247" s="225"/>
    </row>
    <row r="248" spans="2:15" ht="15.75" customHeight="1">
      <c r="B248" s="223"/>
      <c r="C248" s="848"/>
      <c r="D248" s="224"/>
      <c r="E248" s="849"/>
      <c r="F248" s="850"/>
      <c r="I248" s="227"/>
      <c r="J248" s="228"/>
      <c r="K248" s="228"/>
      <c r="M248" s="228"/>
      <c r="N248" s="850"/>
      <c r="O248" s="225"/>
    </row>
    <row r="249" spans="2:15" ht="15.75" customHeight="1">
      <c r="B249" s="223"/>
      <c r="C249" s="848"/>
      <c r="D249" s="224"/>
      <c r="E249" s="849"/>
      <c r="F249" s="850"/>
      <c r="I249" s="227"/>
      <c r="J249" s="228"/>
      <c r="K249" s="228"/>
      <c r="M249" s="228"/>
      <c r="N249" s="850"/>
      <c r="O249" s="225"/>
    </row>
    <row r="250" spans="2:15" ht="15.75" customHeight="1">
      <c r="B250" s="223"/>
      <c r="C250" s="848"/>
      <c r="D250" s="224"/>
      <c r="E250" s="849"/>
      <c r="F250" s="850"/>
      <c r="I250" s="227"/>
      <c r="J250" s="228"/>
      <c r="K250" s="228"/>
      <c r="M250" s="228"/>
      <c r="N250" s="850"/>
      <c r="O250" s="225"/>
    </row>
    <row r="251" spans="2:15" ht="15.75" customHeight="1">
      <c r="B251" s="223"/>
      <c r="C251" s="848"/>
      <c r="D251" s="224"/>
      <c r="E251" s="849"/>
      <c r="F251" s="850"/>
      <c r="I251" s="227"/>
      <c r="J251" s="228"/>
      <c r="K251" s="228"/>
      <c r="M251" s="228"/>
      <c r="N251" s="850"/>
      <c r="O251" s="225"/>
    </row>
    <row r="252" spans="2:15" ht="15.75" customHeight="1">
      <c r="B252" s="223"/>
      <c r="C252" s="848"/>
      <c r="D252" s="224"/>
      <c r="E252" s="849"/>
      <c r="F252" s="850"/>
      <c r="I252" s="227"/>
      <c r="J252" s="228"/>
      <c r="K252" s="228"/>
      <c r="M252" s="228"/>
      <c r="N252" s="850"/>
      <c r="O252" s="225"/>
    </row>
    <row r="253" spans="2:15" ht="15.75" customHeight="1">
      <c r="B253" s="223"/>
      <c r="C253" s="848"/>
      <c r="D253" s="224"/>
      <c r="E253" s="849"/>
      <c r="F253" s="850"/>
      <c r="I253" s="227"/>
      <c r="J253" s="228"/>
      <c r="K253" s="228"/>
      <c r="M253" s="228"/>
      <c r="N253" s="850"/>
      <c r="O253" s="225"/>
    </row>
    <row r="254" spans="2:15" ht="15.75" customHeight="1">
      <c r="B254" s="223"/>
      <c r="C254" s="848"/>
      <c r="D254" s="224"/>
      <c r="E254" s="849"/>
      <c r="F254" s="850"/>
      <c r="I254" s="227"/>
      <c r="J254" s="228"/>
      <c r="K254" s="228"/>
      <c r="M254" s="228"/>
      <c r="N254" s="850"/>
      <c r="O254" s="225"/>
    </row>
    <row r="255" spans="2:15" ht="15.75" customHeight="1">
      <c r="B255" s="223"/>
      <c r="C255" s="848"/>
      <c r="D255" s="224"/>
      <c r="E255" s="849"/>
      <c r="F255" s="850"/>
      <c r="I255" s="227"/>
      <c r="J255" s="228"/>
      <c r="K255" s="228"/>
      <c r="M255" s="228"/>
      <c r="N255" s="850"/>
      <c r="O255" s="225"/>
    </row>
    <row r="256" spans="2:15" ht="15.75" customHeight="1">
      <c r="B256" s="223"/>
      <c r="C256" s="848"/>
      <c r="D256" s="224"/>
      <c r="E256" s="849"/>
      <c r="F256" s="850"/>
      <c r="I256" s="227"/>
      <c r="J256" s="228"/>
      <c r="K256" s="228"/>
      <c r="M256" s="228"/>
      <c r="N256" s="850"/>
      <c r="O256" s="225"/>
    </row>
    <row r="257" spans="2:15" ht="15.75" customHeight="1">
      <c r="B257" s="223"/>
      <c r="C257" s="848"/>
      <c r="D257" s="224"/>
      <c r="E257" s="849"/>
      <c r="F257" s="850"/>
      <c r="I257" s="227"/>
      <c r="J257" s="228"/>
      <c r="K257" s="228"/>
      <c r="M257" s="228"/>
      <c r="N257" s="850"/>
      <c r="O257" s="225"/>
    </row>
    <row r="258" spans="2:15" ht="15.75" customHeight="1">
      <c r="B258" s="223"/>
      <c r="C258" s="848"/>
      <c r="D258" s="224"/>
      <c r="E258" s="849"/>
      <c r="F258" s="850"/>
      <c r="I258" s="227"/>
      <c r="J258" s="228"/>
      <c r="K258" s="228"/>
      <c r="M258" s="228"/>
      <c r="N258" s="850"/>
      <c r="O258" s="225"/>
    </row>
    <row r="259" spans="2:15" ht="15.75" customHeight="1">
      <c r="B259" s="223"/>
      <c r="C259" s="848"/>
      <c r="D259" s="224"/>
      <c r="E259" s="849"/>
      <c r="F259" s="850"/>
      <c r="I259" s="227"/>
      <c r="J259" s="228"/>
      <c r="K259" s="228"/>
      <c r="M259" s="228"/>
      <c r="N259" s="850"/>
      <c r="O259" s="225"/>
    </row>
    <row r="260" spans="2:15" ht="15.75" customHeight="1">
      <c r="B260" s="223"/>
      <c r="C260" s="848"/>
      <c r="D260" s="224"/>
      <c r="E260" s="849"/>
      <c r="F260" s="850"/>
      <c r="I260" s="227"/>
      <c r="J260" s="228"/>
      <c r="K260" s="228"/>
      <c r="M260" s="228"/>
      <c r="N260" s="850"/>
      <c r="O260" s="225"/>
    </row>
    <row r="261" spans="2:15" ht="15.75" customHeight="1">
      <c r="B261" s="223"/>
      <c r="C261" s="848"/>
      <c r="D261" s="224"/>
      <c r="E261" s="849"/>
      <c r="F261" s="850"/>
      <c r="I261" s="227"/>
      <c r="J261" s="228"/>
      <c r="K261" s="228"/>
      <c r="M261" s="228"/>
      <c r="N261" s="850"/>
      <c r="O261" s="225"/>
    </row>
    <row r="262" spans="2:15" ht="15.75" customHeight="1">
      <c r="B262" s="223"/>
      <c r="C262" s="848"/>
      <c r="D262" s="224"/>
      <c r="E262" s="849"/>
      <c r="F262" s="850"/>
      <c r="I262" s="227"/>
      <c r="J262" s="228"/>
      <c r="K262" s="228"/>
      <c r="M262" s="228"/>
      <c r="N262" s="850"/>
      <c r="O262" s="225"/>
    </row>
    <row r="263" spans="2:15" ht="15.75" customHeight="1">
      <c r="B263" s="223"/>
      <c r="C263" s="848"/>
      <c r="D263" s="224"/>
      <c r="E263" s="849"/>
      <c r="F263" s="850"/>
      <c r="I263" s="227"/>
      <c r="J263" s="228"/>
      <c r="K263" s="228"/>
      <c r="M263" s="228"/>
      <c r="N263" s="850"/>
      <c r="O263" s="225"/>
    </row>
    <row r="264" spans="2:15" ht="15.75" customHeight="1">
      <c r="B264" s="223"/>
      <c r="C264" s="848"/>
      <c r="D264" s="224"/>
      <c r="E264" s="849"/>
      <c r="F264" s="850"/>
      <c r="I264" s="227"/>
      <c r="J264" s="228"/>
      <c r="K264" s="228"/>
      <c r="M264" s="228"/>
      <c r="N264" s="850"/>
      <c r="O264" s="225"/>
    </row>
    <row r="265" spans="2:15" ht="15.75" customHeight="1">
      <c r="B265" s="223"/>
      <c r="C265" s="848"/>
      <c r="D265" s="224"/>
      <c r="E265" s="849"/>
      <c r="F265" s="850"/>
      <c r="I265" s="227"/>
      <c r="J265" s="228"/>
      <c r="K265" s="228"/>
      <c r="M265" s="228"/>
      <c r="N265" s="850"/>
      <c r="O265" s="225"/>
    </row>
    <row r="266" spans="2:15" ht="15.75" customHeight="1">
      <c r="B266" s="223"/>
      <c r="C266" s="848"/>
      <c r="D266" s="224"/>
      <c r="E266" s="849"/>
      <c r="F266" s="850"/>
      <c r="I266" s="227"/>
      <c r="J266" s="228"/>
      <c r="K266" s="228"/>
      <c r="M266" s="228"/>
      <c r="N266" s="850"/>
      <c r="O266" s="225"/>
    </row>
    <row r="267" spans="2:15" ht="15.75" customHeight="1">
      <c r="B267" s="223"/>
      <c r="C267" s="848"/>
      <c r="D267" s="224"/>
      <c r="E267" s="849"/>
      <c r="F267" s="850"/>
      <c r="I267" s="227"/>
      <c r="J267" s="228"/>
      <c r="K267" s="228"/>
      <c r="M267" s="228"/>
      <c r="N267" s="850"/>
      <c r="O267" s="225"/>
    </row>
    <row r="268" spans="2:15" ht="15.75" customHeight="1">
      <c r="B268" s="223"/>
      <c r="C268" s="848"/>
      <c r="D268" s="224"/>
      <c r="E268" s="849"/>
      <c r="F268" s="850"/>
      <c r="I268" s="227"/>
      <c r="J268" s="228"/>
      <c r="K268" s="228"/>
      <c r="M268" s="228"/>
      <c r="N268" s="850"/>
      <c r="O268" s="225"/>
    </row>
    <row r="269" spans="2:15" ht="15.75" customHeight="1">
      <c r="B269" s="223"/>
      <c r="C269" s="848"/>
      <c r="D269" s="224"/>
      <c r="E269" s="849"/>
      <c r="F269" s="850"/>
      <c r="I269" s="227"/>
      <c r="J269" s="228"/>
      <c r="K269" s="228"/>
      <c r="M269" s="228"/>
      <c r="N269" s="850"/>
      <c r="O269" s="225"/>
    </row>
    <row r="270" spans="2:15" ht="15.75" customHeight="1">
      <c r="B270" s="223"/>
      <c r="C270" s="848"/>
      <c r="D270" s="224"/>
      <c r="E270" s="849"/>
      <c r="F270" s="850"/>
      <c r="I270" s="227"/>
      <c r="J270" s="228"/>
      <c r="K270" s="228"/>
      <c r="M270" s="228"/>
      <c r="N270" s="850"/>
      <c r="O270" s="225"/>
    </row>
    <row r="271" spans="2:15" ht="15.75" customHeight="1">
      <c r="B271" s="223"/>
      <c r="C271" s="848"/>
      <c r="D271" s="224"/>
      <c r="E271" s="849"/>
      <c r="F271" s="850"/>
      <c r="I271" s="227"/>
      <c r="J271" s="228"/>
      <c r="K271" s="228"/>
      <c r="M271" s="228"/>
      <c r="N271" s="850"/>
      <c r="O271" s="225"/>
    </row>
    <row r="272" spans="2:15" ht="15.75" customHeight="1">
      <c r="B272" s="223"/>
      <c r="C272" s="848"/>
      <c r="D272" s="224"/>
      <c r="E272" s="849"/>
      <c r="F272" s="850"/>
      <c r="I272" s="227"/>
      <c r="J272" s="228"/>
      <c r="K272" s="228"/>
      <c r="M272" s="228"/>
      <c r="N272" s="850"/>
      <c r="O272" s="225"/>
    </row>
    <row r="273" spans="2:15" ht="15.75" customHeight="1">
      <c r="B273" s="223"/>
      <c r="C273" s="848"/>
      <c r="D273" s="224"/>
      <c r="E273" s="849"/>
      <c r="F273" s="850"/>
      <c r="I273" s="227"/>
      <c r="J273" s="228"/>
      <c r="K273" s="228"/>
      <c r="M273" s="228"/>
      <c r="N273" s="850"/>
      <c r="O273" s="225"/>
    </row>
    <row r="274" spans="2:15" ht="15.75" customHeight="1">
      <c r="B274" s="223"/>
      <c r="C274" s="848"/>
      <c r="D274" s="224"/>
      <c r="E274" s="849"/>
      <c r="F274" s="850"/>
      <c r="I274" s="227"/>
      <c r="J274" s="228"/>
      <c r="K274" s="228"/>
      <c r="M274" s="228"/>
      <c r="N274" s="850"/>
      <c r="O274" s="225"/>
    </row>
    <row r="275" spans="2:15" ht="15.75" customHeight="1">
      <c r="B275" s="223"/>
      <c r="C275" s="848"/>
      <c r="D275" s="224"/>
      <c r="E275" s="849"/>
      <c r="F275" s="850"/>
      <c r="I275" s="227"/>
      <c r="J275" s="228"/>
      <c r="K275" s="228"/>
      <c r="M275" s="228"/>
      <c r="N275" s="850"/>
      <c r="O275" s="225"/>
    </row>
    <row r="276" spans="2:15" ht="15.75" customHeight="1">
      <c r="B276" s="223"/>
      <c r="C276" s="848"/>
      <c r="D276" s="224"/>
      <c r="E276" s="849"/>
      <c r="F276" s="850"/>
      <c r="I276" s="227"/>
      <c r="J276" s="228"/>
      <c r="K276" s="228"/>
      <c r="M276" s="228"/>
      <c r="N276" s="850"/>
      <c r="O276" s="225"/>
    </row>
    <row r="277" spans="2:15" ht="15.75" customHeight="1">
      <c r="B277" s="223"/>
      <c r="C277" s="848"/>
      <c r="D277" s="224"/>
      <c r="E277" s="849"/>
      <c r="F277" s="850"/>
      <c r="I277" s="227"/>
      <c r="J277" s="228"/>
      <c r="K277" s="228"/>
      <c r="M277" s="228"/>
      <c r="N277" s="850"/>
      <c r="O277" s="225"/>
    </row>
    <row r="278" spans="2:15" ht="15.75" customHeight="1">
      <c r="B278" s="223"/>
      <c r="C278" s="848"/>
      <c r="D278" s="224"/>
      <c r="E278" s="849"/>
      <c r="F278" s="850"/>
      <c r="I278" s="227"/>
      <c r="J278" s="228"/>
      <c r="K278" s="228"/>
      <c r="M278" s="228"/>
      <c r="N278" s="850"/>
      <c r="O278" s="225"/>
    </row>
    <row r="279" spans="2:15" ht="15.75" customHeight="1">
      <c r="B279" s="223"/>
      <c r="C279" s="848"/>
      <c r="D279" s="224"/>
      <c r="E279" s="849"/>
      <c r="F279" s="850"/>
      <c r="I279" s="227"/>
      <c r="J279" s="228"/>
      <c r="K279" s="228"/>
      <c r="M279" s="228"/>
      <c r="N279" s="850"/>
      <c r="O279" s="225"/>
    </row>
    <row r="280" spans="2:15" ht="15.75" customHeight="1">
      <c r="B280" s="223"/>
      <c r="C280" s="848"/>
      <c r="D280" s="224"/>
      <c r="E280" s="849"/>
      <c r="F280" s="850"/>
      <c r="I280" s="227"/>
      <c r="J280" s="228"/>
      <c r="K280" s="228"/>
      <c r="M280" s="228"/>
      <c r="N280" s="850"/>
      <c r="O280" s="225"/>
    </row>
    <row r="281" spans="2:15" ht="15.75" customHeight="1">
      <c r="B281" s="223"/>
      <c r="C281" s="848"/>
      <c r="D281" s="224"/>
      <c r="E281" s="849"/>
      <c r="F281" s="850"/>
      <c r="I281" s="227"/>
      <c r="J281" s="228"/>
      <c r="K281" s="228"/>
      <c r="M281" s="228"/>
      <c r="N281" s="850"/>
      <c r="O281" s="225"/>
    </row>
    <row r="282" spans="2:15" ht="15.75" customHeight="1">
      <c r="B282" s="223"/>
      <c r="C282" s="848"/>
      <c r="D282" s="224"/>
      <c r="E282" s="849"/>
      <c r="F282" s="850"/>
      <c r="I282" s="227"/>
      <c r="J282" s="228"/>
      <c r="K282" s="228"/>
      <c r="M282" s="228"/>
      <c r="N282" s="850"/>
      <c r="O282" s="225"/>
    </row>
    <row r="283" spans="2:15" ht="15.75" customHeight="1">
      <c r="B283" s="223"/>
      <c r="C283" s="848"/>
      <c r="D283" s="224"/>
      <c r="E283" s="849"/>
      <c r="F283" s="850"/>
      <c r="I283" s="227"/>
      <c r="J283" s="228"/>
      <c r="K283" s="228"/>
      <c r="M283" s="228"/>
      <c r="N283" s="850"/>
      <c r="O283" s="225"/>
    </row>
    <row r="284" spans="2:15" ht="15.75" customHeight="1">
      <c r="B284" s="223"/>
      <c r="C284" s="848"/>
      <c r="D284" s="224"/>
      <c r="E284" s="849"/>
      <c r="F284" s="850"/>
      <c r="I284" s="227"/>
      <c r="J284" s="228"/>
      <c r="K284" s="228"/>
      <c r="M284" s="228"/>
      <c r="N284" s="850"/>
      <c r="O284" s="225"/>
    </row>
    <row r="285" spans="2:15" ht="15.75" customHeight="1">
      <c r="B285" s="223"/>
      <c r="C285" s="848"/>
      <c r="D285" s="224"/>
      <c r="E285" s="849"/>
      <c r="F285" s="850"/>
      <c r="I285" s="227"/>
      <c r="J285" s="228"/>
      <c r="K285" s="228"/>
      <c r="M285" s="228"/>
      <c r="N285" s="850"/>
      <c r="O285" s="225"/>
    </row>
    <row r="286" spans="2:15" ht="15.75" customHeight="1">
      <c r="B286" s="223"/>
      <c r="C286" s="848"/>
      <c r="D286" s="224"/>
      <c r="E286" s="849"/>
      <c r="F286" s="850"/>
      <c r="I286" s="227"/>
      <c r="J286" s="228"/>
      <c r="K286" s="228"/>
      <c r="M286" s="228"/>
      <c r="N286" s="850"/>
      <c r="O286" s="225"/>
    </row>
    <row r="287" spans="2:15" ht="15.75" customHeight="1">
      <c r="B287" s="223"/>
      <c r="C287" s="848"/>
      <c r="D287" s="224"/>
      <c r="E287" s="849"/>
      <c r="F287" s="850"/>
      <c r="I287" s="227"/>
      <c r="J287" s="228"/>
      <c r="K287" s="228"/>
      <c r="M287" s="228"/>
      <c r="N287" s="850"/>
      <c r="O287" s="225"/>
    </row>
    <row r="288" spans="2:15" ht="15.75" customHeight="1">
      <c r="B288" s="223"/>
      <c r="C288" s="848"/>
      <c r="D288" s="224"/>
      <c r="E288" s="849"/>
      <c r="F288" s="850"/>
      <c r="I288" s="227"/>
      <c r="J288" s="228"/>
      <c r="K288" s="228"/>
      <c r="M288" s="228"/>
      <c r="N288" s="850"/>
      <c r="O288" s="225"/>
    </row>
    <row r="289" spans="2:15" ht="15.75" customHeight="1">
      <c r="B289" s="223"/>
      <c r="C289" s="848"/>
      <c r="D289" s="224"/>
      <c r="E289" s="849"/>
      <c r="F289" s="850"/>
      <c r="I289" s="227"/>
      <c r="J289" s="228"/>
      <c r="K289" s="228"/>
      <c r="M289" s="228"/>
      <c r="N289" s="850"/>
      <c r="O289" s="225"/>
    </row>
    <row r="290" spans="2:15" ht="15.75" customHeight="1">
      <c r="B290" s="223"/>
      <c r="C290" s="848"/>
      <c r="D290" s="224"/>
      <c r="E290" s="849"/>
      <c r="F290" s="850"/>
      <c r="I290" s="227"/>
      <c r="J290" s="228"/>
      <c r="K290" s="228"/>
      <c r="M290" s="228"/>
      <c r="N290" s="850"/>
      <c r="O290" s="225"/>
    </row>
    <row r="291" spans="2:15" ht="15.75" customHeight="1">
      <c r="B291" s="223"/>
      <c r="C291" s="848"/>
      <c r="D291" s="224"/>
      <c r="E291" s="849"/>
      <c r="F291" s="850"/>
      <c r="I291" s="227"/>
      <c r="J291" s="228"/>
      <c r="K291" s="228"/>
      <c r="M291" s="228"/>
      <c r="N291" s="850"/>
      <c r="O291" s="225"/>
    </row>
    <row r="292" spans="2:15" ht="15.75" customHeight="1">
      <c r="B292" s="223"/>
      <c r="C292" s="848"/>
      <c r="D292" s="224"/>
      <c r="E292" s="849"/>
      <c r="F292" s="850"/>
      <c r="I292" s="227"/>
      <c r="J292" s="228"/>
      <c r="K292" s="228"/>
      <c r="M292" s="228"/>
      <c r="N292" s="850"/>
      <c r="O292" s="225"/>
    </row>
    <row r="293" spans="2:15" ht="15.75" customHeight="1">
      <c r="B293" s="223"/>
      <c r="C293" s="848"/>
      <c r="D293" s="224"/>
      <c r="E293" s="849"/>
      <c r="F293" s="850"/>
      <c r="I293" s="227"/>
      <c r="J293" s="228"/>
      <c r="K293" s="228"/>
      <c r="M293" s="228"/>
      <c r="N293" s="850"/>
      <c r="O293" s="225"/>
    </row>
    <row r="294" spans="2:15" ht="15.75" customHeight="1">
      <c r="B294" s="223"/>
      <c r="C294" s="848"/>
      <c r="D294" s="224"/>
      <c r="E294" s="849"/>
      <c r="F294" s="850"/>
      <c r="I294" s="227"/>
      <c r="J294" s="228"/>
      <c r="K294" s="228"/>
      <c r="M294" s="228"/>
      <c r="N294" s="850"/>
      <c r="O294" s="225"/>
    </row>
    <row r="295" spans="2:15" ht="15.75" customHeight="1">
      <c r="B295" s="223"/>
      <c r="C295" s="848"/>
      <c r="D295" s="224"/>
      <c r="E295" s="849"/>
      <c r="F295" s="850"/>
      <c r="I295" s="227"/>
      <c r="J295" s="228"/>
      <c r="K295" s="228"/>
      <c r="M295" s="228"/>
      <c r="N295" s="850"/>
      <c r="O295" s="225"/>
    </row>
    <row r="296" spans="2:15" ht="15.75" customHeight="1">
      <c r="B296" s="223"/>
      <c r="C296" s="848"/>
      <c r="D296" s="224"/>
      <c r="E296" s="849"/>
      <c r="F296" s="850"/>
      <c r="I296" s="227"/>
      <c r="J296" s="228"/>
      <c r="K296" s="228"/>
      <c r="M296" s="228"/>
      <c r="N296" s="850"/>
      <c r="O296" s="225"/>
    </row>
    <row r="297" spans="2:15" ht="15.75" customHeight="1">
      <c r="B297" s="223"/>
      <c r="C297" s="848"/>
      <c r="D297" s="224"/>
      <c r="E297" s="849"/>
      <c r="F297" s="850"/>
      <c r="I297" s="227"/>
      <c r="J297" s="228"/>
      <c r="K297" s="228"/>
      <c r="M297" s="228"/>
      <c r="N297" s="850"/>
      <c r="O297" s="225"/>
    </row>
    <row r="298" spans="2:15" ht="15.75" customHeight="1">
      <c r="B298" s="223"/>
      <c r="C298" s="848"/>
      <c r="D298" s="224"/>
      <c r="E298" s="849"/>
      <c r="F298" s="850"/>
      <c r="I298" s="227"/>
      <c r="J298" s="228"/>
      <c r="K298" s="228"/>
      <c r="M298" s="228"/>
      <c r="N298" s="850"/>
      <c r="O298" s="225"/>
    </row>
    <row r="299" spans="2:15" ht="15.75" customHeight="1">
      <c r="B299" s="223"/>
      <c r="C299" s="848"/>
      <c r="D299" s="224"/>
      <c r="E299" s="849"/>
      <c r="F299" s="850"/>
      <c r="I299" s="227"/>
      <c r="J299" s="228"/>
      <c r="K299" s="228"/>
      <c r="M299" s="228"/>
      <c r="N299" s="850"/>
      <c r="O299" s="225"/>
    </row>
    <row r="300" spans="2:15" ht="15.75" customHeight="1">
      <c r="B300" s="223"/>
      <c r="C300" s="848"/>
      <c r="D300" s="224"/>
      <c r="E300" s="849"/>
      <c r="F300" s="850"/>
      <c r="I300" s="227"/>
      <c r="J300" s="228"/>
      <c r="K300" s="228"/>
      <c r="M300" s="228"/>
      <c r="N300" s="850"/>
      <c r="O300" s="225"/>
    </row>
    <row r="301" spans="2:15" ht="15.75" customHeight="1">
      <c r="B301" s="223"/>
      <c r="C301" s="848"/>
      <c r="D301" s="224"/>
      <c r="E301" s="849"/>
      <c r="F301" s="850"/>
      <c r="I301" s="227"/>
      <c r="J301" s="228"/>
      <c r="K301" s="228"/>
      <c r="M301" s="228"/>
      <c r="N301" s="850"/>
      <c r="O301" s="225"/>
    </row>
    <row r="302" spans="2:15" ht="15.75" customHeight="1">
      <c r="B302" s="223"/>
      <c r="C302" s="848"/>
      <c r="D302" s="224"/>
      <c r="E302" s="849"/>
      <c r="F302" s="850"/>
      <c r="I302" s="227"/>
      <c r="J302" s="228"/>
      <c r="K302" s="228"/>
      <c r="M302" s="228"/>
      <c r="N302" s="850"/>
      <c r="O302" s="225"/>
    </row>
    <row r="303" spans="2:15" ht="15.75" customHeight="1">
      <c r="B303" s="223"/>
      <c r="C303" s="848"/>
      <c r="D303" s="224"/>
      <c r="E303" s="849"/>
      <c r="F303" s="850"/>
      <c r="I303" s="227"/>
      <c r="J303" s="228"/>
      <c r="K303" s="228"/>
      <c r="M303" s="228"/>
      <c r="N303" s="850"/>
      <c r="O303" s="225"/>
    </row>
    <row r="304" spans="2:15" ht="15.75" customHeight="1">
      <c r="B304" s="223"/>
      <c r="C304" s="848"/>
      <c r="D304" s="224"/>
      <c r="E304" s="849"/>
      <c r="F304" s="850"/>
      <c r="I304" s="227"/>
      <c r="J304" s="228"/>
      <c r="K304" s="228"/>
      <c r="M304" s="228"/>
      <c r="N304" s="850"/>
      <c r="O304" s="225"/>
    </row>
    <row r="305" spans="2:15" ht="15.75" customHeight="1">
      <c r="B305" s="223"/>
      <c r="C305" s="848"/>
      <c r="D305" s="224"/>
      <c r="E305" s="849"/>
      <c r="F305" s="850"/>
      <c r="I305" s="227"/>
      <c r="J305" s="228"/>
      <c r="K305" s="228"/>
      <c r="M305" s="228"/>
      <c r="N305" s="850"/>
      <c r="O305" s="225"/>
    </row>
    <row r="306" spans="2:15" ht="15.75" customHeight="1">
      <c r="B306" s="223"/>
      <c r="C306" s="848"/>
      <c r="D306" s="224"/>
      <c r="E306" s="849"/>
      <c r="F306" s="850"/>
      <c r="I306" s="227"/>
      <c r="J306" s="228"/>
      <c r="K306" s="228"/>
      <c r="M306" s="228"/>
      <c r="N306" s="850"/>
      <c r="O306" s="225"/>
    </row>
    <row r="307" spans="2:15" ht="15.75" customHeight="1">
      <c r="B307" s="223"/>
      <c r="C307" s="848"/>
      <c r="D307" s="224"/>
      <c r="E307" s="849"/>
      <c r="F307" s="850"/>
      <c r="I307" s="227"/>
      <c r="J307" s="228"/>
      <c r="K307" s="228"/>
      <c r="M307" s="228"/>
      <c r="N307" s="850"/>
      <c r="O307" s="225"/>
    </row>
    <row r="308" spans="2:15" ht="15.75" customHeight="1">
      <c r="B308" s="223"/>
      <c r="C308" s="848"/>
      <c r="D308" s="224"/>
      <c r="E308" s="849"/>
      <c r="F308" s="850"/>
      <c r="I308" s="227"/>
      <c r="J308" s="228"/>
      <c r="K308" s="228"/>
      <c r="M308" s="228"/>
      <c r="N308" s="850"/>
      <c r="O308" s="225"/>
    </row>
    <row r="309" spans="2:15" ht="15.75" customHeight="1">
      <c r="B309" s="223"/>
      <c r="C309" s="848"/>
      <c r="D309" s="224"/>
      <c r="E309" s="849"/>
      <c r="F309" s="850"/>
      <c r="I309" s="227"/>
      <c r="J309" s="228"/>
      <c r="K309" s="228"/>
      <c r="M309" s="228"/>
      <c r="N309" s="850"/>
      <c r="O309" s="225"/>
    </row>
    <row r="310" spans="2:15" ht="15.75" customHeight="1">
      <c r="B310" s="223"/>
      <c r="C310" s="848"/>
      <c r="D310" s="224"/>
      <c r="E310" s="849"/>
      <c r="F310" s="850"/>
      <c r="I310" s="227"/>
      <c r="J310" s="228"/>
      <c r="K310" s="228"/>
      <c r="M310" s="228"/>
      <c r="N310" s="850"/>
      <c r="O310" s="225"/>
    </row>
    <row r="311" spans="2:15" ht="15.75" customHeight="1">
      <c r="B311" s="223"/>
      <c r="C311" s="848"/>
      <c r="D311" s="224"/>
      <c r="E311" s="849"/>
      <c r="F311" s="850"/>
      <c r="I311" s="227"/>
      <c r="J311" s="228"/>
      <c r="K311" s="228"/>
      <c r="M311" s="228"/>
      <c r="N311" s="850"/>
      <c r="O311" s="225"/>
    </row>
    <row r="312" spans="2:15" ht="15.75" customHeight="1">
      <c r="B312" s="223"/>
      <c r="C312" s="848"/>
      <c r="D312" s="224"/>
      <c r="E312" s="849"/>
      <c r="F312" s="850"/>
      <c r="I312" s="227"/>
      <c r="J312" s="228"/>
      <c r="K312" s="228"/>
      <c r="M312" s="228"/>
      <c r="N312" s="850"/>
      <c r="O312" s="225"/>
    </row>
    <row r="313" spans="2:15" ht="15.75" customHeight="1">
      <c r="B313" s="223"/>
      <c r="C313" s="848"/>
      <c r="D313" s="224"/>
      <c r="E313" s="849"/>
      <c r="F313" s="850"/>
      <c r="I313" s="227"/>
      <c r="J313" s="228"/>
      <c r="K313" s="228"/>
      <c r="M313" s="228"/>
      <c r="N313" s="850"/>
      <c r="O313" s="225"/>
    </row>
    <row r="314" spans="2:15" ht="15.75" customHeight="1">
      <c r="B314" s="223"/>
      <c r="C314" s="848"/>
      <c r="D314" s="224"/>
      <c r="E314" s="849"/>
      <c r="F314" s="850"/>
      <c r="I314" s="227"/>
      <c r="J314" s="228"/>
      <c r="K314" s="228"/>
      <c r="M314" s="228"/>
      <c r="N314" s="850"/>
      <c r="O314" s="225"/>
    </row>
    <row r="315" spans="2:15" ht="15.75" customHeight="1">
      <c r="B315" s="223"/>
      <c r="C315" s="848"/>
      <c r="D315" s="224"/>
      <c r="E315" s="849"/>
      <c r="F315" s="850"/>
      <c r="I315" s="227"/>
      <c r="J315" s="228"/>
      <c r="K315" s="228"/>
      <c r="M315" s="228"/>
      <c r="N315" s="850"/>
      <c r="O315" s="225"/>
    </row>
    <row r="316" spans="2:15" ht="15.75" customHeight="1">
      <c r="B316" s="223"/>
      <c r="C316" s="848"/>
      <c r="D316" s="224"/>
      <c r="E316" s="849"/>
      <c r="F316" s="850"/>
      <c r="I316" s="227"/>
      <c r="J316" s="228"/>
      <c r="K316" s="228"/>
      <c r="M316" s="228"/>
      <c r="N316" s="850"/>
      <c r="O316" s="225"/>
    </row>
    <row r="317" spans="2:15" ht="15.75" customHeight="1">
      <c r="B317" s="223"/>
      <c r="C317" s="848"/>
      <c r="D317" s="224"/>
      <c r="E317" s="849"/>
      <c r="F317" s="850"/>
      <c r="I317" s="227"/>
      <c r="J317" s="228"/>
      <c r="K317" s="228"/>
      <c r="M317" s="228"/>
      <c r="N317" s="850"/>
      <c r="O317" s="225"/>
    </row>
    <row r="318" spans="2:15" ht="15.75" customHeight="1">
      <c r="B318" s="223"/>
      <c r="C318" s="848"/>
      <c r="D318" s="224"/>
      <c r="E318" s="849"/>
      <c r="F318" s="850"/>
      <c r="I318" s="227"/>
      <c r="J318" s="228"/>
      <c r="K318" s="228"/>
      <c r="M318" s="228"/>
      <c r="N318" s="850"/>
      <c r="O318" s="225"/>
    </row>
    <row r="319" spans="2:15" ht="15.75" customHeight="1">
      <c r="B319" s="223"/>
      <c r="C319" s="848"/>
      <c r="D319" s="224"/>
      <c r="E319" s="849"/>
      <c r="F319" s="850"/>
      <c r="I319" s="227"/>
      <c r="J319" s="228"/>
      <c r="K319" s="228"/>
      <c r="M319" s="228"/>
      <c r="N319" s="850"/>
      <c r="O319" s="225"/>
    </row>
    <row r="320" spans="2:15" ht="15.75" customHeight="1">
      <c r="B320" s="223"/>
      <c r="C320" s="848"/>
      <c r="D320" s="224"/>
      <c r="E320" s="849"/>
      <c r="F320" s="850"/>
      <c r="I320" s="227"/>
      <c r="J320" s="228"/>
      <c r="K320" s="228"/>
      <c r="M320" s="228"/>
      <c r="N320" s="850"/>
      <c r="O320" s="225"/>
    </row>
    <row r="321" spans="2:15" ht="15.75" customHeight="1">
      <c r="B321" s="223"/>
      <c r="C321" s="848"/>
      <c r="D321" s="224"/>
      <c r="E321" s="849"/>
      <c r="F321" s="850"/>
      <c r="I321" s="227"/>
      <c r="J321" s="228"/>
      <c r="K321" s="228"/>
      <c r="M321" s="228"/>
      <c r="N321" s="850"/>
      <c r="O321" s="225"/>
    </row>
    <row r="322" spans="2:15" ht="15.75" customHeight="1">
      <c r="B322" s="223"/>
      <c r="C322" s="848"/>
      <c r="D322" s="224"/>
      <c r="E322" s="849"/>
      <c r="F322" s="850"/>
      <c r="I322" s="227"/>
      <c r="J322" s="228"/>
      <c r="K322" s="228"/>
      <c r="M322" s="228"/>
      <c r="N322" s="850"/>
      <c r="O322" s="225"/>
    </row>
    <row r="323" spans="2:15" ht="15.75" customHeight="1">
      <c r="B323" s="223"/>
      <c r="C323" s="848"/>
      <c r="D323" s="224"/>
      <c r="E323" s="849"/>
      <c r="F323" s="850"/>
      <c r="I323" s="227"/>
      <c r="J323" s="228"/>
      <c r="K323" s="228"/>
      <c r="M323" s="228"/>
      <c r="N323" s="850"/>
      <c r="O323" s="225"/>
    </row>
    <row r="324" spans="2:15" ht="15.75" customHeight="1">
      <c r="B324" s="223"/>
      <c r="C324" s="848"/>
      <c r="D324" s="224"/>
      <c r="E324" s="849"/>
      <c r="F324" s="850"/>
      <c r="I324" s="227"/>
      <c r="J324" s="228"/>
      <c r="K324" s="228"/>
      <c r="M324" s="228"/>
      <c r="N324" s="850"/>
      <c r="O324" s="225"/>
    </row>
    <row r="325" spans="2:15" ht="15.75" customHeight="1">
      <c r="B325" s="223"/>
      <c r="C325" s="848"/>
      <c r="D325" s="224"/>
      <c r="E325" s="849"/>
      <c r="F325" s="850"/>
      <c r="I325" s="227"/>
      <c r="J325" s="228"/>
      <c r="K325" s="228"/>
      <c r="M325" s="228"/>
      <c r="N325" s="850"/>
      <c r="O325" s="225"/>
    </row>
    <row r="326" spans="2:15" ht="15.75" customHeight="1">
      <c r="B326" s="223"/>
      <c r="C326" s="848"/>
      <c r="D326" s="224"/>
      <c r="E326" s="849"/>
      <c r="F326" s="850"/>
      <c r="I326" s="227"/>
      <c r="J326" s="228"/>
      <c r="K326" s="228"/>
      <c r="M326" s="228"/>
      <c r="N326" s="850"/>
      <c r="O326" s="225"/>
    </row>
    <row r="327" spans="2:15" ht="15.75" customHeight="1">
      <c r="B327" s="223"/>
      <c r="C327" s="848"/>
      <c r="D327" s="224"/>
      <c r="E327" s="849"/>
      <c r="F327" s="850"/>
      <c r="I327" s="227"/>
      <c r="J327" s="228"/>
      <c r="K327" s="228"/>
      <c r="M327" s="228"/>
      <c r="N327" s="850"/>
      <c r="O327" s="225"/>
    </row>
    <row r="328" spans="2:15" ht="15.75" customHeight="1">
      <c r="B328" s="223"/>
      <c r="C328" s="848"/>
      <c r="D328" s="224"/>
      <c r="E328" s="849"/>
      <c r="F328" s="850"/>
      <c r="I328" s="227"/>
      <c r="J328" s="228"/>
      <c r="K328" s="228"/>
      <c r="M328" s="228"/>
      <c r="N328" s="850"/>
      <c r="O328" s="225"/>
    </row>
    <row r="329" spans="2:15" ht="15.75" customHeight="1">
      <c r="B329" s="223"/>
      <c r="C329" s="848"/>
      <c r="D329" s="224"/>
      <c r="E329" s="849"/>
      <c r="F329" s="850"/>
      <c r="I329" s="227"/>
      <c r="J329" s="228"/>
      <c r="K329" s="228"/>
      <c r="M329" s="228"/>
      <c r="N329" s="850"/>
      <c r="O329" s="225"/>
    </row>
    <row r="330" spans="2:15" ht="15.75" customHeight="1">
      <c r="B330" s="223"/>
      <c r="C330" s="848"/>
      <c r="D330" s="224"/>
      <c r="E330" s="849"/>
      <c r="F330" s="850"/>
      <c r="I330" s="227"/>
      <c r="J330" s="228"/>
      <c r="K330" s="228"/>
      <c r="M330" s="228"/>
      <c r="N330" s="850"/>
      <c r="O330" s="225"/>
    </row>
    <row r="331" spans="2:15" ht="15.75" customHeight="1">
      <c r="B331" s="223"/>
      <c r="C331" s="848"/>
      <c r="D331" s="224"/>
      <c r="E331" s="849"/>
      <c r="F331" s="850"/>
      <c r="I331" s="227"/>
      <c r="J331" s="228"/>
      <c r="K331" s="228"/>
      <c r="M331" s="228"/>
      <c r="N331" s="850"/>
      <c r="O331" s="225"/>
    </row>
    <row r="332" spans="2:15" ht="15.75" customHeight="1">
      <c r="B332" s="223"/>
      <c r="C332" s="848"/>
      <c r="D332" s="224"/>
      <c r="E332" s="849"/>
      <c r="F332" s="850"/>
      <c r="I332" s="227"/>
      <c r="J332" s="228"/>
      <c r="K332" s="228"/>
      <c r="M332" s="228"/>
      <c r="N332" s="850"/>
      <c r="O332" s="225"/>
    </row>
    <row r="333" spans="2:15" ht="15.75" customHeight="1">
      <c r="B333" s="223"/>
      <c r="C333" s="848"/>
      <c r="D333" s="224"/>
      <c r="E333" s="849"/>
      <c r="F333" s="850"/>
      <c r="I333" s="227"/>
      <c r="J333" s="228"/>
      <c r="K333" s="228"/>
      <c r="M333" s="228"/>
      <c r="N333" s="850"/>
      <c r="O333" s="225"/>
    </row>
    <row r="334" spans="2:15" ht="15.75" customHeight="1">
      <c r="B334" s="223"/>
      <c r="C334" s="848"/>
      <c r="D334" s="224"/>
      <c r="E334" s="849"/>
      <c r="F334" s="850"/>
      <c r="I334" s="227"/>
      <c r="J334" s="228"/>
      <c r="K334" s="228"/>
      <c r="M334" s="228"/>
      <c r="N334" s="850"/>
      <c r="O334" s="225"/>
    </row>
    <row r="335" spans="2:15" ht="15.75" customHeight="1">
      <c r="B335" s="223"/>
      <c r="C335" s="848"/>
      <c r="D335" s="224"/>
      <c r="E335" s="849"/>
      <c r="F335" s="850"/>
      <c r="I335" s="227"/>
      <c r="J335" s="228"/>
      <c r="K335" s="228"/>
      <c r="M335" s="228"/>
      <c r="N335" s="850"/>
      <c r="O335" s="225"/>
    </row>
    <row r="336" spans="2:15" ht="15.75" customHeight="1">
      <c r="B336" s="223"/>
      <c r="C336" s="848"/>
      <c r="D336" s="224"/>
      <c r="E336" s="849"/>
      <c r="F336" s="850"/>
      <c r="I336" s="227"/>
      <c r="J336" s="228"/>
      <c r="K336" s="228"/>
      <c r="M336" s="228"/>
      <c r="N336" s="850"/>
      <c r="O336" s="225"/>
    </row>
    <row r="337" spans="2:15" ht="15.75" customHeight="1">
      <c r="B337" s="223"/>
      <c r="C337" s="848"/>
      <c r="D337" s="224"/>
      <c r="E337" s="849"/>
      <c r="F337" s="850"/>
      <c r="I337" s="227"/>
      <c r="J337" s="228"/>
      <c r="K337" s="228"/>
      <c r="M337" s="228"/>
      <c r="N337" s="850"/>
      <c r="O337" s="225"/>
    </row>
    <row r="338" spans="2:15" ht="15.75" customHeight="1">
      <c r="B338" s="223"/>
      <c r="C338" s="848"/>
      <c r="D338" s="224"/>
      <c r="E338" s="849"/>
      <c r="F338" s="850"/>
      <c r="I338" s="227"/>
      <c r="J338" s="228"/>
      <c r="K338" s="228"/>
      <c r="M338" s="228"/>
      <c r="N338" s="850"/>
      <c r="O338" s="225"/>
    </row>
    <row r="339" spans="2:15" ht="15.75" customHeight="1">
      <c r="B339" s="223"/>
      <c r="C339" s="848"/>
      <c r="D339" s="224"/>
      <c r="E339" s="849"/>
      <c r="F339" s="850"/>
      <c r="I339" s="227"/>
      <c r="J339" s="228"/>
      <c r="K339" s="228"/>
      <c r="M339" s="228"/>
      <c r="N339" s="850"/>
      <c r="O339" s="225"/>
    </row>
    <row r="340" spans="2:15" ht="15.75" customHeight="1">
      <c r="B340" s="223"/>
      <c r="C340" s="848"/>
      <c r="D340" s="224"/>
      <c r="E340" s="849"/>
      <c r="F340" s="850"/>
      <c r="I340" s="227"/>
      <c r="J340" s="228"/>
      <c r="K340" s="228"/>
      <c r="M340" s="228"/>
      <c r="N340" s="850"/>
      <c r="O340" s="225"/>
    </row>
    <row r="341" spans="2:15" ht="15.75" customHeight="1">
      <c r="B341" s="223"/>
      <c r="C341" s="848"/>
      <c r="D341" s="224"/>
      <c r="E341" s="849"/>
      <c r="F341" s="850"/>
      <c r="I341" s="227"/>
      <c r="J341" s="228"/>
      <c r="K341" s="228"/>
      <c r="M341" s="228"/>
      <c r="N341" s="850"/>
      <c r="O341" s="225"/>
    </row>
    <row r="342" spans="2:15" ht="15.75" customHeight="1">
      <c r="B342" s="223"/>
      <c r="C342" s="848"/>
      <c r="D342" s="224"/>
      <c r="E342" s="849"/>
      <c r="F342" s="850"/>
      <c r="I342" s="227"/>
      <c r="J342" s="228"/>
      <c r="K342" s="228"/>
      <c r="M342" s="228"/>
      <c r="N342" s="850"/>
      <c r="O342" s="225"/>
    </row>
    <row r="343" spans="2:15" ht="15.75" customHeight="1">
      <c r="B343" s="223"/>
      <c r="C343" s="848"/>
      <c r="D343" s="224"/>
      <c r="E343" s="849"/>
      <c r="F343" s="850"/>
      <c r="I343" s="227"/>
      <c r="J343" s="228"/>
      <c r="K343" s="228"/>
      <c r="M343" s="228"/>
      <c r="N343" s="850"/>
      <c r="O343" s="225"/>
    </row>
    <row r="344" spans="2:15" ht="15.75" customHeight="1">
      <c r="B344" s="223"/>
      <c r="C344" s="848"/>
      <c r="D344" s="224"/>
      <c r="E344" s="849"/>
      <c r="F344" s="850"/>
      <c r="I344" s="227"/>
      <c r="J344" s="228"/>
      <c r="K344" s="228"/>
      <c r="M344" s="228"/>
      <c r="N344" s="850"/>
      <c r="O344" s="225"/>
    </row>
    <row r="345" spans="2:15" ht="15.75" customHeight="1">
      <c r="B345" s="223"/>
      <c r="C345" s="848"/>
      <c r="D345" s="224"/>
      <c r="E345" s="849"/>
      <c r="F345" s="850"/>
      <c r="I345" s="227"/>
      <c r="J345" s="228"/>
      <c r="K345" s="228"/>
      <c r="M345" s="228"/>
      <c r="N345" s="850"/>
      <c r="O345" s="225"/>
    </row>
    <row r="346" spans="2:15" ht="15.75" customHeight="1">
      <c r="B346" s="223"/>
      <c r="C346" s="848"/>
      <c r="D346" s="224"/>
      <c r="E346" s="849"/>
      <c r="F346" s="850"/>
      <c r="I346" s="227"/>
      <c r="J346" s="228"/>
      <c r="K346" s="228"/>
      <c r="M346" s="228"/>
      <c r="N346" s="850"/>
      <c r="O346" s="225"/>
    </row>
    <row r="347" spans="2:15" ht="15.75" customHeight="1">
      <c r="B347" s="223"/>
      <c r="C347" s="848"/>
      <c r="D347" s="224"/>
      <c r="E347" s="849"/>
      <c r="F347" s="850"/>
      <c r="I347" s="227"/>
      <c r="J347" s="228"/>
      <c r="K347" s="228"/>
      <c r="M347" s="228"/>
      <c r="N347" s="850"/>
      <c r="O347" s="225"/>
    </row>
    <row r="348" spans="2:15" ht="15.75" customHeight="1">
      <c r="B348" s="223"/>
      <c r="C348" s="848"/>
      <c r="D348" s="224"/>
      <c r="E348" s="849"/>
      <c r="F348" s="850"/>
      <c r="I348" s="227"/>
      <c r="J348" s="228"/>
      <c r="K348" s="228"/>
      <c r="M348" s="228"/>
      <c r="N348" s="850"/>
      <c r="O348" s="225"/>
    </row>
    <row r="349" spans="2:15" ht="15.75" customHeight="1">
      <c r="B349" s="223"/>
      <c r="C349" s="848"/>
      <c r="D349" s="224"/>
      <c r="E349" s="849"/>
      <c r="F349" s="850"/>
      <c r="I349" s="227"/>
      <c r="J349" s="228"/>
      <c r="K349" s="228"/>
      <c r="M349" s="228"/>
      <c r="N349" s="850"/>
      <c r="O349" s="225"/>
    </row>
    <row r="350" spans="2:15" ht="15.75" customHeight="1">
      <c r="B350" s="223"/>
      <c r="C350" s="848"/>
      <c r="D350" s="224"/>
      <c r="E350" s="849"/>
      <c r="F350" s="850"/>
      <c r="I350" s="227"/>
      <c r="J350" s="228"/>
      <c r="K350" s="228"/>
      <c r="M350" s="228"/>
      <c r="N350" s="850"/>
      <c r="O350" s="225"/>
    </row>
    <row r="351" spans="2:15" ht="15.75" customHeight="1">
      <c r="B351" s="223"/>
      <c r="C351" s="848"/>
      <c r="D351" s="224"/>
      <c r="E351" s="849"/>
      <c r="F351" s="850"/>
      <c r="I351" s="227"/>
      <c r="J351" s="228"/>
      <c r="K351" s="228"/>
      <c r="M351" s="228"/>
      <c r="N351" s="850"/>
      <c r="O351" s="225"/>
    </row>
    <row r="352" spans="2:15" ht="15.75" customHeight="1">
      <c r="B352" s="223"/>
      <c r="C352" s="848"/>
      <c r="D352" s="224"/>
      <c r="E352" s="849"/>
      <c r="F352" s="850"/>
      <c r="I352" s="227"/>
      <c r="J352" s="228"/>
      <c r="K352" s="228"/>
      <c r="M352" s="228"/>
      <c r="N352" s="850"/>
      <c r="O352" s="225"/>
    </row>
    <row r="353" spans="2:15" ht="15.75" customHeight="1">
      <c r="B353" s="223"/>
      <c r="C353" s="848"/>
      <c r="D353" s="224"/>
      <c r="E353" s="849"/>
      <c r="F353" s="850"/>
      <c r="I353" s="227"/>
      <c r="J353" s="228"/>
      <c r="K353" s="228"/>
      <c r="M353" s="228"/>
      <c r="N353" s="850"/>
      <c r="O353" s="225"/>
    </row>
    <row r="354" spans="2:15" ht="15.75" customHeight="1">
      <c r="B354" s="223"/>
      <c r="C354" s="848"/>
      <c r="D354" s="224"/>
      <c r="E354" s="849"/>
      <c r="F354" s="850"/>
      <c r="I354" s="227"/>
      <c r="J354" s="228"/>
      <c r="K354" s="228"/>
      <c r="M354" s="228"/>
      <c r="N354" s="850"/>
      <c r="O354" s="225"/>
    </row>
    <row r="355" spans="2:15" ht="15.75" customHeight="1">
      <c r="B355" s="223"/>
      <c r="C355" s="848"/>
      <c r="D355" s="224"/>
      <c r="E355" s="849"/>
      <c r="F355" s="850"/>
      <c r="I355" s="227"/>
      <c r="J355" s="228"/>
      <c r="K355" s="228"/>
      <c r="M355" s="228"/>
      <c r="N355" s="850"/>
      <c r="O355" s="225"/>
    </row>
    <row r="356" spans="2:15" ht="15.75" customHeight="1">
      <c r="B356" s="223"/>
      <c r="C356" s="848"/>
      <c r="D356" s="224"/>
      <c r="E356" s="849"/>
      <c r="F356" s="850"/>
      <c r="I356" s="227"/>
      <c r="J356" s="228"/>
      <c r="K356" s="228"/>
      <c r="M356" s="228"/>
      <c r="N356" s="850"/>
      <c r="O356" s="225"/>
    </row>
    <row r="357" spans="2:15" ht="15.75" customHeight="1">
      <c r="B357" s="223"/>
      <c r="C357" s="848"/>
      <c r="D357" s="224"/>
      <c r="E357" s="849"/>
      <c r="F357" s="850"/>
      <c r="I357" s="227"/>
      <c r="J357" s="228"/>
      <c r="K357" s="228"/>
      <c r="M357" s="228"/>
      <c r="N357" s="850"/>
      <c r="O357" s="225"/>
    </row>
    <row r="358" spans="2:15" ht="15.75" customHeight="1">
      <c r="B358" s="223"/>
      <c r="C358" s="848"/>
      <c r="D358" s="224"/>
      <c r="E358" s="849"/>
      <c r="F358" s="850"/>
      <c r="I358" s="227"/>
      <c r="J358" s="228"/>
      <c r="K358" s="228"/>
      <c r="M358" s="228"/>
      <c r="N358" s="850"/>
      <c r="O358" s="225"/>
    </row>
    <row r="359" spans="2:15" ht="15.75" customHeight="1">
      <c r="B359" s="223"/>
      <c r="C359" s="848"/>
      <c r="D359" s="224"/>
      <c r="E359" s="849"/>
      <c r="F359" s="850"/>
      <c r="I359" s="227"/>
      <c r="J359" s="228"/>
      <c r="K359" s="228"/>
      <c r="M359" s="228"/>
      <c r="N359" s="850"/>
      <c r="O359" s="225"/>
    </row>
    <row r="360" spans="2:15" ht="15.75" customHeight="1">
      <c r="B360" s="223"/>
      <c r="C360" s="848"/>
      <c r="D360" s="224"/>
      <c r="E360" s="849"/>
      <c r="F360" s="850"/>
      <c r="I360" s="227"/>
      <c r="J360" s="228"/>
      <c r="K360" s="228"/>
      <c r="M360" s="228"/>
      <c r="N360" s="850"/>
      <c r="O360" s="225"/>
    </row>
    <row r="361" spans="2:15" ht="15.75" customHeight="1">
      <c r="B361" s="223"/>
      <c r="C361" s="848"/>
      <c r="D361" s="224"/>
      <c r="E361" s="849"/>
      <c r="F361" s="850"/>
      <c r="I361" s="227"/>
      <c r="J361" s="228"/>
      <c r="K361" s="228"/>
      <c r="M361" s="228"/>
      <c r="N361" s="850"/>
      <c r="O361" s="225"/>
    </row>
    <row r="362" spans="2:15" ht="15.75" customHeight="1">
      <c r="B362" s="223"/>
      <c r="C362" s="848"/>
      <c r="D362" s="224"/>
      <c r="E362" s="849"/>
      <c r="F362" s="850"/>
      <c r="I362" s="227"/>
      <c r="J362" s="228"/>
      <c r="K362" s="228"/>
      <c r="M362" s="228"/>
      <c r="N362" s="850"/>
      <c r="O362" s="225"/>
    </row>
    <row r="363" spans="2:15" ht="15.75" customHeight="1">
      <c r="B363" s="223"/>
      <c r="C363" s="848"/>
      <c r="D363" s="224"/>
      <c r="E363" s="849"/>
      <c r="F363" s="850"/>
      <c r="I363" s="227"/>
      <c r="J363" s="228"/>
      <c r="K363" s="228"/>
      <c r="M363" s="228"/>
      <c r="N363" s="850"/>
      <c r="O363" s="225"/>
    </row>
    <row r="364" spans="2:15" ht="15.75" customHeight="1">
      <c r="B364" s="223"/>
      <c r="C364" s="848"/>
      <c r="D364" s="224"/>
      <c r="E364" s="849"/>
      <c r="F364" s="850"/>
      <c r="I364" s="227"/>
      <c r="J364" s="228"/>
      <c r="K364" s="228"/>
      <c r="M364" s="228"/>
      <c r="N364" s="850"/>
      <c r="O364" s="225"/>
    </row>
    <row r="365" spans="2:15" ht="15.75" customHeight="1">
      <c r="B365" s="223"/>
      <c r="C365" s="848"/>
      <c r="D365" s="224"/>
      <c r="E365" s="849"/>
      <c r="F365" s="850"/>
      <c r="I365" s="227"/>
      <c r="J365" s="228"/>
      <c r="K365" s="228"/>
      <c r="M365" s="228"/>
      <c r="N365" s="850"/>
      <c r="O365" s="225"/>
    </row>
    <row r="366" spans="2:15" ht="15.75" customHeight="1">
      <c r="B366" s="223"/>
      <c r="C366" s="848"/>
      <c r="D366" s="224"/>
      <c r="E366" s="849"/>
      <c r="F366" s="850"/>
      <c r="I366" s="227"/>
      <c r="J366" s="228"/>
      <c r="K366" s="228"/>
      <c r="M366" s="228"/>
      <c r="N366" s="850"/>
      <c r="O366" s="225"/>
    </row>
    <row r="367" spans="2:15" ht="15.75" customHeight="1">
      <c r="B367" s="223"/>
      <c r="C367" s="848"/>
      <c r="D367" s="224"/>
      <c r="E367" s="849"/>
      <c r="F367" s="850"/>
      <c r="I367" s="227"/>
      <c r="J367" s="228"/>
      <c r="K367" s="228"/>
      <c r="M367" s="228"/>
      <c r="N367" s="850"/>
      <c r="O367" s="225"/>
    </row>
    <row r="368" spans="2:15" ht="15.75" customHeight="1">
      <c r="B368" s="223"/>
      <c r="C368" s="848"/>
      <c r="D368" s="224"/>
      <c r="E368" s="849"/>
      <c r="F368" s="850"/>
      <c r="I368" s="227"/>
      <c r="J368" s="228"/>
      <c r="K368" s="228"/>
      <c r="M368" s="228"/>
      <c r="N368" s="850"/>
      <c r="O368" s="225"/>
    </row>
    <row r="369" spans="2:15" ht="15.75" customHeight="1">
      <c r="B369" s="223"/>
      <c r="C369" s="848"/>
      <c r="D369" s="224"/>
      <c r="E369" s="849"/>
      <c r="F369" s="850"/>
      <c r="I369" s="227"/>
      <c r="J369" s="228"/>
      <c r="K369" s="228"/>
      <c r="M369" s="228"/>
      <c r="N369" s="850"/>
      <c r="O369" s="225"/>
    </row>
    <row r="370" spans="2:15" ht="15.75" customHeight="1">
      <c r="B370" s="223"/>
      <c r="C370" s="848"/>
      <c r="D370" s="224"/>
      <c r="E370" s="849"/>
      <c r="F370" s="850"/>
      <c r="I370" s="227"/>
      <c r="J370" s="228"/>
      <c r="K370" s="228"/>
      <c r="M370" s="228"/>
      <c r="N370" s="850"/>
      <c r="O370" s="225"/>
    </row>
    <row r="371" spans="2:15" ht="15.75" customHeight="1">
      <c r="B371" s="223"/>
      <c r="C371" s="848"/>
      <c r="D371" s="224"/>
      <c r="E371" s="849"/>
      <c r="F371" s="850"/>
      <c r="I371" s="227"/>
      <c r="J371" s="228"/>
      <c r="K371" s="228"/>
      <c r="M371" s="228"/>
      <c r="N371" s="850"/>
      <c r="O371" s="225"/>
    </row>
    <row r="372" spans="2:15" ht="15.75" customHeight="1">
      <c r="B372" s="223"/>
      <c r="C372" s="848"/>
      <c r="D372" s="224"/>
      <c r="E372" s="849"/>
      <c r="F372" s="850"/>
      <c r="I372" s="227"/>
      <c r="J372" s="228"/>
      <c r="K372" s="228"/>
      <c r="M372" s="228"/>
      <c r="N372" s="850"/>
      <c r="O372" s="225"/>
    </row>
    <row r="373" spans="2:15" ht="15.75" customHeight="1">
      <c r="B373" s="223"/>
      <c r="C373" s="848"/>
      <c r="D373" s="224"/>
      <c r="E373" s="849"/>
      <c r="F373" s="850"/>
      <c r="I373" s="227"/>
      <c r="J373" s="228"/>
      <c r="K373" s="228"/>
      <c r="M373" s="228"/>
      <c r="N373" s="850"/>
      <c r="O373" s="225"/>
    </row>
    <row r="374" spans="2:15" ht="15.75" customHeight="1">
      <c r="B374" s="223"/>
      <c r="C374" s="848"/>
      <c r="D374" s="224"/>
      <c r="E374" s="849"/>
      <c r="F374" s="850"/>
      <c r="I374" s="227"/>
      <c r="J374" s="228"/>
      <c r="K374" s="228"/>
      <c r="M374" s="228"/>
      <c r="N374" s="850"/>
      <c r="O374" s="225"/>
    </row>
    <row r="375" spans="2:15" ht="15.75" customHeight="1">
      <c r="B375" s="223"/>
      <c r="C375" s="848"/>
      <c r="D375" s="224"/>
      <c r="E375" s="849"/>
      <c r="F375" s="850"/>
      <c r="I375" s="227"/>
      <c r="J375" s="228"/>
      <c r="K375" s="228"/>
      <c r="M375" s="228"/>
      <c r="N375" s="850"/>
      <c r="O375" s="225"/>
    </row>
    <row r="376" spans="2:15" ht="15.75" customHeight="1">
      <c r="B376" s="223"/>
      <c r="C376" s="848"/>
      <c r="D376" s="224"/>
      <c r="E376" s="849"/>
      <c r="F376" s="850"/>
      <c r="I376" s="227"/>
      <c r="J376" s="228"/>
      <c r="K376" s="228"/>
      <c r="M376" s="228"/>
      <c r="N376" s="850"/>
      <c r="O376" s="225"/>
    </row>
    <row r="377" spans="2:15" ht="15.75" customHeight="1">
      <c r="B377" s="223"/>
      <c r="C377" s="848"/>
      <c r="D377" s="224"/>
      <c r="E377" s="849"/>
      <c r="F377" s="850"/>
      <c r="I377" s="227"/>
      <c r="J377" s="228"/>
      <c r="K377" s="228"/>
      <c r="M377" s="228"/>
      <c r="N377" s="850"/>
      <c r="O377" s="225"/>
    </row>
    <row r="378" spans="2:15" ht="15.75" customHeight="1">
      <c r="B378" s="223"/>
      <c r="C378" s="848"/>
      <c r="D378" s="224"/>
      <c r="E378" s="849"/>
      <c r="F378" s="850"/>
      <c r="I378" s="227"/>
      <c r="J378" s="228"/>
      <c r="K378" s="228"/>
      <c r="M378" s="228"/>
      <c r="N378" s="850"/>
      <c r="O378" s="225"/>
    </row>
    <row r="379" spans="2:15" ht="15.75" customHeight="1">
      <c r="B379" s="223"/>
      <c r="C379" s="848"/>
      <c r="D379" s="224"/>
      <c r="E379" s="849"/>
      <c r="F379" s="850"/>
      <c r="I379" s="227"/>
      <c r="J379" s="228"/>
      <c r="K379" s="228"/>
      <c r="M379" s="228"/>
      <c r="N379" s="850"/>
      <c r="O379" s="225"/>
    </row>
    <row r="380" spans="2:15" ht="15.75" customHeight="1">
      <c r="B380" s="223"/>
      <c r="C380" s="848"/>
      <c r="D380" s="224"/>
      <c r="E380" s="849"/>
      <c r="F380" s="850"/>
      <c r="I380" s="227"/>
      <c r="J380" s="228"/>
      <c r="K380" s="228"/>
      <c r="M380" s="228"/>
      <c r="N380" s="850"/>
      <c r="O380" s="225"/>
    </row>
    <row r="381" spans="2:15" ht="15.75" customHeight="1">
      <c r="B381" s="223"/>
      <c r="C381" s="848"/>
      <c r="D381" s="224"/>
      <c r="E381" s="849"/>
      <c r="F381" s="850"/>
      <c r="I381" s="227"/>
      <c r="J381" s="228"/>
      <c r="K381" s="228"/>
      <c r="M381" s="228"/>
      <c r="N381" s="850"/>
      <c r="O381" s="225"/>
    </row>
    <row r="382" spans="2:15" ht="15.75" customHeight="1">
      <c r="B382" s="223"/>
      <c r="C382" s="848"/>
      <c r="D382" s="224"/>
      <c r="E382" s="849"/>
      <c r="F382" s="850"/>
      <c r="I382" s="227"/>
      <c r="J382" s="228"/>
      <c r="K382" s="228"/>
      <c r="M382" s="228"/>
      <c r="N382" s="850"/>
      <c r="O382" s="225"/>
    </row>
    <row r="383" spans="2:15" ht="15.75" customHeight="1">
      <c r="B383" s="223"/>
      <c r="C383" s="848"/>
      <c r="D383" s="224"/>
      <c r="E383" s="849"/>
      <c r="F383" s="850"/>
      <c r="I383" s="227"/>
      <c r="J383" s="228"/>
      <c r="K383" s="228"/>
      <c r="M383" s="228"/>
      <c r="N383" s="850"/>
      <c r="O383" s="225"/>
    </row>
    <row r="384" spans="2:15" ht="15.75" customHeight="1">
      <c r="B384" s="223"/>
      <c r="C384" s="848"/>
      <c r="D384" s="224"/>
      <c r="E384" s="849"/>
      <c r="F384" s="850"/>
      <c r="I384" s="227"/>
      <c r="J384" s="228"/>
      <c r="K384" s="228"/>
      <c r="M384" s="228"/>
      <c r="N384" s="850"/>
      <c r="O384" s="225"/>
    </row>
    <row r="385" spans="2:15" ht="15.75" customHeight="1">
      <c r="B385" s="223"/>
      <c r="C385" s="848"/>
      <c r="D385" s="224"/>
      <c r="E385" s="849"/>
      <c r="F385" s="850"/>
      <c r="I385" s="227"/>
      <c r="J385" s="228"/>
      <c r="K385" s="228"/>
      <c r="M385" s="228"/>
      <c r="N385" s="850"/>
      <c r="O385" s="225"/>
    </row>
    <row r="386" spans="2:15" ht="15.75" customHeight="1">
      <c r="B386" s="223"/>
      <c r="C386" s="848"/>
      <c r="D386" s="224"/>
      <c r="E386" s="849"/>
      <c r="F386" s="850"/>
      <c r="I386" s="227"/>
      <c r="J386" s="228"/>
      <c r="K386" s="228"/>
      <c r="M386" s="228"/>
      <c r="N386" s="850"/>
      <c r="O386" s="225"/>
    </row>
    <row r="387" spans="2:15" ht="15.75" customHeight="1">
      <c r="B387" s="223"/>
      <c r="C387" s="848"/>
      <c r="D387" s="224"/>
      <c r="E387" s="849"/>
      <c r="F387" s="850"/>
      <c r="I387" s="227"/>
      <c r="J387" s="228"/>
      <c r="K387" s="228"/>
      <c r="M387" s="228"/>
      <c r="N387" s="850"/>
      <c r="O387" s="225"/>
    </row>
    <row r="388" spans="2:15" ht="15.75" customHeight="1">
      <c r="B388" s="223"/>
      <c r="C388" s="848"/>
      <c r="D388" s="224"/>
      <c r="E388" s="849"/>
      <c r="F388" s="850"/>
      <c r="I388" s="227"/>
      <c r="J388" s="228"/>
      <c r="K388" s="228"/>
      <c r="M388" s="228"/>
      <c r="N388" s="850"/>
      <c r="O388" s="225"/>
    </row>
    <row r="389" spans="2:15" ht="15.75" customHeight="1">
      <c r="B389" s="223"/>
      <c r="C389" s="848"/>
      <c r="D389" s="224"/>
      <c r="E389" s="849"/>
      <c r="F389" s="850"/>
      <c r="I389" s="227"/>
      <c r="J389" s="228"/>
      <c r="K389" s="228"/>
      <c r="M389" s="228"/>
      <c r="N389" s="850"/>
      <c r="O389" s="225"/>
    </row>
    <row r="390" spans="2:15" ht="15.75" customHeight="1">
      <c r="B390" s="223"/>
      <c r="C390" s="848"/>
      <c r="D390" s="224"/>
      <c r="E390" s="849"/>
      <c r="F390" s="850"/>
      <c r="I390" s="227"/>
      <c r="J390" s="228"/>
      <c r="K390" s="228"/>
      <c r="M390" s="228"/>
      <c r="N390" s="850"/>
      <c r="O390" s="225"/>
    </row>
    <row r="391" spans="2:15" ht="15.75" customHeight="1">
      <c r="B391" s="223"/>
      <c r="C391" s="848"/>
      <c r="D391" s="224"/>
      <c r="E391" s="849"/>
      <c r="F391" s="850"/>
      <c r="I391" s="227"/>
      <c r="J391" s="228"/>
      <c r="K391" s="228"/>
      <c r="M391" s="228"/>
      <c r="N391" s="850"/>
      <c r="O391" s="225"/>
    </row>
    <row r="392" spans="2:15" ht="15.75" customHeight="1">
      <c r="B392" s="223"/>
      <c r="C392" s="848"/>
      <c r="D392" s="224"/>
      <c r="E392" s="849"/>
      <c r="F392" s="850"/>
      <c r="I392" s="227"/>
      <c r="J392" s="228"/>
      <c r="K392" s="228"/>
      <c r="M392" s="228"/>
      <c r="N392" s="850"/>
      <c r="O392" s="225"/>
    </row>
    <row r="393" spans="2:15" ht="15.75" customHeight="1">
      <c r="B393" s="223"/>
      <c r="C393" s="848"/>
      <c r="D393" s="224"/>
      <c r="E393" s="849"/>
      <c r="F393" s="850"/>
      <c r="I393" s="227"/>
      <c r="J393" s="228"/>
      <c r="K393" s="228"/>
      <c r="M393" s="228"/>
      <c r="N393" s="850"/>
      <c r="O393" s="225"/>
    </row>
    <row r="394" spans="2:15" ht="15.75" customHeight="1">
      <c r="B394" s="223"/>
      <c r="C394" s="848"/>
      <c r="D394" s="224"/>
      <c r="E394" s="849"/>
      <c r="F394" s="850"/>
      <c r="I394" s="227"/>
      <c r="J394" s="228"/>
      <c r="K394" s="228"/>
      <c r="M394" s="228"/>
      <c r="N394" s="850"/>
      <c r="O394" s="225"/>
    </row>
    <row r="395" spans="2:15" ht="15.75" customHeight="1">
      <c r="B395" s="223"/>
      <c r="C395" s="848"/>
      <c r="D395" s="224"/>
      <c r="E395" s="849"/>
      <c r="F395" s="850"/>
      <c r="I395" s="227"/>
      <c r="J395" s="228"/>
      <c r="K395" s="228"/>
      <c r="M395" s="228"/>
      <c r="N395" s="850"/>
      <c r="O395" s="225"/>
    </row>
    <row r="396" spans="2:15" ht="15.75" customHeight="1">
      <c r="B396" s="223"/>
      <c r="C396" s="848"/>
      <c r="D396" s="224"/>
      <c r="E396" s="849"/>
      <c r="F396" s="850"/>
      <c r="I396" s="227"/>
      <c r="J396" s="228"/>
      <c r="K396" s="228"/>
      <c r="M396" s="228"/>
      <c r="N396" s="850"/>
      <c r="O396" s="225"/>
    </row>
    <row r="397" spans="2:15" ht="15.75" customHeight="1">
      <c r="B397" s="223"/>
      <c r="C397" s="848"/>
      <c r="D397" s="224"/>
      <c r="E397" s="849"/>
      <c r="F397" s="850"/>
      <c r="I397" s="227"/>
      <c r="J397" s="228"/>
      <c r="K397" s="228"/>
      <c r="M397" s="228"/>
      <c r="N397" s="850"/>
      <c r="O397" s="225"/>
    </row>
    <row r="398" spans="2:15" ht="15.75" customHeight="1">
      <c r="B398" s="223"/>
      <c r="C398" s="848"/>
      <c r="D398" s="224"/>
      <c r="E398" s="849"/>
      <c r="F398" s="850"/>
      <c r="I398" s="227"/>
      <c r="J398" s="228"/>
      <c r="K398" s="228"/>
      <c r="M398" s="228"/>
      <c r="N398" s="850"/>
      <c r="O398" s="225"/>
    </row>
    <row r="399" spans="2:15" ht="15.75" customHeight="1">
      <c r="B399" s="223"/>
      <c r="C399" s="848"/>
      <c r="D399" s="224"/>
      <c r="E399" s="849"/>
      <c r="F399" s="850"/>
      <c r="I399" s="227"/>
      <c r="J399" s="228"/>
      <c r="K399" s="228"/>
      <c r="M399" s="228"/>
      <c r="N399" s="850"/>
      <c r="O399" s="225"/>
    </row>
    <row r="400" spans="2:15" ht="15.75" customHeight="1">
      <c r="B400" s="223"/>
      <c r="C400" s="848"/>
      <c r="D400" s="224"/>
      <c r="E400" s="849"/>
      <c r="F400" s="850"/>
      <c r="I400" s="227"/>
      <c r="J400" s="228"/>
      <c r="K400" s="228"/>
      <c r="M400" s="228"/>
      <c r="N400" s="850"/>
      <c r="O400" s="225"/>
    </row>
    <row r="401" spans="2:15" ht="15.75" customHeight="1">
      <c r="B401" s="223"/>
      <c r="C401" s="848"/>
      <c r="D401" s="224"/>
      <c r="E401" s="849"/>
      <c r="F401" s="850"/>
      <c r="I401" s="227"/>
      <c r="J401" s="228"/>
      <c r="K401" s="228"/>
      <c r="M401" s="228"/>
      <c r="N401" s="850"/>
      <c r="O401" s="225"/>
    </row>
    <row r="402" spans="2:15" ht="15.75" customHeight="1">
      <c r="B402" s="223"/>
      <c r="C402" s="848"/>
      <c r="D402" s="224"/>
      <c r="E402" s="849"/>
      <c r="F402" s="850"/>
      <c r="I402" s="227"/>
      <c r="J402" s="228"/>
      <c r="K402" s="228"/>
      <c r="M402" s="228"/>
      <c r="N402" s="850"/>
      <c r="O402" s="225"/>
    </row>
    <row r="403" spans="2:15" ht="15.75" customHeight="1">
      <c r="B403" s="223"/>
      <c r="C403" s="848"/>
      <c r="D403" s="224"/>
      <c r="E403" s="849"/>
      <c r="F403" s="850"/>
      <c r="I403" s="227"/>
      <c r="J403" s="228"/>
      <c r="K403" s="228"/>
      <c r="M403" s="228"/>
      <c r="N403" s="850"/>
      <c r="O403" s="225"/>
    </row>
    <row r="404" spans="2:15" ht="15.75" customHeight="1">
      <c r="B404" s="223"/>
      <c r="C404" s="848"/>
      <c r="D404" s="224"/>
      <c r="E404" s="849"/>
      <c r="F404" s="850"/>
      <c r="I404" s="227"/>
      <c r="J404" s="228"/>
      <c r="K404" s="228"/>
      <c r="M404" s="228"/>
      <c r="N404" s="850"/>
      <c r="O404" s="225"/>
    </row>
    <row r="405" spans="2:15" ht="15.75" customHeight="1">
      <c r="B405" s="223"/>
      <c r="C405" s="848"/>
      <c r="D405" s="224"/>
      <c r="E405" s="849"/>
      <c r="F405" s="850"/>
      <c r="I405" s="227"/>
      <c r="J405" s="228"/>
      <c r="K405" s="228"/>
      <c r="M405" s="228"/>
      <c r="N405" s="850"/>
      <c r="O405" s="225"/>
    </row>
    <row r="406" spans="2:15" ht="15.75" customHeight="1">
      <c r="B406" s="223"/>
      <c r="C406" s="848"/>
      <c r="D406" s="224"/>
      <c r="E406" s="849"/>
      <c r="F406" s="850"/>
      <c r="I406" s="227"/>
      <c r="J406" s="228"/>
      <c r="K406" s="228"/>
      <c r="M406" s="228"/>
      <c r="N406" s="850"/>
      <c r="O406" s="225"/>
    </row>
    <row r="407" spans="2:15" ht="15.75" customHeight="1">
      <c r="B407" s="223"/>
      <c r="C407" s="848"/>
      <c r="D407" s="224"/>
      <c r="E407" s="849"/>
      <c r="F407" s="850"/>
      <c r="I407" s="227"/>
      <c r="J407" s="228"/>
      <c r="K407" s="228"/>
      <c r="M407" s="228"/>
      <c r="N407" s="850"/>
      <c r="O407" s="225"/>
    </row>
    <row r="408" spans="2:15" ht="15.75" customHeight="1">
      <c r="B408" s="223"/>
      <c r="C408" s="848"/>
      <c r="D408" s="224"/>
      <c r="E408" s="849"/>
      <c r="F408" s="850"/>
      <c r="I408" s="227"/>
      <c r="J408" s="228"/>
      <c r="K408" s="228"/>
      <c r="M408" s="228"/>
      <c r="N408" s="850"/>
      <c r="O408" s="225"/>
    </row>
    <row r="409" spans="2:15" ht="15.75" customHeight="1">
      <c r="B409" s="223"/>
      <c r="C409" s="848"/>
      <c r="D409" s="224"/>
      <c r="E409" s="849"/>
      <c r="F409" s="850"/>
      <c r="I409" s="227"/>
      <c r="J409" s="228"/>
      <c r="K409" s="228"/>
      <c r="M409" s="228"/>
      <c r="N409" s="850"/>
      <c r="O409" s="225"/>
    </row>
    <row r="410" spans="2:15" ht="15.75" customHeight="1">
      <c r="B410" s="223"/>
      <c r="C410" s="848"/>
      <c r="D410" s="224"/>
      <c r="E410" s="849"/>
      <c r="F410" s="850"/>
      <c r="I410" s="227"/>
      <c r="J410" s="228"/>
      <c r="K410" s="228"/>
      <c r="M410" s="228"/>
      <c r="N410" s="850"/>
      <c r="O410" s="225"/>
    </row>
    <row r="411" spans="2:15" ht="15.75" customHeight="1">
      <c r="B411" s="223"/>
      <c r="C411" s="848"/>
      <c r="D411" s="224"/>
      <c r="E411" s="849"/>
      <c r="F411" s="850"/>
      <c r="I411" s="227"/>
      <c r="J411" s="228"/>
      <c r="K411" s="228"/>
      <c r="M411" s="228"/>
      <c r="N411" s="850"/>
      <c r="O411" s="225"/>
    </row>
    <row r="412" spans="2:15" ht="15.75" customHeight="1">
      <c r="B412" s="223"/>
      <c r="C412" s="848"/>
      <c r="D412" s="224"/>
      <c r="E412" s="849"/>
      <c r="F412" s="850"/>
      <c r="I412" s="227"/>
      <c r="J412" s="228"/>
      <c r="K412" s="228"/>
      <c r="M412" s="228"/>
      <c r="N412" s="850"/>
      <c r="O412" s="225"/>
    </row>
    <row r="413" spans="2:15" ht="15.75" customHeight="1">
      <c r="B413" s="223"/>
      <c r="C413" s="848"/>
      <c r="D413" s="224"/>
      <c r="E413" s="849"/>
      <c r="F413" s="850"/>
      <c r="I413" s="227"/>
      <c r="J413" s="228"/>
      <c r="K413" s="228"/>
      <c r="M413" s="228"/>
      <c r="N413" s="850"/>
      <c r="O413" s="225"/>
    </row>
    <row r="414" spans="2:15" ht="15.75" customHeight="1">
      <c r="B414" s="223"/>
      <c r="C414" s="848"/>
      <c r="D414" s="224"/>
      <c r="E414" s="849"/>
      <c r="F414" s="850"/>
      <c r="I414" s="227"/>
      <c r="J414" s="228"/>
      <c r="K414" s="228"/>
      <c r="M414" s="228"/>
      <c r="N414" s="850"/>
      <c r="O414" s="225"/>
    </row>
    <row r="415" spans="2:15" ht="15.75" customHeight="1">
      <c r="B415" s="223"/>
      <c r="C415" s="848"/>
      <c r="D415" s="224"/>
      <c r="E415" s="849"/>
      <c r="F415" s="850"/>
      <c r="I415" s="227"/>
      <c r="J415" s="228"/>
      <c r="K415" s="228"/>
      <c r="M415" s="228"/>
      <c r="N415" s="850"/>
      <c r="O415" s="225"/>
    </row>
    <row r="416" spans="2:15" ht="15.75" customHeight="1">
      <c r="B416" s="223"/>
      <c r="C416" s="848"/>
      <c r="D416" s="224"/>
      <c r="E416" s="849"/>
      <c r="F416" s="850"/>
      <c r="I416" s="227"/>
      <c r="J416" s="228"/>
      <c r="K416" s="228"/>
      <c r="M416" s="228"/>
      <c r="N416" s="850"/>
      <c r="O416" s="225"/>
    </row>
    <row r="417" spans="2:15" ht="15.75" customHeight="1">
      <c r="B417" s="223"/>
      <c r="C417" s="848"/>
      <c r="D417" s="224"/>
      <c r="E417" s="849"/>
      <c r="F417" s="850"/>
      <c r="I417" s="227"/>
      <c r="J417" s="228"/>
      <c r="K417" s="228"/>
      <c r="M417" s="228"/>
      <c r="N417" s="850"/>
      <c r="O417" s="225"/>
    </row>
    <row r="418" spans="2:15" ht="15.75" customHeight="1">
      <c r="B418" s="223"/>
      <c r="C418" s="848"/>
      <c r="D418" s="224"/>
      <c r="E418" s="849"/>
      <c r="F418" s="850"/>
      <c r="I418" s="227"/>
      <c r="J418" s="228"/>
      <c r="K418" s="228"/>
      <c r="M418" s="228"/>
      <c r="N418" s="850"/>
      <c r="O418" s="225"/>
    </row>
    <row r="419" spans="2:15" ht="15.75" customHeight="1">
      <c r="B419" s="223"/>
      <c r="C419" s="848"/>
      <c r="D419" s="224"/>
      <c r="E419" s="849"/>
      <c r="F419" s="850"/>
      <c r="I419" s="227"/>
      <c r="J419" s="228"/>
      <c r="K419" s="228"/>
      <c r="M419" s="228"/>
      <c r="N419" s="850"/>
      <c r="O419" s="225"/>
    </row>
    <row r="420" spans="2:15" ht="15.75" customHeight="1">
      <c r="B420" s="223"/>
      <c r="C420" s="848"/>
      <c r="D420" s="224"/>
      <c r="E420" s="849"/>
      <c r="F420" s="850"/>
      <c r="I420" s="227"/>
      <c r="J420" s="228"/>
      <c r="K420" s="228"/>
      <c r="M420" s="228"/>
      <c r="N420" s="850"/>
      <c r="O420" s="225"/>
    </row>
    <row r="421" spans="2:15" ht="15.75" customHeight="1">
      <c r="B421" s="223"/>
      <c r="C421" s="848"/>
      <c r="D421" s="224"/>
      <c r="E421" s="849"/>
      <c r="F421" s="850"/>
      <c r="I421" s="227"/>
      <c r="J421" s="228"/>
      <c r="K421" s="228"/>
      <c r="M421" s="228"/>
      <c r="N421" s="850"/>
      <c r="O421" s="225"/>
    </row>
    <row r="422" spans="2:15" ht="15.75" customHeight="1">
      <c r="B422" s="223"/>
      <c r="C422" s="848"/>
      <c r="D422" s="224"/>
      <c r="E422" s="849"/>
      <c r="F422" s="850"/>
      <c r="I422" s="227"/>
      <c r="J422" s="228"/>
      <c r="K422" s="228"/>
      <c r="M422" s="228"/>
      <c r="N422" s="850"/>
      <c r="O422" s="225"/>
    </row>
    <row r="423" spans="2:15" ht="15.75" customHeight="1">
      <c r="B423" s="223"/>
      <c r="C423" s="848"/>
      <c r="D423" s="224"/>
      <c r="E423" s="849"/>
      <c r="F423" s="850"/>
      <c r="I423" s="227"/>
      <c r="J423" s="228"/>
      <c r="K423" s="228"/>
      <c r="M423" s="228"/>
      <c r="N423" s="850"/>
      <c r="O423" s="225"/>
    </row>
    <row r="424" spans="2:15" ht="15.75" customHeight="1">
      <c r="B424" s="223"/>
      <c r="C424" s="848"/>
      <c r="D424" s="224"/>
      <c r="E424" s="849"/>
      <c r="F424" s="850"/>
      <c r="I424" s="227"/>
      <c r="J424" s="228"/>
      <c r="K424" s="228"/>
      <c r="M424" s="228"/>
      <c r="N424" s="850"/>
      <c r="O424" s="225"/>
    </row>
    <row r="425" spans="2:15" ht="15.75" customHeight="1">
      <c r="B425" s="223"/>
      <c r="C425" s="848"/>
      <c r="D425" s="224"/>
      <c r="E425" s="849"/>
      <c r="F425" s="850"/>
      <c r="I425" s="227"/>
      <c r="J425" s="228"/>
      <c r="K425" s="228"/>
      <c r="M425" s="228"/>
      <c r="N425" s="850"/>
      <c r="O425" s="225"/>
    </row>
    <row r="426" spans="2:15" ht="15.75" customHeight="1">
      <c r="B426" s="223"/>
      <c r="C426" s="848"/>
      <c r="D426" s="224"/>
      <c r="E426" s="849"/>
      <c r="F426" s="850"/>
      <c r="I426" s="227"/>
      <c r="J426" s="228"/>
      <c r="K426" s="228"/>
      <c r="M426" s="228"/>
      <c r="N426" s="850"/>
      <c r="O426" s="225"/>
    </row>
    <row r="427" spans="2:15" ht="15.75" customHeight="1">
      <c r="B427" s="223"/>
      <c r="C427" s="848"/>
      <c r="D427" s="224"/>
      <c r="E427" s="849"/>
      <c r="F427" s="850"/>
      <c r="I427" s="227"/>
      <c r="J427" s="228"/>
      <c r="K427" s="228"/>
      <c r="M427" s="228"/>
      <c r="N427" s="850"/>
      <c r="O427" s="225"/>
    </row>
    <row r="428" spans="2:15" ht="15.75" customHeight="1">
      <c r="B428" s="223"/>
      <c r="C428" s="848"/>
      <c r="D428" s="224"/>
      <c r="E428" s="849"/>
      <c r="F428" s="850"/>
      <c r="I428" s="227"/>
      <c r="J428" s="228"/>
      <c r="K428" s="228"/>
      <c r="M428" s="228"/>
      <c r="N428" s="850"/>
      <c r="O428" s="225"/>
    </row>
    <row r="429" spans="2:15" ht="15.75" customHeight="1">
      <c r="B429" s="223"/>
      <c r="C429" s="848"/>
      <c r="D429" s="224"/>
      <c r="E429" s="849"/>
      <c r="F429" s="850"/>
      <c r="I429" s="227"/>
      <c r="J429" s="228"/>
      <c r="K429" s="228"/>
      <c r="M429" s="228"/>
      <c r="N429" s="850"/>
      <c r="O429" s="225"/>
    </row>
    <row r="430" spans="2:15" ht="15.75" customHeight="1">
      <c r="B430" s="223"/>
      <c r="C430" s="848"/>
      <c r="D430" s="224"/>
      <c r="E430" s="849"/>
      <c r="F430" s="850"/>
      <c r="I430" s="227"/>
      <c r="J430" s="228"/>
      <c r="K430" s="228"/>
      <c r="M430" s="228"/>
      <c r="N430" s="850"/>
      <c r="O430" s="225"/>
    </row>
    <row r="431" spans="2:15" ht="15.75" customHeight="1">
      <c r="B431" s="223"/>
      <c r="C431" s="848"/>
      <c r="D431" s="224"/>
      <c r="E431" s="849"/>
      <c r="F431" s="850"/>
      <c r="I431" s="227"/>
      <c r="J431" s="228"/>
      <c r="K431" s="228"/>
      <c r="M431" s="228"/>
      <c r="N431" s="850"/>
      <c r="O431" s="225"/>
    </row>
    <row r="432" spans="2:15" ht="15.75" customHeight="1">
      <c r="B432" s="223"/>
      <c r="C432" s="848"/>
      <c r="D432" s="224"/>
      <c r="E432" s="849"/>
      <c r="F432" s="850"/>
      <c r="I432" s="227"/>
      <c r="J432" s="228"/>
      <c r="K432" s="228"/>
      <c r="M432" s="228"/>
      <c r="N432" s="850"/>
      <c r="O432" s="225"/>
    </row>
    <row r="433" spans="2:15" ht="15.75" customHeight="1">
      <c r="B433" s="223"/>
      <c r="C433" s="848"/>
      <c r="D433" s="224"/>
      <c r="E433" s="849"/>
      <c r="F433" s="850"/>
      <c r="I433" s="227"/>
      <c r="J433" s="228"/>
      <c r="K433" s="228"/>
      <c r="M433" s="228"/>
      <c r="N433" s="850"/>
      <c r="O433" s="225"/>
    </row>
    <row r="434" spans="2:15" ht="15.75" customHeight="1">
      <c r="B434" s="223"/>
      <c r="C434" s="848"/>
      <c r="D434" s="224"/>
      <c r="E434" s="849"/>
      <c r="F434" s="850"/>
      <c r="I434" s="227"/>
      <c r="J434" s="228"/>
      <c r="K434" s="228"/>
      <c r="M434" s="228"/>
      <c r="N434" s="850"/>
      <c r="O434" s="225"/>
    </row>
    <row r="435" spans="2:15" ht="15.75" customHeight="1">
      <c r="B435" s="223"/>
      <c r="C435" s="848"/>
      <c r="D435" s="224"/>
      <c r="E435" s="849"/>
      <c r="F435" s="850"/>
      <c r="I435" s="227"/>
      <c r="J435" s="228"/>
      <c r="K435" s="228"/>
      <c r="M435" s="228"/>
      <c r="N435" s="850"/>
      <c r="O435" s="225"/>
    </row>
    <row r="436" spans="2:15" ht="15.75" customHeight="1">
      <c r="B436" s="223"/>
      <c r="C436" s="848"/>
      <c r="D436" s="224"/>
      <c r="E436" s="849"/>
      <c r="F436" s="850"/>
      <c r="I436" s="227"/>
      <c r="J436" s="228"/>
      <c r="K436" s="228"/>
      <c r="M436" s="228"/>
      <c r="N436" s="850"/>
      <c r="O436" s="225"/>
    </row>
    <row r="437" spans="2:15" ht="15.75" customHeight="1">
      <c r="B437" s="223"/>
      <c r="C437" s="848"/>
      <c r="D437" s="224"/>
      <c r="E437" s="849"/>
      <c r="F437" s="850"/>
      <c r="I437" s="227"/>
      <c r="J437" s="228"/>
      <c r="K437" s="228"/>
      <c r="M437" s="228"/>
      <c r="N437" s="850"/>
      <c r="O437" s="225"/>
    </row>
    <row r="438" spans="2:15" ht="15.75" customHeight="1">
      <c r="B438" s="223"/>
      <c r="C438" s="848"/>
      <c r="D438" s="224"/>
      <c r="E438" s="849"/>
      <c r="F438" s="850"/>
      <c r="I438" s="227"/>
      <c r="J438" s="228"/>
      <c r="K438" s="228"/>
      <c r="M438" s="228"/>
      <c r="N438" s="850"/>
      <c r="O438" s="225"/>
    </row>
    <row r="439" spans="2:15" ht="15.75" customHeight="1">
      <c r="B439" s="223"/>
      <c r="C439" s="848"/>
      <c r="D439" s="224"/>
      <c r="E439" s="849"/>
      <c r="F439" s="850"/>
      <c r="I439" s="227"/>
      <c r="J439" s="228"/>
      <c r="K439" s="228"/>
      <c r="M439" s="228"/>
      <c r="N439" s="850"/>
      <c r="O439" s="225"/>
    </row>
    <row r="440" spans="2:15" ht="15.75" customHeight="1">
      <c r="B440" s="223"/>
      <c r="C440" s="848"/>
      <c r="D440" s="224"/>
      <c r="E440" s="849"/>
      <c r="F440" s="850"/>
      <c r="I440" s="227"/>
      <c r="J440" s="228"/>
      <c r="K440" s="228"/>
      <c r="M440" s="228"/>
      <c r="N440" s="850"/>
      <c r="O440" s="225"/>
    </row>
    <row r="441" spans="2:15" ht="15.75" customHeight="1">
      <c r="B441" s="223"/>
      <c r="C441" s="848"/>
      <c r="D441" s="224"/>
      <c r="E441" s="849"/>
      <c r="F441" s="850"/>
      <c r="I441" s="227"/>
      <c r="J441" s="228"/>
      <c r="K441" s="228"/>
      <c r="M441" s="228"/>
      <c r="N441" s="850"/>
      <c r="O441" s="225"/>
    </row>
    <row r="442" spans="2:15" ht="15.75" customHeight="1">
      <c r="B442" s="223"/>
      <c r="C442" s="848"/>
      <c r="D442" s="224"/>
      <c r="E442" s="849"/>
      <c r="F442" s="850"/>
      <c r="I442" s="227"/>
      <c r="J442" s="228"/>
      <c r="K442" s="228"/>
      <c r="M442" s="228"/>
      <c r="N442" s="850"/>
      <c r="O442" s="225"/>
    </row>
    <row r="443" spans="2:15" ht="15.75" customHeight="1">
      <c r="B443" s="223"/>
      <c r="C443" s="848"/>
      <c r="D443" s="224"/>
      <c r="E443" s="849"/>
      <c r="F443" s="850"/>
      <c r="I443" s="227"/>
      <c r="J443" s="228"/>
      <c r="K443" s="228"/>
      <c r="M443" s="228"/>
      <c r="N443" s="850"/>
      <c r="O443" s="225"/>
    </row>
    <row r="444" spans="2:15" ht="15.75" customHeight="1">
      <c r="B444" s="223"/>
      <c r="C444" s="848"/>
      <c r="D444" s="224"/>
      <c r="E444" s="849"/>
      <c r="F444" s="850"/>
      <c r="I444" s="227"/>
      <c r="J444" s="228"/>
      <c r="K444" s="228"/>
      <c r="M444" s="228"/>
      <c r="N444" s="850"/>
      <c r="O444" s="225"/>
    </row>
    <row r="445" spans="2:15" ht="15.75" customHeight="1">
      <c r="B445" s="223"/>
      <c r="C445" s="848"/>
      <c r="D445" s="224"/>
      <c r="E445" s="849"/>
      <c r="F445" s="850"/>
      <c r="I445" s="227"/>
      <c r="J445" s="228"/>
      <c r="K445" s="228"/>
      <c r="M445" s="228"/>
      <c r="N445" s="850"/>
      <c r="O445" s="225"/>
    </row>
    <row r="446" spans="2:15" ht="15.75" customHeight="1">
      <c r="B446" s="223"/>
      <c r="C446" s="848"/>
      <c r="D446" s="224"/>
      <c r="E446" s="849"/>
      <c r="F446" s="850"/>
      <c r="I446" s="227"/>
      <c r="J446" s="228"/>
      <c r="K446" s="228"/>
      <c r="M446" s="228"/>
      <c r="N446" s="850"/>
      <c r="O446" s="225"/>
    </row>
    <row r="447" spans="2:15" ht="15.75" customHeight="1">
      <c r="B447" s="223"/>
      <c r="C447" s="848"/>
      <c r="D447" s="224"/>
      <c r="E447" s="849"/>
      <c r="F447" s="850"/>
      <c r="I447" s="227"/>
      <c r="J447" s="228"/>
      <c r="K447" s="228"/>
      <c r="M447" s="228"/>
      <c r="N447" s="850"/>
      <c r="O447" s="225"/>
    </row>
    <row r="448" spans="2:15" ht="15.75" customHeight="1">
      <c r="B448" s="223"/>
      <c r="C448" s="848"/>
      <c r="D448" s="224"/>
      <c r="E448" s="849"/>
      <c r="F448" s="850"/>
      <c r="I448" s="227"/>
      <c r="J448" s="228"/>
      <c r="K448" s="228"/>
      <c r="M448" s="228"/>
      <c r="N448" s="850"/>
      <c r="O448" s="225"/>
    </row>
    <row r="449" spans="2:15" ht="15.75" customHeight="1">
      <c r="B449" s="223"/>
      <c r="C449" s="848"/>
      <c r="D449" s="224"/>
      <c r="E449" s="849"/>
      <c r="F449" s="850"/>
      <c r="I449" s="227"/>
      <c r="J449" s="228"/>
      <c r="K449" s="228"/>
      <c r="M449" s="228"/>
      <c r="N449" s="850"/>
      <c r="O449" s="225"/>
    </row>
    <row r="450" spans="2:15" ht="15.75" customHeight="1">
      <c r="B450" s="223"/>
      <c r="C450" s="848"/>
      <c r="D450" s="224"/>
      <c r="E450" s="849"/>
      <c r="F450" s="850"/>
      <c r="I450" s="227"/>
      <c r="J450" s="228"/>
      <c r="K450" s="228"/>
      <c r="M450" s="228"/>
      <c r="N450" s="850"/>
      <c r="O450" s="225"/>
    </row>
    <row r="451" spans="2:15" ht="15.75" customHeight="1">
      <c r="B451" s="223"/>
      <c r="C451" s="848"/>
      <c r="D451" s="224"/>
      <c r="E451" s="849"/>
      <c r="F451" s="850"/>
      <c r="I451" s="227"/>
      <c r="J451" s="228"/>
      <c r="K451" s="228"/>
      <c r="M451" s="228"/>
      <c r="N451" s="850"/>
      <c r="O451" s="225"/>
    </row>
    <row r="452" spans="2:15" ht="15.75" customHeight="1">
      <c r="B452" s="223"/>
      <c r="C452" s="848"/>
      <c r="D452" s="224"/>
      <c r="E452" s="849"/>
      <c r="F452" s="850"/>
      <c r="I452" s="227"/>
      <c r="J452" s="228"/>
      <c r="K452" s="228"/>
      <c r="M452" s="228"/>
      <c r="N452" s="850"/>
      <c r="O452" s="225"/>
    </row>
    <row r="453" spans="2:15" ht="15.75" customHeight="1">
      <c r="B453" s="223"/>
      <c r="C453" s="848"/>
      <c r="D453" s="224"/>
      <c r="E453" s="849"/>
      <c r="F453" s="850"/>
      <c r="I453" s="227"/>
      <c r="J453" s="228"/>
      <c r="K453" s="228"/>
      <c r="M453" s="228"/>
      <c r="N453" s="850"/>
      <c r="O453" s="225"/>
    </row>
    <row r="454" spans="2:15" ht="15.75" customHeight="1">
      <c r="B454" s="223"/>
      <c r="C454" s="848"/>
      <c r="D454" s="224"/>
      <c r="E454" s="849"/>
      <c r="F454" s="850"/>
      <c r="I454" s="227"/>
      <c r="J454" s="228"/>
      <c r="K454" s="228"/>
      <c r="M454" s="228"/>
      <c r="N454" s="850"/>
      <c r="O454" s="225"/>
    </row>
    <row r="455" spans="2:15" ht="15.75" customHeight="1">
      <c r="B455" s="223"/>
      <c r="C455" s="848"/>
      <c r="D455" s="224"/>
      <c r="E455" s="849"/>
      <c r="F455" s="850"/>
      <c r="I455" s="227"/>
      <c r="J455" s="228"/>
      <c r="K455" s="228"/>
      <c r="M455" s="228"/>
      <c r="N455" s="850"/>
      <c r="O455" s="225"/>
    </row>
    <row r="456" spans="2:15" ht="15.75" customHeight="1">
      <c r="B456" s="223"/>
      <c r="C456" s="848"/>
      <c r="D456" s="224"/>
      <c r="E456" s="849"/>
      <c r="F456" s="850"/>
      <c r="I456" s="227"/>
      <c r="J456" s="228"/>
      <c r="K456" s="228"/>
      <c r="M456" s="228"/>
      <c r="N456" s="850"/>
      <c r="O456" s="225"/>
    </row>
    <row r="457" spans="2:15" ht="15.75" customHeight="1">
      <c r="B457" s="223"/>
      <c r="C457" s="848"/>
      <c r="D457" s="224"/>
      <c r="E457" s="849"/>
      <c r="F457" s="850"/>
      <c r="I457" s="227"/>
      <c r="J457" s="228"/>
      <c r="K457" s="228"/>
      <c r="M457" s="228"/>
      <c r="N457" s="850"/>
      <c r="O457" s="225"/>
    </row>
    <row r="458" spans="2:15" ht="15.75" customHeight="1">
      <c r="B458" s="223"/>
      <c r="C458" s="848"/>
      <c r="D458" s="224"/>
      <c r="E458" s="849"/>
      <c r="F458" s="850"/>
      <c r="I458" s="227"/>
      <c r="J458" s="228"/>
      <c r="K458" s="228"/>
      <c r="M458" s="228"/>
      <c r="N458" s="850"/>
      <c r="O458" s="225"/>
    </row>
    <row r="459" spans="2:15" ht="15.75" customHeight="1">
      <c r="B459" s="223"/>
      <c r="C459" s="848"/>
      <c r="D459" s="224"/>
      <c r="E459" s="849"/>
      <c r="F459" s="850"/>
      <c r="I459" s="227"/>
      <c r="J459" s="228"/>
      <c r="K459" s="228"/>
      <c r="M459" s="228"/>
      <c r="N459" s="850"/>
      <c r="O459" s="225"/>
    </row>
    <row r="460" spans="2:15" ht="15.75" customHeight="1">
      <c r="B460" s="223"/>
      <c r="C460" s="848"/>
      <c r="D460" s="224"/>
      <c r="E460" s="849"/>
      <c r="F460" s="850"/>
      <c r="I460" s="227"/>
      <c r="J460" s="228"/>
      <c r="K460" s="228"/>
      <c r="M460" s="228"/>
      <c r="N460" s="850"/>
      <c r="O460" s="225"/>
    </row>
    <row r="461" spans="2:15" ht="15.75" customHeight="1">
      <c r="B461" s="223"/>
      <c r="C461" s="848"/>
      <c r="D461" s="224"/>
      <c r="E461" s="849"/>
      <c r="F461" s="850"/>
      <c r="I461" s="227"/>
      <c r="J461" s="228"/>
      <c r="K461" s="228"/>
      <c r="M461" s="228"/>
      <c r="N461" s="850"/>
      <c r="O461" s="225"/>
    </row>
    <row r="462" spans="2:15" ht="15.75" customHeight="1">
      <c r="B462" s="223"/>
      <c r="C462" s="848"/>
      <c r="D462" s="224"/>
      <c r="E462" s="849"/>
      <c r="F462" s="850"/>
      <c r="I462" s="227"/>
      <c r="J462" s="228"/>
      <c r="K462" s="228"/>
      <c r="M462" s="228"/>
      <c r="N462" s="850"/>
      <c r="O462" s="225"/>
    </row>
    <row r="463" spans="2:15" ht="15.75" customHeight="1">
      <c r="B463" s="223"/>
      <c r="C463" s="848"/>
      <c r="D463" s="224"/>
      <c r="E463" s="849"/>
      <c r="F463" s="850"/>
      <c r="I463" s="227"/>
      <c r="J463" s="228"/>
      <c r="K463" s="228"/>
      <c r="M463" s="228"/>
      <c r="N463" s="850"/>
      <c r="O463" s="225"/>
    </row>
    <row r="464" spans="2:15" ht="15.75" customHeight="1">
      <c r="B464" s="223"/>
      <c r="C464" s="848"/>
      <c r="D464" s="224"/>
      <c r="E464" s="849"/>
      <c r="F464" s="850"/>
      <c r="I464" s="227"/>
      <c r="J464" s="228"/>
      <c r="K464" s="228"/>
      <c r="M464" s="228"/>
      <c r="N464" s="850"/>
      <c r="O464" s="225"/>
    </row>
    <row r="465" spans="2:15" ht="15.75" customHeight="1">
      <c r="B465" s="223"/>
      <c r="C465" s="848"/>
      <c r="D465" s="224"/>
      <c r="E465" s="849"/>
      <c r="F465" s="850"/>
      <c r="I465" s="227"/>
      <c r="J465" s="228"/>
      <c r="K465" s="228"/>
      <c r="M465" s="228"/>
      <c r="N465" s="850"/>
      <c r="O465" s="225"/>
    </row>
    <row r="466" spans="2:15" ht="15.75" customHeight="1">
      <c r="B466" s="223"/>
      <c r="C466" s="848"/>
      <c r="D466" s="224"/>
      <c r="E466" s="849"/>
      <c r="F466" s="850"/>
      <c r="I466" s="227"/>
      <c r="J466" s="228"/>
      <c r="K466" s="228"/>
      <c r="M466" s="228"/>
      <c r="N466" s="850"/>
      <c r="O466" s="225"/>
    </row>
    <row r="467" spans="2:15" ht="15.75" customHeight="1">
      <c r="B467" s="223"/>
      <c r="C467" s="848"/>
      <c r="D467" s="224"/>
      <c r="E467" s="849"/>
      <c r="F467" s="850"/>
      <c r="I467" s="227"/>
      <c r="J467" s="228"/>
      <c r="K467" s="228"/>
      <c r="M467" s="228"/>
      <c r="N467" s="850"/>
      <c r="O467" s="225"/>
    </row>
    <row r="468" spans="2:15" ht="15.75" customHeight="1">
      <c r="B468" s="223"/>
      <c r="C468" s="848"/>
      <c r="D468" s="224"/>
      <c r="E468" s="849"/>
      <c r="F468" s="850"/>
      <c r="I468" s="227"/>
      <c r="J468" s="228"/>
      <c r="K468" s="228"/>
      <c r="M468" s="228"/>
      <c r="N468" s="850"/>
      <c r="O468" s="225"/>
    </row>
    <row r="469" spans="2:15" ht="15.75" customHeight="1">
      <c r="B469" s="223"/>
      <c r="C469" s="848"/>
      <c r="D469" s="224"/>
      <c r="E469" s="849"/>
      <c r="F469" s="850"/>
      <c r="I469" s="227"/>
      <c r="J469" s="228"/>
      <c r="K469" s="228"/>
      <c r="M469" s="228"/>
      <c r="N469" s="850"/>
      <c r="O469" s="225"/>
    </row>
    <row r="470" spans="2:15" ht="15.75" customHeight="1">
      <c r="B470" s="223"/>
      <c r="C470" s="848"/>
      <c r="D470" s="224"/>
      <c r="E470" s="849"/>
      <c r="F470" s="850"/>
      <c r="I470" s="227"/>
      <c r="J470" s="228"/>
      <c r="K470" s="228"/>
      <c r="M470" s="228"/>
      <c r="N470" s="850"/>
      <c r="O470" s="225"/>
    </row>
    <row r="471" spans="2:15" ht="15.75" customHeight="1">
      <c r="B471" s="223"/>
      <c r="C471" s="848"/>
      <c r="D471" s="224"/>
      <c r="E471" s="849"/>
      <c r="F471" s="850"/>
      <c r="I471" s="227"/>
      <c r="J471" s="228"/>
      <c r="K471" s="228"/>
      <c r="M471" s="228"/>
      <c r="N471" s="850"/>
      <c r="O471" s="225"/>
    </row>
    <row r="472" spans="2:15" ht="15.75" customHeight="1">
      <c r="B472" s="223"/>
      <c r="C472" s="848"/>
      <c r="D472" s="224"/>
      <c r="E472" s="849"/>
      <c r="F472" s="850"/>
      <c r="I472" s="227"/>
      <c r="J472" s="228"/>
      <c r="K472" s="228"/>
      <c r="M472" s="228"/>
      <c r="N472" s="850"/>
      <c r="O472" s="225"/>
    </row>
    <row r="473" spans="2:15" ht="15.75" customHeight="1">
      <c r="B473" s="223"/>
      <c r="C473" s="848"/>
      <c r="D473" s="224"/>
      <c r="E473" s="849"/>
      <c r="F473" s="850"/>
      <c r="I473" s="227"/>
      <c r="J473" s="228"/>
      <c r="K473" s="228"/>
      <c r="M473" s="228"/>
      <c r="N473" s="850"/>
      <c r="O473" s="225"/>
    </row>
    <row r="474" spans="2:15" ht="15.75" customHeight="1">
      <c r="B474" s="223"/>
      <c r="C474" s="848"/>
      <c r="D474" s="224"/>
      <c r="E474" s="849"/>
      <c r="F474" s="850"/>
      <c r="I474" s="227"/>
      <c r="J474" s="228"/>
      <c r="K474" s="228"/>
      <c r="M474" s="228"/>
      <c r="N474" s="850"/>
      <c r="O474" s="225"/>
    </row>
    <row r="475" spans="2:15" ht="15.75" customHeight="1">
      <c r="B475" s="223"/>
      <c r="C475" s="848"/>
      <c r="D475" s="224"/>
      <c r="E475" s="849"/>
      <c r="F475" s="850"/>
      <c r="I475" s="227"/>
      <c r="J475" s="228"/>
      <c r="K475" s="228"/>
      <c r="M475" s="228"/>
      <c r="N475" s="850"/>
      <c r="O475" s="225"/>
    </row>
    <row r="476" spans="2:15" ht="15.75" customHeight="1">
      <c r="B476" s="223"/>
      <c r="C476" s="848"/>
      <c r="D476" s="224"/>
      <c r="E476" s="849"/>
      <c r="F476" s="850"/>
      <c r="I476" s="227"/>
      <c r="J476" s="228"/>
      <c r="K476" s="228"/>
      <c r="M476" s="228"/>
      <c r="N476" s="850"/>
      <c r="O476" s="225"/>
    </row>
    <row r="477" spans="2:15" ht="15.75" customHeight="1">
      <c r="B477" s="223"/>
      <c r="C477" s="848"/>
      <c r="D477" s="224"/>
      <c r="E477" s="849"/>
      <c r="F477" s="850"/>
      <c r="I477" s="227"/>
      <c r="J477" s="228"/>
      <c r="K477" s="228"/>
      <c r="M477" s="228"/>
      <c r="N477" s="850"/>
      <c r="O477" s="225"/>
    </row>
    <row r="478" spans="2:15" ht="15.75" customHeight="1">
      <c r="B478" s="223"/>
      <c r="C478" s="848"/>
      <c r="D478" s="224"/>
      <c r="E478" s="849"/>
      <c r="F478" s="850"/>
      <c r="I478" s="227"/>
      <c r="J478" s="228"/>
      <c r="K478" s="228"/>
      <c r="M478" s="228"/>
      <c r="N478" s="850"/>
      <c r="O478" s="225"/>
    </row>
    <row r="479" spans="2:15" ht="15.75" customHeight="1">
      <c r="B479" s="223"/>
      <c r="C479" s="848"/>
      <c r="D479" s="224"/>
      <c r="E479" s="849"/>
      <c r="F479" s="850"/>
      <c r="I479" s="227"/>
      <c r="J479" s="228"/>
      <c r="K479" s="228"/>
      <c r="M479" s="228"/>
      <c r="N479" s="850"/>
      <c r="O479" s="225"/>
    </row>
    <row r="480" spans="2:15" ht="15.75" customHeight="1">
      <c r="B480" s="223"/>
      <c r="C480" s="848"/>
      <c r="D480" s="224"/>
      <c r="E480" s="849"/>
      <c r="F480" s="850"/>
      <c r="I480" s="227"/>
      <c r="J480" s="228"/>
      <c r="K480" s="228"/>
      <c r="M480" s="228"/>
      <c r="N480" s="850"/>
      <c r="O480" s="225"/>
    </row>
    <row r="481" spans="2:15" ht="15.75" customHeight="1">
      <c r="B481" s="223"/>
      <c r="C481" s="848"/>
      <c r="D481" s="224"/>
      <c r="E481" s="849"/>
      <c r="F481" s="850"/>
      <c r="I481" s="227"/>
      <c r="J481" s="228"/>
      <c r="K481" s="228"/>
      <c r="M481" s="228"/>
      <c r="N481" s="850"/>
      <c r="O481" s="225"/>
    </row>
    <row r="482" spans="2:15" ht="15.75" customHeight="1">
      <c r="B482" s="223"/>
      <c r="C482" s="848"/>
      <c r="D482" s="224"/>
      <c r="E482" s="849"/>
      <c r="F482" s="850"/>
      <c r="I482" s="227"/>
      <c r="J482" s="228"/>
      <c r="K482" s="228"/>
      <c r="M482" s="228"/>
      <c r="N482" s="850"/>
      <c r="O482" s="225"/>
    </row>
    <row r="483" spans="2:15" ht="15.75" customHeight="1">
      <c r="B483" s="223"/>
      <c r="C483" s="848"/>
      <c r="D483" s="224"/>
      <c r="E483" s="849"/>
      <c r="F483" s="850"/>
      <c r="I483" s="227"/>
      <c r="J483" s="228"/>
      <c r="K483" s="228"/>
      <c r="M483" s="228"/>
      <c r="N483" s="850"/>
      <c r="O483" s="225"/>
    </row>
    <row r="484" spans="2:15" ht="15.75" customHeight="1">
      <c r="B484" s="223"/>
      <c r="C484" s="848"/>
      <c r="D484" s="224"/>
      <c r="E484" s="849"/>
      <c r="F484" s="850"/>
      <c r="I484" s="227"/>
      <c r="J484" s="228"/>
      <c r="K484" s="228"/>
      <c r="M484" s="228"/>
      <c r="N484" s="850"/>
      <c r="O484" s="225"/>
    </row>
    <row r="485" spans="2:15" ht="15.75" customHeight="1">
      <c r="B485" s="223"/>
      <c r="C485" s="848"/>
      <c r="D485" s="224"/>
      <c r="E485" s="849"/>
      <c r="F485" s="850"/>
      <c r="I485" s="227"/>
      <c r="J485" s="228"/>
      <c r="K485" s="228"/>
      <c r="M485" s="228"/>
      <c r="N485" s="850"/>
      <c r="O485" s="225"/>
    </row>
    <row r="486" spans="2:15" ht="15.75" customHeight="1">
      <c r="B486" s="223"/>
      <c r="C486" s="848"/>
      <c r="D486" s="224"/>
      <c r="E486" s="849"/>
      <c r="F486" s="850"/>
      <c r="I486" s="227"/>
      <c r="J486" s="228"/>
      <c r="K486" s="228"/>
      <c r="M486" s="228"/>
      <c r="N486" s="850"/>
      <c r="O486" s="225"/>
    </row>
    <row r="487" spans="2:15" ht="15.75" customHeight="1">
      <c r="B487" s="223"/>
      <c r="C487" s="848"/>
      <c r="D487" s="224"/>
      <c r="E487" s="849"/>
      <c r="F487" s="850"/>
      <c r="I487" s="227"/>
      <c r="J487" s="228"/>
      <c r="K487" s="228"/>
      <c r="M487" s="228"/>
      <c r="N487" s="850"/>
      <c r="O487" s="225"/>
    </row>
    <row r="488" spans="2:15" ht="15.75" customHeight="1">
      <c r="B488" s="223"/>
      <c r="C488" s="848"/>
      <c r="D488" s="224"/>
      <c r="E488" s="849"/>
      <c r="F488" s="850"/>
      <c r="I488" s="227"/>
      <c r="J488" s="228"/>
      <c r="K488" s="228"/>
      <c r="M488" s="228"/>
      <c r="N488" s="850"/>
      <c r="O488" s="225"/>
    </row>
    <row r="489" spans="2:15" ht="15.75" customHeight="1">
      <c r="B489" s="223"/>
      <c r="C489" s="848"/>
      <c r="D489" s="224"/>
      <c r="E489" s="849"/>
      <c r="F489" s="850"/>
      <c r="I489" s="227"/>
      <c r="J489" s="228"/>
      <c r="K489" s="228"/>
      <c r="M489" s="228"/>
      <c r="N489" s="850"/>
      <c r="O489" s="225"/>
    </row>
    <row r="490" spans="2:15" ht="15.75" customHeight="1">
      <c r="B490" s="223"/>
      <c r="C490" s="848"/>
      <c r="D490" s="224"/>
      <c r="E490" s="849"/>
      <c r="F490" s="850"/>
      <c r="I490" s="227"/>
      <c r="J490" s="228"/>
      <c r="K490" s="228"/>
      <c r="M490" s="228"/>
      <c r="N490" s="850"/>
      <c r="O490" s="225"/>
    </row>
    <row r="491" spans="2:15" ht="15.75" customHeight="1">
      <c r="B491" s="223"/>
      <c r="C491" s="848"/>
      <c r="D491" s="224"/>
      <c r="E491" s="849"/>
      <c r="F491" s="850"/>
      <c r="I491" s="227"/>
      <c r="J491" s="228"/>
      <c r="K491" s="228"/>
      <c r="M491" s="228"/>
      <c r="N491" s="850"/>
      <c r="O491" s="225"/>
    </row>
    <row r="492" spans="2:15" ht="15.75" customHeight="1">
      <c r="B492" s="223"/>
      <c r="C492" s="848"/>
      <c r="D492" s="224"/>
      <c r="E492" s="849"/>
      <c r="F492" s="850"/>
      <c r="I492" s="227"/>
      <c r="J492" s="228"/>
      <c r="K492" s="228"/>
      <c r="M492" s="228"/>
      <c r="N492" s="850"/>
      <c r="O492" s="225"/>
    </row>
    <row r="493" spans="2:15" ht="15.75" customHeight="1">
      <c r="B493" s="223"/>
      <c r="C493" s="848"/>
      <c r="D493" s="224"/>
      <c r="E493" s="849"/>
      <c r="F493" s="850"/>
      <c r="I493" s="227"/>
      <c r="J493" s="228"/>
      <c r="K493" s="228"/>
      <c r="M493" s="228"/>
      <c r="N493" s="850"/>
      <c r="O493" s="225"/>
    </row>
    <row r="494" spans="2:15" ht="15.75" customHeight="1">
      <c r="B494" s="223"/>
      <c r="C494" s="848"/>
      <c r="D494" s="224"/>
      <c r="E494" s="849"/>
      <c r="F494" s="850"/>
      <c r="I494" s="227"/>
      <c r="J494" s="228"/>
      <c r="K494" s="228"/>
      <c r="M494" s="228"/>
      <c r="N494" s="850"/>
      <c r="O494" s="225"/>
    </row>
    <row r="495" spans="2:15" ht="15.75" customHeight="1">
      <c r="B495" s="223"/>
      <c r="C495" s="848"/>
      <c r="D495" s="224"/>
      <c r="E495" s="849"/>
      <c r="F495" s="850"/>
      <c r="I495" s="227"/>
      <c r="J495" s="228"/>
      <c r="K495" s="228"/>
      <c r="M495" s="228"/>
      <c r="N495" s="850"/>
      <c r="O495" s="225"/>
    </row>
    <row r="496" spans="2:15" ht="15.75" customHeight="1">
      <c r="B496" s="223"/>
      <c r="C496" s="848"/>
      <c r="D496" s="224"/>
      <c r="E496" s="849"/>
      <c r="F496" s="850"/>
      <c r="I496" s="227"/>
      <c r="J496" s="228"/>
      <c r="K496" s="228"/>
      <c r="M496" s="228"/>
      <c r="N496" s="850"/>
      <c r="O496" s="225"/>
    </row>
    <row r="497" spans="2:15" ht="15.75" customHeight="1">
      <c r="B497" s="223"/>
      <c r="C497" s="848"/>
      <c r="D497" s="224"/>
      <c r="E497" s="849"/>
      <c r="F497" s="850"/>
      <c r="I497" s="227"/>
      <c r="J497" s="228"/>
      <c r="K497" s="228"/>
      <c r="M497" s="228"/>
      <c r="N497" s="850"/>
      <c r="O497" s="225"/>
    </row>
    <row r="498" spans="2:15" ht="15.75" customHeight="1">
      <c r="B498" s="223"/>
      <c r="C498" s="848"/>
      <c r="D498" s="224"/>
      <c r="E498" s="849"/>
      <c r="F498" s="850"/>
      <c r="I498" s="227"/>
      <c r="J498" s="228"/>
      <c r="K498" s="228"/>
      <c r="M498" s="228"/>
      <c r="N498" s="850"/>
      <c r="O498" s="225"/>
    </row>
    <row r="499" spans="2:15" ht="15.75" customHeight="1">
      <c r="B499" s="223"/>
      <c r="C499" s="848"/>
      <c r="D499" s="224"/>
      <c r="E499" s="849"/>
      <c r="F499" s="850"/>
      <c r="I499" s="227"/>
      <c r="J499" s="228"/>
      <c r="K499" s="228"/>
      <c r="M499" s="228"/>
      <c r="N499" s="850"/>
      <c r="O499" s="225"/>
    </row>
    <row r="500" spans="2:15" ht="15.75" customHeight="1">
      <c r="B500" s="223"/>
      <c r="C500" s="848"/>
      <c r="D500" s="224"/>
      <c r="E500" s="849"/>
      <c r="F500" s="850"/>
      <c r="I500" s="227"/>
      <c r="J500" s="228"/>
      <c r="K500" s="228"/>
      <c r="M500" s="228"/>
      <c r="N500" s="850"/>
      <c r="O500" s="225"/>
    </row>
    <row r="501" spans="2:15" ht="15.75" customHeight="1">
      <c r="B501" s="223"/>
      <c r="C501" s="848"/>
      <c r="D501" s="224"/>
      <c r="E501" s="849"/>
      <c r="F501" s="850"/>
      <c r="I501" s="227"/>
      <c r="J501" s="228"/>
      <c r="K501" s="228"/>
      <c r="M501" s="228"/>
      <c r="N501" s="850"/>
      <c r="O501" s="225"/>
    </row>
    <row r="502" spans="2:15" ht="15.75" customHeight="1">
      <c r="B502" s="223"/>
      <c r="C502" s="848"/>
      <c r="D502" s="224"/>
      <c r="E502" s="849"/>
      <c r="F502" s="850"/>
      <c r="I502" s="227"/>
      <c r="J502" s="228"/>
      <c r="K502" s="228"/>
      <c r="M502" s="228"/>
      <c r="N502" s="850"/>
      <c r="O502" s="225"/>
    </row>
    <row r="503" spans="2:15" ht="15.75" customHeight="1">
      <c r="B503" s="223"/>
      <c r="C503" s="848"/>
      <c r="D503" s="224"/>
      <c r="E503" s="849"/>
      <c r="F503" s="850"/>
      <c r="I503" s="227"/>
      <c r="J503" s="228"/>
      <c r="K503" s="228"/>
      <c r="M503" s="228"/>
      <c r="N503" s="850"/>
      <c r="O503" s="225"/>
    </row>
    <row r="504" spans="2:15" ht="15.75" customHeight="1">
      <c r="B504" s="223"/>
      <c r="C504" s="848"/>
      <c r="D504" s="224"/>
      <c r="E504" s="849"/>
      <c r="F504" s="850"/>
      <c r="I504" s="227"/>
      <c r="J504" s="228"/>
      <c r="K504" s="228"/>
      <c r="M504" s="228"/>
      <c r="N504" s="850"/>
      <c r="O504" s="225"/>
    </row>
    <row r="505" spans="2:15" ht="15.75" customHeight="1">
      <c r="B505" s="223"/>
      <c r="C505" s="848"/>
      <c r="D505" s="224"/>
      <c r="E505" s="849"/>
      <c r="F505" s="850"/>
      <c r="I505" s="227"/>
      <c r="J505" s="228"/>
      <c r="K505" s="228"/>
      <c r="M505" s="228"/>
      <c r="N505" s="850"/>
      <c r="O505" s="225"/>
    </row>
    <row r="506" spans="2:15" ht="15.75" customHeight="1">
      <c r="B506" s="223"/>
      <c r="C506" s="848"/>
      <c r="D506" s="224"/>
      <c r="E506" s="849"/>
      <c r="F506" s="850"/>
      <c r="I506" s="227"/>
      <c r="J506" s="228"/>
      <c r="K506" s="228"/>
      <c r="M506" s="228"/>
      <c r="N506" s="850"/>
      <c r="O506" s="225"/>
    </row>
    <row r="507" spans="2:15" ht="15.75" customHeight="1">
      <c r="B507" s="223"/>
      <c r="C507" s="848"/>
      <c r="D507" s="224"/>
      <c r="E507" s="849"/>
      <c r="F507" s="850"/>
      <c r="I507" s="227"/>
      <c r="J507" s="228"/>
      <c r="K507" s="228"/>
      <c r="M507" s="228"/>
      <c r="N507" s="850"/>
      <c r="O507" s="225"/>
    </row>
    <row r="508" spans="2:15" ht="15.75" customHeight="1">
      <c r="B508" s="223"/>
      <c r="C508" s="848"/>
      <c r="D508" s="224"/>
      <c r="E508" s="849"/>
      <c r="F508" s="850"/>
      <c r="I508" s="227"/>
      <c r="J508" s="228"/>
      <c r="K508" s="228"/>
      <c r="M508" s="228"/>
      <c r="N508" s="850"/>
      <c r="O508" s="225"/>
    </row>
    <row r="509" spans="2:15" ht="15.75" customHeight="1">
      <c r="B509" s="223"/>
      <c r="C509" s="848"/>
      <c r="D509" s="224"/>
      <c r="E509" s="849"/>
      <c r="F509" s="850"/>
      <c r="I509" s="227"/>
      <c r="J509" s="228"/>
      <c r="K509" s="228"/>
      <c r="M509" s="228"/>
      <c r="N509" s="850"/>
      <c r="O509" s="225"/>
    </row>
    <row r="510" spans="2:15" ht="15.75" customHeight="1">
      <c r="B510" s="223"/>
      <c r="C510" s="848"/>
      <c r="D510" s="224"/>
      <c r="E510" s="849"/>
      <c r="F510" s="850"/>
      <c r="I510" s="227"/>
      <c r="J510" s="228"/>
      <c r="K510" s="228"/>
      <c r="M510" s="228"/>
      <c r="N510" s="850"/>
      <c r="O510" s="225"/>
    </row>
    <row r="511" spans="2:15" ht="15.75" customHeight="1">
      <c r="B511" s="223"/>
      <c r="C511" s="848"/>
      <c r="D511" s="224"/>
      <c r="E511" s="849"/>
      <c r="F511" s="850"/>
      <c r="I511" s="227"/>
      <c r="J511" s="228"/>
      <c r="K511" s="228"/>
      <c r="M511" s="228"/>
      <c r="N511" s="850"/>
      <c r="O511" s="225"/>
    </row>
    <row r="512" spans="2:15" ht="15.75" customHeight="1">
      <c r="B512" s="223"/>
      <c r="C512" s="848"/>
      <c r="D512" s="224"/>
      <c r="E512" s="849"/>
      <c r="F512" s="850"/>
      <c r="I512" s="227"/>
      <c r="J512" s="228"/>
      <c r="K512" s="228"/>
      <c r="M512" s="228"/>
      <c r="N512" s="850"/>
      <c r="O512" s="225"/>
    </row>
    <row r="513" spans="2:15" ht="15.75" customHeight="1">
      <c r="B513" s="223"/>
      <c r="C513" s="848"/>
      <c r="D513" s="224"/>
      <c r="E513" s="849"/>
      <c r="F513" s="850"/>
      <c r="I513" s="227"/>
      <c r="J513" s="228"/>
      <c r="K513" s="228"/>
      <c r="M513" s="228"/>
      <c r="N513" s="850"/>
      <c r="O513" s="225"/>
    </row>
    <row r="514" spans="2:15" ht="15.75" customHeight="1">
      <c r="B514" s="223"/>
      <c r="C514" s="848"/>
      <c r="D514" s="224"/>
      <c r="E514" s="849"/>
      <c r="F514" s="850"/>
      <c r="I514" s="227"/>
      <c r="J514" s="228"/>
      <c r="K514" s="228"/>
      <c r="M514" s="228"/>
      <c r="N514" s="850"/>
      <c r="O514" s="225"/>
    </row>
    <row r="515" spans="2:15" ht="15.75" customHeight="1">
      <c r="B515" s="223"/>
      <c r="C515" s="848"/>
      <c r="D515" s="224"/>
      <c r="E515" s="849"/>
      <c r="F515" s="850"/>
      <c r="I515" s="227"/>
      <c r="J515" s="228"/>
      <c r="K515" s="228"/>
      <c r="M515" s="228"/>
      <c r="N515" s="850"/>
      <c r="O515" s="225"/>
    </row>
    <row r="516" spans="2:15" ht="15.75" customHeight="1">
      <c r="B516" s="223"/>
      <c r="C516" s="848"/>
      <c r="D516" s="224"/>
      <c r="E516" s="849"/>
      <c r="F516" s="850"/>
      <c r="I516" s="227"/>
      <c r="J516" s="228"/>
      <c r="K516" s="228"/>
      <c r="M516" s="228"/>
      <c r="N516" s="850"/>
      <c r="O516" s="225"/>
    </row>
    <row r="517" spans="2:15" ht="15.75" customHeight="1">
      <c r="B517" s="223"/>
      <c r="C517" s="848"/>
      <c r="D517" s="224"/>
      <c r="E517" s="849"/>
      <c r="F517" s="850"/>
      <c r="I517" s="227"/>
      <c r="J517" s="228"/>
      <c r="K517" s="228"/>
      <c r="M517" s="228"/>
      <c r="N517" s="850"/>
      <c r="O517" s="225"/>
    </row>
    <row r="518" spans="2:15" ht="15.75" customHeight="1">
      <c r="B518" s="223"/>
      <c r="C518" s="848"/>
      <c r="D518" s="224"/>
      <c r="E518" s="849"/>
      <c r="F518" s="850"/>
      <c r="I518" s="227"/>
      <c r="J518" s="228"/>
      <c r="K518" s="228"/>
      <c r="M518" s="228"/>
      <c r="N518" s="850"/>
      <c r="O518" s="225"/>
    </row>
    <row r="519" spans="2:15" ht="15.75" customHeight="1">
      <c r="B519" s="223"/>
      <c r="C519" s="848"/>
      <c r="D519" s="224"/>
      <c r="E519" s="849"/>
      <c r="F519" s="850"/>
      <c r="I519" s="227"/>
      <c r="J519" s="228"/>
      <c r="K519" s="228"/>
      <c r="M519" s="228"/>
      <c r="N519" s="850"/>
      <c r="O519" s="225"/>
    </row>
    <row r="520" spans="2:15" ht="15.75" customHeight="1">
      <c r="B520" s="223"/>
      <c r="C520" s="848"/>
      <c r="D520" s="224"/>
      <c r="E520" s="849"/>
      <c r="F520" s="850"/>
      <c r="I520" s="227"/>
      <c r="J520" s="228"/>
      <c r="K520" s="228"/>
      <c r="M520" s="228"/>
      <c r="N520" s="850"/>
      <c r="O520" s="225"/>
    </row>
    <row r="521" spans="2:15" ht="15.75" customHeight="1">
      <c r="B521" s="223"/>
      <c r="C521" s="848"/>
      <c r="D521" s="224"/>
      <c r="E521" s="849"/>
      <c r="F521" s="850"/>
      <c r="I521" s="227"/>
      <c r="J521" s="228"/>
      <c r="K521" s="228"/>
      <c r="M521" s="228"/>
      <c r="N521" s="850"/>
      <c r="O521" s="225"/>
    </row>
    <row r="522" spans="2:15" ht="15.75" customHeight="1">
      <c r="B522" s="223"/>
      <c r="C522" s="848"/>
      <c r="D522" s="224"/>
      <c r="E522" s="849"/>
      <c r="F522" s="850"/>
      <c r="I522" s="227"/>
      <c r="J522" s="228"/>
      <c r="K522" s="228"/>
      <c r="M522" s="228"/>
      <c r="N522" s="850"/>
      <c r="O522" s="225"/>
    </row>
    <row r="523" spans="2:15" ht="15.75" customHeight="1">
      <c r="B523" s="223"/>
      <c r="C523" s="848"/>
      <c r="D523" s="224"/>
      <c r="E523" s="849"/>
      <c r="F523" s="850"/>
      <c r="I523" s="227"/>
      <c r="J523" s="228"/>
      <c r="K523" s="228"/>
      <c r="M523" s="228"/>
      <c r="N523" s="850"/>
      <c r="O523" s="225"/>
    </row>
    <row r="524" spans="2:15" ht="15.75" customHeight="1">
      <c r="B524" s="223"/>
      <c r="C524" s="848"/>
      <c r="D524" s="224"/>
      <c r="E524" s="849"/>
      <c r="F524" s="850"/>
      <c r="I524" s="227"/>
      <c r="J524" s="228"/>
      <c r="K524" s="228"/>
      <c r="M524" s="228"/>
      <c r="N524" s="850"/>
      <c r="O524" s="225"/>
    </row>
    <row r="525" spans="2:15" ht="15.75" customHeight="1">
      <c r="B525" s="223"/>
      <c r="C525" s="848"/>
      <c r="D525" s="224"/>
      <c r="E525" s="849"/>
      <c r="F525" s="850"/>
      <c r="I525" s="227"/>
      <c r="J525" s="228"/>
      <c r="K525" s="228"/>
      <c r="M525" s="228"/>
      <c r="N525" s="850"/>
      <c r="O525" s="225"/>
    </row>
    <row r="526" spans="2:15" ht="15.75" customHeight="1">
      <c r="B526" s="223"/>
      <c r="C526" s="848"/>
      <c r="D526" s="224"/>
      <c r="E526" s="849"/>
      <c r="F526" s="850"/>
      <c r="I526" s="227"/>
      <c r="J526" s="228"/>
      <c r="K526" s="228"/>
      <c r="M526" s="228"/>
      <c r="N526" s="850"/>
      <c r="O526" s="225"/>
    </row>
    <row r="527" spans="2:15" ht="15.75" customHeight="1">
      <c r="B527" s="223"/>
      <c r="C527" s="848"/>
      <c r="D527" s="224"/>
      <c r="E527" s="849"/>
      <c r="F527" s="850"/>
      <c r="I527" s="227"/>
      <c r="J527" s="228"/>
      <c r="K527" s="228"/>
      <c r="M527" s="228"/>
      <c r="N527" s="850"/>
      <c r="O527" s="225"/>
    </row>
    <row r="528" spans="2:15" ht="15.75" customHeight="1">
      <c r="B528" s="223"/>
      <c r="C528" s="848"/>
      <c r="D528" s="224"/>
      <c r="E528" s="849"/>
      <c r="F528" s="850"/>
      <c r="I528" s="227"/>
      <c r="J528" s="228"/>
      <c r="K528" s="228"/>
      <c r="M528" s="228"/>
      <c r="N528" s="850"/>
      <c r="O528" s="225"/>
    </row>
    <row r="529" spans="2:15" ht="15.75" customHeight="1">
      <c r="B529" s="223"/>
      <c r="C529" s="848"/>
      <c r="D529" s="224"/>
      <c r="E529" s="849"/>
      <c r="F529" s="850"/>
      <c r="I529" s="227"/>
      <c r="J529" s="228"/>
      <c r="K529" s="228"/>
      <c r="M529" s="228"/>
      <c r="N529" s="850"/>
      <c r="O529" s="225"/>
    </row>
    <row r="530" spans="2:15" ht="15.75" customHeight="1">
      <c r="B530" s="223"/>
      <c r="C530" s="848"/>
      <c r="D530" s="224"/>
      <c r="E530" s="849"/>
      <c r="F530" s="850"/>
      <c r="I530" s="227"/>
      <c r="J530" s="228"/>
      <c r="K530" s="228"/>
      <c r="M530" s="228"/>
      <c r="N530" s="850"/>
      <c r="O530" s="225"/>
    </row>
    <row r="531" spans="2:15" ht="15.75" customHeight="1">
      <c r="B531" s="223"/>
      <c r="C531" s="848"/>
      <c r="D531" s="224"/>
      <c r="E531" s="849"/>
      <c r="F531" s="850"/>
      <c r="I531" s="227"/>
      <c r="J531" s="228"/>
      <c r="K531" s="228"/>
      <c r="M531" s="228"/>
      <c r="N531" s="850"/>
      <c r="O531" s="225"/>
    </row>
    <row r="532" spans="2:15" ht="15.75" customHeight="1">
      <c r="B532" s="223"/>
      <c r="C532" s="848"/>
      <c r="D532" s="224"/>
      <c r="E532" s="849"/>
      <c r="F532" s="850"/>
      <c r="I532" s="227"/>
      <c r="J532" s="228"/>
      <c r="K532" s="228"/>
      <c r="M532" s="228"/>
      <c r="N532" s="850"/>
      <c r="O532" s="225"/>
    </row>
    <row r="533" spans="2:15" ht="15.75" customHeight="1">
      <c r="B533" s="223"/>
      <c r="C533" s="848"/>
      <c r="D533" s="224"/>
      <c r="E533" s="849"/>
      <c r="F533" s="850"/>
      <c r="I533" s="227"/>
      <c r="J533" s="228"/>
      <c r="K533" s="228"/>
      <c r="M533" s="228"/>
      <c r="N533" s="850"/>
      <c r="O533" s="225"/>
    </row>
    <row r="534" spans="2:15" ht="15.75" customHeight="1">
      <c r="B534" s="223"/>
      <c r="C534" s="848"/>
      <c r="D534" s="224"/>
      <c r="E534" s="849"/>
      <c r="F534" s="850"/>
      <c r="I534" s="227"/>
      <c r="J534" s="228"/>
      <c r="K534" s="228"/>
      <c r="M534" s="228"/>
      <c r="N534" s="850"/>
      <c r="O534" s="225"/>
    </row>
    <row r="535" spans="2:15" ht="15.75" customHeight="1">
      <c r="B535" s="223"/>
      <c r="C535" s="848"/>
      <c r="D535" s="224"/>
      <c r="E535" s="849"/>
      <c r="F535" s="850"/>
      <c r="I535" s="227"/>
      <c r="J535" s="228"/>
      <c r="K535" s="228"/>
      <c r="M535" s="228"/>
      <c r="N535" s="850"/>
      <c r="O535" s="225"/>
    </row>
    <row r="536" spans="2:15" ht="15.75" customHeight="1">
      <c r="B536" s="223"/>
      <c r="C536" s="848"/>
      <c r="D536" s="224"/>
      <c r="E536" s="849"/>
      <c r="F536" s="850"/>
      <c r="I536" s="227"/>
      <c r="J536" s="228"/>
      <c r="K536" s="228"/>
      <c r="M536" s="228"/>
      <c r="N536" s="850"/>
      <c r="O536" s="225"/>
    </row>
    <row r="537" spans="2:15" ht="15.75" customHeight="1">
      <c r="B537" s="223"/>
      <c r="C537" s="848"/>
      <c r="D537" s="224"/>
      <c r="E537" s="849"/>
      <c r="F537" s="850"/>
      <c r="I537" s="227"/>
      <c r="J537" s="228"/>
      <c r="K537" s="228"/>
      <c r="M537" s="228"/>
      <c r="N537" s="850"/>
      <c r="O537" s="225"/>
    </row>
    <row r="538" spans="2:15" ht="15.75" customHeight="1">
      <c r="B538" s="223"/>
      <c r="C538" s="848"/>
      <c r="D538" s="224"/>
      <c r="E538" s="849"/>
      <c r="F538" s="850"/>
      <c r="I538" s="227"/>
      <c r="J538" s="228"/>
      <c r="K538" s="228"/>
      <c r="M538" s="228"/>
      <c r="N538" s="850"/>
      <c r="O538" s="225"/>
    </row>
    <row r="539" spans="2:15" ht="15.75" customHeight="1">
      <c r="B539" s="223"/>
      <c r="C539" s="848"/>
      <c r="D539" s="224"/>
      <c r="E539" s="849"/>
      <c r="F539" s="850"/>
      <c r="I539" s="227"/>
      <c r="J539" s="228"/>
      <c r="K539" s="228"/>
      <c r="M539" s="228"/>
      <c r="N539" s="850"/>
      <c r="O539" s="225"/>
    </row>
    <row r="540" spans="2:15" ht="15.75" customHeight="1">
      <c r="B540" s="223"/>
      <c r="C540" s="848"/>
      <c r="D540" s="224"/>
      <c r="E540" s="849"/>
      <c r="F540" s="850"/>
      <c r="I540" s="227"/>
      <c r="J540" s="228"/>
      <c r="K540" s="228"/>
      <c r="M540" s="228"/>
      <c r="N540" s="850"/>
      <c r="O540" s="225"/>
    </row>
    <row r="541" spans="2:15" ht="15.75" customHeight="1">
      <c r="B541" s="223"/>
      <c r="C541" s="848"/>
      <c r="D541" s="224"/>
      <c r="E541" s="849"/>
      <c r="F541" s="850"/>
      <c r="I541" s="227"/>
      <c r="J541" s="228"/>
      <c r="K541" s="228"/>
      <c r="M541" s="228"/>
      <c r="N541" s="850"/>
      <c r="O541" s="225"/>
    </row>
    <row r="542" spans="2:15" ht="15.75" customHeight="1">
      <c r="B542" s="223"/>
      <c r="C542" s="848"/>
      <c r="D542" s="224"/>
      <c r="E542" s="849"/>
      <c r="F542" s="850"/>
      <c r="I542" s="227"/>
      <c r="J542" s="228"/>
      <c r="K542" s="228"/>
      <c r="M542" s="228"/>
      <c r="N542" s="850"/>
      <c r="O542" s="225"/>
    </row>
    <row r="543" spans="2:15" ht="15.75" customHeight="1">
      <c r="B543" s="223"/>
      <c r="C543" s="848"/>
      <c r="D543" s="224"/>
      <c r="E543" s="849"/>
      <c r="F543" s="850"/>
      <c r="I543" s="227"/>
      <c r="J543" s="228"/>
      <c r="K543" s="228"/>
      <c r="M543" s="228"/>
      <c r="N543" s="850"/>
      <c r="O543" s="225"/>
    </row>
    <row r="544" spans="2:15" ht="15.75" customHeight="1">
      <c r="B544" s="223"/>
      <c r="C544" s="848"/>
      <c r="D544" s="224"/>
      <c r="E544" s="849"/>
      <c r="F544" s="850"/>
      <c r="I544" s="227"/>
      <c r="J544" s="228"/>
      <c r="K544" s="228"/>
      <c r="M544" s="228"/>
      <c r="N544" s="850"/>
      <c r="O544" s="225"/>
    </row>
    <row r="545" spans="2:15" ht="15.75" customHeight="1">
      <c r="B545" s="223"/>
      <c r="C545" s="848"/>
      <c r="D545" s="224"/>
      <c r="E545" s="849"/>
      <c r="F545" s="850"/>
      <c r="I545" s="227"/>
      <c r="J545" s="228"/>
      <c r="K545" s="228"/>
      <c r="M545" s="228"/>
      <c r="N545" s="850"/>
      <c r="O545" s="225"/>
    </row>
    <row r="546" spans="2:15" ht="15.75" customHeight="1">
      <c r="B546" s="223"/>
      <c r="C546" s="848"/>
      <c r="D546" s="224"/>
      <c r="E546" s="849"/>
      <c r="F546" s="850"/>
      <c r="I546" s="227"/>
      <c r="J546" s="228"/>
      <c r="K546" s="228"/>
      <c r="M546" s="228"/>
      <c r="N546" s="850"/>
      <c r="O546" s="225"/>
    </row>
    <row r="547" spans="2:15" ht="15.75" customHeight="1">
      <c r="B547" s="223"/>
      <c r="C547" s="848"/>
      <c r="D547" s="224"/>
      <c r="E547" s="849"/>
      <c r="F547" s="850"/>
      <c r="I547" s="227"/>
      <c r="J547" s="228"/>
      <c r="K547" s="228"/>
      <c r="M547" s="228"/>
      <c r="N547" s="850"/>
      <c r="O547" s="225"/>
    </row>
    <row r="548" spans="2:15" ht="15.75" customHeight="1">
      <c r="B548" s="223"/>
      <c r="C548" s="848"/>
      <c r="D548" s="224"/>
      <c r="E548" s="849"/>
      <c r="F548" s="850"/>
      <c r="I548" s="227"/>
      <c r="J548" s="228"/>
      <c r="K548" s="228"/>
      <c r="M548" s="228"/>
      <c r="N548" s="850"/>
      <c r="O548" s="225"/>
    </row>
    <row r="549" spans="2:15" ht="15.75" customHeight="1">
      <c r="B549" s="223"/>
      <c r="C549" s="848"/>
      <c r="D549" s="224"/>
      <c r="E549" s="849"/>
      <c r="F549" s="850"/>
      <c r="I549" s="227"/>
      <c r="J549" s="228"/>
      <c r="K549" s="228"/>
      <c r="M549" s="228"/>
      <c r="N549" s="850"/>
      <c r="O549" s="225"/>
    </row>
    <row r="550" spans="2:15" ht="15.75" customHeight="1">
      <c r="B550" s="223"/>
      <c r="C550" s="848"/>
      <c r="D550" s="224"/>
      <c r="E550" s="849"/>
      <c r="F550" s="850"/>
      <c r="I550" s="227"/>
      <c r="J550" s="228"/>
      <c r="K550" s="228"/>
      <c r="M550" s="228"/>
      <c r="N550" s="850"/>
      <c r="O550" s="225"/>
    </row>
    <row r="551" spans="2:15" ht="15.75" customHeight="1">
      <c r="B551" s="223"/>
      <c r="C551" s="848"/>
      <c r="D551" s="224"/>
      <c r="E551" s="849"/>
      <c r="F551" s="850"/>
      <c r="I551" s="227"/>
      <c r="J551" s="228"/>
      <c r="K551" s="228"/>
      <c r="M551" s="228"/>
      <c r="N551" s="850"/>
      <c r="O551" s="225"/>
    </row>
    <row r="552" spans="2:15" ht="15.75" customHeight="1">
      <c r="B552" s="223"/>
      <c r="C552" s="848"/>
      <c r="D552" s="224"/>
      <c r="E552" s="849"/>
      <c r="F552" s="850"/>
      <c r="I552" s="227"/>
      <c r="J552" s="228"/>
      <c r="K552" s="228"/>
      <c r="M552" s="228"/>
      <c r="N552" s="850"/>
      <c r="O552" s="225"/>
    </row>
    <row r="553" spans="2:15" ht="15.75" customHeight="1">
      <c r="B553" s="223"/>
      <c r="C553" s="848"/>
      <c r="D553" s="224"/>
      <c r="E553" s="849"/>
      <c r="F553" s="850"/>
      <c r="I553" s="227"/>
      <c r="J553" s="228"/>
      <c r="K553" s="228"/>
      <c r="M553" s="228"/>
      <c r="N553" s="850"/>
      <c r="O553" s="225"/>
    </row>
    <row r="554" spans="2:15" ht="15.75" customHeight="1">
      <c r="B554" s="223"/>
      <c r="C554" s="848"/>
      <c r="D554" s="224"/>
      <c r="E554" s="849"/>
      <c r="F554" s="850"/>
      <c r="I554" s="227"/>
      <c r="J554" s="228"/>
      <c r="K554" s="228"/>
      <c r="M554" s="228"/>
      <c r="N554" s="850"/>
      <c r="O554" s="225"/>
    </row>
    <row r="555" spans="2:15" ht="15.75" customHeight="1">
      <c r="B555" s="223"/>
      <c r="C555" s="848"/>
      <c r="D555" s="224"/>
      <c r="E555" s="849"/>
      <c r="F555" s="850"/>
      <c r="I555" s="227"/>
      <c r="J555" s="228"/>
      <c r="K555" s="228"/>
      <c r="M555" s="228"/>
      <c r="N555" s="850"/>
      <c r="O555" s="225"/>
    </row>
    <row r="556" spans="2:15" ht="15.75" customHeight="1">
      <c r="B556" s="223"/>
      <c r="C556" s="848"/>
      <c r="D556" s="224"/>
      <c r="E556" s="849"/>
      <c r="F556" s="850"/>
      <c r="I556" s="227"/>
      <c r="J556" s="228"/>
      <c r="K556" s="228"/>
      <c r="M556" s="228"/>
      <c r="N556" s="850"/>
      <c r="O556" s="225"/>
    </row>
    <row r="557" spans="2:15" ht="15.75" customHeight="1">
      <c r="B557" s="223"/>
      <c r="C557" s="848"/>
      <c r="D557" s="224"/>
      <c r="E557" s="849"/>
      <c r="F557" s="850"/>
      <c r="I557" s="227"/>
      <c r="J557" s="228"/>
      <c r="K557" s="228"/>
      <c r="M557" s="228"/>
      <c r="N557" s="850"/>
      <c r="O557" s="225"/>
    </row>
    <row r="558" spans="2:15" ht="15.75" customHeight="1">
      <c r="B558" s="223"/>
      <c r="C558" s="848"/>
      <c r="D558" s="224"/>
      <c r="E558" s="849"/>
      <c r="F558" s="850"/>
      <c r="I558" s="227"/>
      <c r="J558" s="228"/>
      <c r="K558" s="228"/>
      <c r="M558" s="228"/>
      <c r="N558" s="850"/>
      <c r="O558" s="225"/>
    </row>
    <row r="559" spans="2:15" ht="15.75" customHeight="1">
      <c r="B559" s="223"/>
      <c r="C559" s="848"/>
      <c r="D559" s="224"/>
      <c r="E559" s="849"/>
      <c r="F559" s="850"/>
      <c r="I559" s="227"/>
      <c r="J559" s="228"/>
      <c r="K559" s="228"/>
      <c r="M559" s="228"/>
      <c r="N559" s="850"/>
      <c r="O559" s="225"/>
    </row>
    <row r="560" spans="2:15" ht="15.75" customHeight="1">
      <c r="B560" s="223"/>
      <c r="C560" s="848"/>
      <c r="D560" s="224"/>
      <c r="E560" s="849"/>
      <c r="F560" s="850"/>
      <c r="I560" s="227"/>
      <c r="J560" s="228"/>
      <c r="K560" s="228"/>
      <c r="M560" s="228"/>
      <c r="N560" s="850"/>
      <c r="O560" s="225"/>
    </row>
    <row r="561" spans="2:15" ht="15.75" customHeight="1">
      <c r="B561" s="223"/>
      <c r="C561" s="848"/>
      <c r="D561" s="224"/>
      <c r="E561" s="849"/>
      <c r="F561" s="850"/>
      <c r="I561" s="227"/>
      <c r="J561" s="228"/>
      <c r="K561" s="228"/>
      <c r="M561" s="228"/>
      <c r="N561" s="850"/>
      <c r="O561" s="225"/>
    </row>
    <row r="562" spans="2:15" ht="15.75" customHeight="1">
      <c r="B562" s="223"/>
      <c r="C562" s="848"/>
      <c r="D562" s="224"/>
      <c r="E562" s="849"/>
      <c r="F562" s="850"/>
      <c r="I562" s="227"/>
      <c r="J562" s="228"/>
      <c r="K562" s="228"/>
      <c r="M562" s="228"/>
      <c r="N562" s="850"/>
      <c r="O562" s="225"/>
    </row>
    <row r="563" spans="2:15" ht="15.75" customHeight="1">
      <c r="B563" s="223"/>
      <c r="C563" s="848"/>
      <c r="D563" s="224"/>
      <c r="E563" s="849"/>
      <c r="F563" s="850"/>
      <c r="I563" s="227"/>
      <c r="J563" s="228"/>
      <c r="K563" s="228"/>
      <c r="M563" s="228"/>
      <c r="N563" s="850"/>
      <c r="O563" s="225"/>
    </row>
    <row r="564" spans="2:15" ht="15.75" customHeight="1">
      <c r="B564" s="223"/>
      <c r="C564" s="848"/>
      <c r="D564" s="224"/>
      <c r="E564" s="849"/>
      <c r="F564" s="850"/>
      <c r="I564" s="227"/>
      <c r="J564" s="228"/>
      <c r="K564" s="228"/>
      <c r="M564" s="228"/>
      <c r="N564" s="850"/>
      <c r="O564" s="225"/>
    </row>
    <row r="565" spans="2:15" ht="15.75" customHeight="1">
      <c r="B565" s="223"/>
      <c r="C565" s="848"/>
      <c r="D565" s="224"/>
      <c r="E565" s="849"/>
      <c r="F565" s="850"/>
      <c r="I565" s="227"/>
      <c r="J565" s="228"/>
      <c r="K565" s="228"/>
      <c r="M565" s="228"/>
      <c r="N565" s="850"/>
      <c r="O565" s="225"/>
    </row>
    <row r="566" spans="2:15" ht="15.75" customHeight="1">
      <c r="B566" s="223"/>
      <c r="C566" s="848"/>
      <c r="D566" s="224"/>
      <c r="E566" s="849"/>
      <c r="F566" s="850"/>
      <c r="I566" s="227"/>
      <c r="J566" s="228"/>
      <c r="K566" s="228"/>
      <c r="M566" s="228"/>
      <c r="N566" s="850"/>
      <c r="O566" s="225"/>
    </row>
    <row r="567" spans="2:15" ht="15.75" customHeight="1">
      <c r="B567" s="223"/>
      <c r="C567" s="848"/>
      <c r="D567" s="224"/>
      <c r="E567" s="849"/>
      <c r="F567" s="850"/>
      <c r="I567" s="227"/>
      <c r="J567" s="228"/>
      <c r="K567" s="228"/>
      <c r="M567" s="228"/>
      <c r="N567" s="850"/>
      <c r="O567" s="225"/>
    </row>
    <row r="568" spans="2:15" ht="15.75" customHeight="1">
      <c r="B568" s="223"/>
      <c r="C568" s="848"/>
      <c r="D568" s="224"/>
      <c r="E568" s="849"/>
      <c r="F568" s="850"/>
      <c r="I568" s="227"/>
      <c r="J568" s="228"/>
      <c r="K568" s="228"/>
      <c r="M568" s="228"/>
      <c r="N568" s="850"/>
      <c r="O568" s="225"/>
    </row>
    <row r="569" spans="2:15" ht="15.75" customHeight="1">
      <c r="B569" s="223"/>
      <c r="C569" s="848"/>
      <c r="D569" s="224"/>
      <c r="E569" s="849"/>
      <c r="F569" s="850"/>
      <c r="I569" s="227"/>
      <c r="J569" s="228"/>
      <c r="K569" s="228"/>
      <c r="M569" s="228"/>
      <c r="N569" s="850"/>
      <c r="O569" s="225"/>
    </row>
    <row r="570" spans="2:15" ht="15.75" customHeight="1">
      <c r="B570" s="223"/>
      <c r="C570" s="848"/>
      <c r="D570" s="224"/>
      <c r="E570" s="849"/>
      <c r="F570" s="850"/>
      <c r="I570" s="227"/>
      <c r="J570" s="228"/>
      <c r="K570" s="228"/>
      <c r="M570" s="228"/>
      <c r="N570" s="850"/>
      <c r="O570" s="225"/>
    </row>
    <row r="571" spans="2:15" ht="15.75" customHeight="1">
      <c r="B571" s="223"/>
      <c r="C571" s="848"/>
      <c r="D571" s="224"/>
      <c r="E571" s="849"/>
      <c r="F571" s="850"/>
      <c r="I571" s="227"/>
      <c r="J571" s="228"/>
      <c r="K571" s="228"/>
      <c r="M571" s="228"/>
      <c r="N571" s="850"/>
      <c r="O571" s="225"/>
    </row>
    <row r="572" spans="2:15" ht="15.75" customHeight="1">
      <c r="B572" s="223"/>
      <c r="C572" s="848"/>
      <c r="D572" s="224"/>
      <c r="E572" s="849"/>
      <c r="F572" s="850"/>
      <c r="I572" s="227"/>
      <c r="J572" s="228"/>
      <c r="K572" s="228"/>
      <c r="M572" s="228"/>
      <c r="N572" s="850"/>
      <c r="O572" s="225"/>
    </row>
    <row r="573" spans="2:15" ht="15.75" customHeight="1">
      <c r="B573" s="223"/>
      <c r="C573" s="848"/>
      <c r="D573" s="224"/>
      <c r="E573" s="849"/>
      <c r="F573" s="850"/>
      <c r="I573" s="227"/>
      <c r="J573" s="228"/>
      <c r="K573" s="228"/>
      <c r="M573" s="228"/>
      <c r="N573" s="850"/>
      <c r="O573" s="225"/>
    </row>
    <row r="574" spans="2:15" ht="15.75" customHeight="1">
      <c r="B574" s="223"/>
      <c r="C574" s="848"/>
      <c r="D574" s="224"/>
      <c r="E574" s="849"/>
      <c r="F574" s="850"/>
      <c r="I574" s="227"/>
      <c r="J574" s="228"/>
      <c r="K574" s="228"/>
      <c r="M574" s="228"/>
      <c r="N574" s="850"/>
      <c r="O574" s="225"/>
    </row>
    <row r="575" spans="2:15" ht="15.75" customHeight="1">
      <c r="B575" s="223"/>
      <c r="C575" s="848"/>
      <c r="D575" s="224"/>
      <c r="E575" s="849"/>
      <c r="F575" s="850"/>
      <c r="I575" s="227"/>
      <c r="J575" s="228"/>
      <c r="K575" s="228"/>
      <c r="M575" s="228"/>
      <c r="N575" s="850"/>
      <c r="O575" s="225"/>
    </row>
    <row r="576" spans="2:15" ht="15.75" customHeight="1">
      <c r="B576" s="223"/>
      <c r="C576" s="848"/>
      <c r="D576" s="224"/>
      <c r="E576" s="849"/>
      <c r="F576" s="850"/>
      <c r="I576" s="227"/>
      <c r="J576" s="228"/>
      <c r="K576" s="228"/>
      <c r="M576" s="228"/>
      <c r="N576" s="850"/>
      <c r="O576" s="225"/>
    </row>
    <row r="577" spans="2:15" ht="15.75" customHeight="1">
      <c r="B577" s="223"/>
      <c r="C577" s="848"/>
      <c r="D577" s="224"/>
      <c r="E577" s="849"/>
      <c r="F577" s="850"/>
      <c r="I577" s="227"/>
      <c r="J577" s="228"/>
      <c r="K577" s="228"/>
      <c r="M577" s="228"/>
      <c r="N577" s="850"/>
      <c r="O577" s="225"/>
    </row>
    <row r="578" spans="2:15" ht="15.75" customHeight="1">
      <c r="B578" s="223"/>
      <c r="C578" s="848"/>
      <c r="D578" s="224"/>
      <c r="E578" s="849"/>
      <c r="F578" s="850"/>
      <c r="I578" s="227"/>
      <c r="J578" s="228"/>
      <c r="K578" s="228"/>
      <c r="M578" s="228"/>
      <c r="N578" s="850"/>
      <c r="O578" s="225"/>
    </row>
    <row r="579" spans="2:15" ht="15.75" customHeight="1">
      <c r="B579" s="223"/>
      <c r="C579" s="848"/>
      <c r="D579" s="224"/>
      <c r="E579" s="849"/>
      <c r="F579" s="850"/>
      <c r="I579" s="227"/>
      <c r="J579" s="228"/>
      <c r="K579" s="228"/>
      <c r="M579" s="228"/>
      <c r="N579" s="850"/>
      <c r="O579" s="225"/>
    </row>
    <row r="580" spans="2:15" ht="15.75" customHeight="1">
      <c r="B580" s="223"/>
      <c r="C580" s="848"/>
      <c r="D580" s="224"/>
      <c r="E580" s="849"/>
      <c r="F580" s="850"/>
      <c r="I580" s="227"/>
      <c r="J580" s="228"/>
      <c r="K580" s="228"/>
      <c r="M580" s="228"/>
      <c r="N580" s="850"/>
      <c r="O580" s="225"/>
    </row>
    <row r="581" spans="2:15" ht="15.75" customHeight="1">
      <c r="B581" s="223"/>
      <c r="C581" s="848"/>
      <c r="D581" s="224"/>
      <c r="E581" s="849"/>
      <c r="F581" s="850"/>
      <c r="I581" s="227"/>
      <c r="J581" s="228"/>
      <c r="K581" s="228"/>
      <c r="M581" s="228"/>
      <c r="N581" s="850"/>
      <c r="O581" s="225"/>
    </row>
    <row r="582" spans="2:15" ht="15.75" customHeight="1">
      <c r="B582" s="223"/>
      <c r="C582" s="848"/>
      <c r="D582" s="224"/>
      <c r="E582" s="849"/>
      <c r="F582" s="850"/>
      <c r="I582" s="227"/>
      <c r="J582" s="228"/>
      <c r="K582" s="228"/>
      <c r="M582" s="228"/>
      <c r="N582" s="850"/>
      <c r="O582" s="225"/>
    </row>
    <row r="583" spans="2:15" ht="15.75" customHeight="1">
      <c r="B583" s="223"/>
      <c r="C583" s="848"/>
      <c r="D583" s="224"/>
      <c r="E583" s="849"/>
      <c r="F583" s="850"/>
      <c r="I583" s="227"/>
      <c r="J583" s="228"/>
      <c r="K583" s="228"/>
      <c r="M583" s="228"/>
      <c r="N583" s="850"/>
      <c r="O583" s="225"/>
    </row>
    <row r="584" spans="2:15" ht="15.75" customHeight="1">
      <c r="B584" s="223"/>
      <c r="C584" s="848"/>
      <c r="D584" s="224"/>
      <c r="E584" s="849"/>
      <c r="F584" s="850"/>
      <c r="I584" s="227"/>
      <c r="J584" s="228"/>
      <c r="K584" s="228"/>
      <c r="M584" s="228"/>
      <c r="N584" s="850"/>
      <c r="O584" s="225"/>
    </row>
    <row r="585" spans="2:15" ht="15.75" customHeight="1">
      <c r="B585" s="223"/>
      <c r="C585" s="848"/>
      <c r="D585" s="224"/>
      <c r="E585" s="849"/>
      <c r="F585" s="850"/>
      <c r="I585" s="227"/>
      <c r="J585" s="228"/>
      <c r="K585" s="228"/>
      <c r="M585" s="228"/>
      <c r="N585" s="850"/>
      <c r="O585" s="225"/>
    </row>
    <row r="586" spans="2:15" ht="15.75" customHeight="1">
      <c r="B586" s="223"/>
      <c r="C586" s="848"/>
      <c r="D586" s="224"/>
      <c r="E586" s="849"/>
      <c r="F586" s="850"/>
      <c r="I586" s="227"/>
      <c r="J586" s="228"/>
      <c r="K586" s="228"/>
      <c r="M586" s="228"/>
      <c r="N586" s="850"/>
      <c r="O586" s="225"/>
    </row>
    <row r="587" spans="2:15" ht="15.75" customHeight="1">
      <c r="B587" s="223"/>
      <c r="C587" s="848"/>
      <c r="D587" s="224"/>
      <c r="E587" s="849"/>
      <c r="F587" s="850"/>
      <c r="I587" s="227"/>
      <c r="J587" s="228"/>
      <c r="K587" s="228"/>
      <c r="M587" s="228"/>
      <c r="N587" s="850"/>
      <c r="O587" s="225"/>
    </row>
    <row r="588" spans="2:15" ht="15.75" customHeight="1">
      <c r="B588" s="223"/>
      <c r="C588" s="848"/>
      <c r="D588" s="224"/>
      <c r="E588" s="849"/>
      <c r="F588" s="850"/>
      <c r="I588" s="227"/>
      <c r="J588" s="228"/>
      <c r="K588" s="228"/>
      <c r="M588" s="228"/>
      <c r="N588" s="850"/>
      <c r="O588" s="225"/>
    </row>
    <row r="589" spans="2:15" ht="15.75" customHeight="1">
      <c r="B589" s="223"/>
      <c r="C589" s="848"/>
      <c r="D589" s="224"/>
      <c r="E589" s="849"/>
      <c r="F589" s="850"/>
      <c r="I589" s="227"/>
      <c r="J589" s="228"/>
      <c r="K589" s="228"/>
      <c r="M589" s="228"/>
      <c r="N589" s="850"/>
      <c r="O589" s="225"/>
    </row>
    <row r="590" spans="2:15" ht="15.75" customHeight="1">
      <c r="B590" s="223"/>
      <c r="C590" s="848"/>
      <c r="D590" s="224"/>
      <c r="E590" s="849"/>
      <c r="F590" s="850"/>
      <c r="I590" s="227"/>
      <c r="J590" s="228"/>
      <c r="K590" s="228"/>
      <c r="M590" s="228"/>
      <c r="N590" s="850"/>
      <c r="O590" s="225"/>
    </row>
    <row r="591" spans="2:15" ht="15.75" customHeight="1">
      <c r="B591" s="223"/>
      <c r="C591" s="848"/>
      <c r="D591" s="224"/>
      <c r="E591" s="849"/>
      <c r="F591" s="850"/>
      <c r="I591" s="227"/>
      <c r="J591" s="228"/>
      <c r="K591" s="228"/>
      <c r="M591" s="228"/>
      <c r="N591" s="850"/>
      <c r="O591" s="225"/>
    </row>
    <row r="592" spans="2:15" ht="15.75" customHeight="1">
      <c r="B592" s="223"/>
      <c r="C592" s="848"/>
      <c r="D592" s="224"/>
      <c r="E592" s="849"/>
      <c r="F592" s="850"/>
      <c r="I592" s="227"/>
      <c r="J592" s="228"/>
      <c r="K592" s="228"/>
      <c r="M592" s="228"/>
      <c r="N592" s="850"/>
      <c r="O592" s="225"/>
    </row>
    <row r="593" spans="2:15" ht="15.75" customHeight="1">
      <c r="B593" s="223"/>
      <c r="C593" s="848"/>
      <c r="D593" s="224"/>
      <c r="E593" s="849"/>
      <c r="F593" s="850"/>
      <c r="I593" s="227"/>
      <c r="J593" s="228"/>
      <c r="K593" s="228"/>
      <c r="M593" s="228"/>
      <c r="N593" s="850"/>
      <c r="O593" s="225"/>
    </row>
    <row r="594" spans="2:15" ht="15.75" customHeight="1">
      <c r="B594" s="223"/>
      <c r="C594" s="848"/>
      <c r="D594" s="224"/>
      <c r="E594" s="849"/>
      <c r="F594" s="850"/>
      <c r="I594" s="227"/>
      <c r="J594" s="228"/>
      <c r="K594" s="228"/>
      <c r="M594" s="228"/>
      <c r="N594" s="850"/>
      <c r="O594" s="225"/>
    </row>
    <row r="595" spans="2:15" ht="15.75" customHeight="1">
      <c r="B595" s="223"/>
      <c r="C595" s="848"/>
      <c r="D595" s="224"/>
      <c r="E595" s="849"/>
      <c r="F595" s="850"/>
      <c r="I595" s="227"/>
      <c r="J595" s="228"/>
      <c r="K595" s="228"/>
      <c r="M595" s="228"/>
      <c r="N595" s="850"/>
      <c r="O595" s="225"/>
    </row>
    <row r="596" spans="2:15" ht="15.75" customHeight="1">
      <c r="B596" s="223"/>
      <c r="C596" s="848"/>
      <c r="D596" s="224"/>
      <c r="E596" s="849"/>
      <c r="F596" s="850"/>
      <c r="I596" s="227"/>
      <c r="J596" s="228"/>
      <c r="K596" s="228"/>
      <c r="M596" s="228"/>
      <c r="N596" s="850"/>
      <c r="O596" s="225"/>
    </row>
    <row r="597" spans="2:15" ht="15.75" customHeight="1">
      <c r="B597" s="223"/>
      <c r="C597" s="848"/>
      <c r="D597" s="224"/>
      <c r="E597" s="849"/>
      <c r="F597" s="850"/>
      <c r="I597" s="227"/>
      <c r="J597" s="228"/>
      <c r="K597" s="228"/>
      <c r="M597" s="228"/>
      <c r="N597" s="850"/>
      <c r="O597" s="225"/>
    </row>
    <row r="598" spans="2:15" ht="15.75" customHeight="1">
      <c r="B598" s="223"/>
      <c r="C598" s="848"/>
      <c r="D598" s="224"/>
      <c r="E598" s="849"/>
      <c r="F598" s="850"/>
      <c r="I598" s="227"/>
      <c r="J598" s="228"/>
      <c r="K598" s="228"/>
      <c r="M598" s="228"/>
      <c r="N598" s="850"/>
      <c r="O598" s="225"/>
    </row>
    <row r="599" spans="2:15" ht="15.75" customHeight="1">
      <c r="B599" s="223"/>
      <c r="C599" s="848"/>
      <c r="D599" s="224"/>
      <c r="E599" s="849"/>
      <c r="F599" s="850"/>
      <c r="I599" s="227"/>
      <c r="J599" s="228"/>
      <c r="K599" s="228"/>
      <c r="M599" s="228"/>
      <c r="N599" s="850"/>
      <c r="O599" s="225"/>
    </row>
    <row r="600" spans="2:15" ht="15.75" customHeight="1">
      <c r="B600" s="223"/>
      <c r="C600" s="848"/>
      <c r="D600" s="224"/>
      <c r="E600" s="849"/>
      <c r="F600" s="850"/>
      <c r="I600" s="227"/>
      <c r="J600" s="228"/>
      <c r="K600" s="228"/>
      <c r="M600" s="228"/>
      <c r="N600" s="850"/>
      <c r="O600" s="225"/>
    </row>
    <row r="601" spans="2:15" ht="15.75" customHeight="1">
      <c r="B601" s="223"/>
      <c r="C601" s="848"/>
      <c r="D601" s="224"/>
      <c r="E601" s="849"/>
      <c r="F601" s="850"/>
      <c r="I601" s="227"/>
      <c r="J601" s="228"/>
      <c r="K601" s="228"/>
      <c r="M601" s="228"/>
      <c r="N601" s="850"/>
      <c r="O601" s="225"/>
    </row>
    <row r="602" spans="2:15" ht="15.75" customHeight="1">
      <c r="B602" s="223"/>
      <c r="C602" s="848"/>
      <c r="D602" s="224"/>
      <c r="E602" s="849"/>
      <c r="F602" s="850"/>
      <c r="I602" s="227"/>
      <c r="J602" s="228"/>
      <c r="K602" s="228"/>
      <c r="M602" s="228"/>
      <c r="N602" s="850"/>
      <c r="O602" s="225"/>
    </row>
    <row r="603" spans="2:15" ht="15.75" customHeight="1">
      <c r="B603" s="223"/>
      <c r="C603" s="848"/>
      <c r="D603" s="224"/>
      <c r="E603" s="849"/>
      <c r="F603" s="850"/>
      <c r="I603" s="227"/>
      <c r="J603" s="228"/>
      <c r="K603" s="228"/>
      <c r="M603" s="228"/>
      <c r="N603" s="850"/>
      <c r="O603" s="225"/>
    </row>
    <row r="604" spans="2:15" ht="15.75" customHeight="1">
      <c r="B604" s="223"/>
      <c r="C604" s="848"/>
      <c r="D604" s="224"/>
      <c r="E604" s="849"/>
      <c r="F604" s="850"/>
      <c r="I604" s="227"/>
      <c r="J604" s="228"/>
      <c r="K604" s="228"/>
      <c r="M604" s="228"/>
      <c r="N604" s="850"/>
      <c r="O604" s="225"/>
    </row>
    <row r="605" spans="2:15" ht="15.75" customHeight="1">
      <c r="B605" s="223"/>
      <c r="C605" s="848"/>
      <c r="D605" s="224"/>
      <c r="E605" s="849"/>
      <c r="F605" s="850"/>
      <c r="I605" s="227"/>
      <c r="J605" s="228"/>
      <c r="K605" s="228"/>
      <c r="M605" s="228"/>
      <c r="N605" s="850"/>
      <c r="O605" s="225"/>
    </row>
    <row r="606" spans="2:15" ht="15.75" customHeight="1">
      <c r="B606" s="223"/>
      <c r="C606" s="848"/>
      <c r="D606" s="224"/>
      <c r="E606" s="849"/>
      <c r="F606" s="850"/>
      <c r="I606" s="227"/>
      <c r="J606" s="228"/>
      <c r="K606" s="228"/>
      <c r="M606" s="228"/>
      <c r="N606" s="850"/>
      <c r="O606" s="225"/>
    </row>
    <row r="607" spans="2:15" ht="15.75" customHeight="1">
      <c r="B607" s="223"/>
      <c r="C607" s="848"/>
      <c r="D607" s="224"/>
      <c r="E607" s="849"/>
      <c r="F607" s="850"/>
      <c r="I607" s="227"/>
      <c r="J607" s="228"/>
      <c r="K607" s="228"/>
      <c r="M607" s="228"/>
      <c r="N607" s="850"/>
      <c r="O607" s="225"/>
    </row>
    <row r="608" spans="2:15" ht="15.75" customHeight="1">
      <c r="B608" s="223"/>
      <c r="C608" s="848"/>
      <c r="D608" s="224"/>
      <c r="E608" s="849"/>
      <c r="F608" s="850"/>
      <c r="I608" s="227"/>
      <c r="J608" s="228"/>
      <c r="K608" s="228"/>
      <c r="M608" s="228"/>
      <c r="N608" s="850"/>
      <c r="O608" s="225"/>
    </row>
    <row r="609" spans="2:15" ht="15.75" customHeight="1">
      <c r="B609" s="223"/>
      <c r="C609" s="848"/>
      <c r="D609" s="224"/>
      <c r="E609" s="849"/>
      <c r="F609" s="850"/>
      <c r="I609" s="227"/>
      <c r="J609" s="228"/>
      <c r="K609" s="228"/>
      <c r="M609" s="228"/>
      <c r="N609" s="850"/>
      <c r="O609" s="225"/>
    </row>
    <row r="610" spans="2:15" ht="15.75" customHeight="1">
      <c r="B610" s="223"/>
      <c r="C610" s="848"/>
      <c r="D610" s="224"/>
      <c r="E610" s="849"/>
      <c r="F610" s="850"/>
      <c r="I610" s="227"/>
      <c r="J610" s="228"/>
      <c r="K610" s="228"/>
      <c r="M610" s="228"/>
      <c r="N610" s="850"/>
      <c r="O610" s="225"/>
    </row>
    <row r="611" spans="2:15" ht="15.75" customHeight="1">
      <c r="B611" s="223"/>
      <c r="C611" s="848"/>
      <c r="D611" s="224"/>
      <c r="E611" s="849"/>
      <c r="F611" s="850"/>
      <c r="I611" s="227"/>
      <c r="J611" s="228"/>
      <c r="K611" s="228"/>
      <c r="M611" s="228"/>
      <c r="N611" s="850"/>
      <c r="O611" s="225"/>
    </row>
    <row r="612" spans="2:15" ht="15.75" customHeight="1">
      <c r="B612" s="223"/>
      <c r="C612" s="848"/>
      <c r="D612" s="224"/>
      <c r="E612" s="849"/>
      <c r="F612" s="850"/>
      <c r="I612" s="227"/>
      <c r="J612" s="228"/>
      <c r="K612" s="228"/>
      <c r="M612" s="228"/>
      <c r="N612" s="850"/>
      <c r="O612" s="225"/>
    </row>
    <row r="613" spans="2:15" ht="15.75" customHeight="1">
      <c r="B613" s="223"/>
      <c r="C613" s="848"/>
      <c r="D613" s="224"/>
      <c r="E613" s="849"/>
      <c r="F613" s="850"/>
      <c r="I613" s="227"/>
      <c r="J613" s="228"/>
      <c r="K613" s="228"/>
      <c r="M613" s="228"/>
      <c r="N613" s="850"/>
      <c r="O613" s="225"/>
    </row>
    <row r="614" spans="2:15" ht="15.75" customHeight="1">
      <c r="B614" s="223"/>
      <c r="C614" s="848"/>
      <c r="D614" s="224"/>
      <c r="E614" s="849"/>
      <c r="F614" s="850"/>
      <c r="I614" s="227"/>
      <c r="J614" s="228"/>
      <c r="K614" s="228"/>
      <c r="M614" s="228"/>
      <c r="N614" s="850"/>
      <c r="O614" s="225"/>
    </row>
    <row r="615" spans="2:15" ht="15.75" customHeight="1">
      <c r="B615" s="223"/>
      <c r="C615" s="848"/>
      <c r="D615" s="224"/>
      <c r="E615" s="849"/>
      <c r="F615" s="850"/>
      <c r="I615" s="227"/>
      <c r="J615" s="228"/>
      <c r="K615" s="228"/>
      <c r="M615" s="228"/>
      <c r="N615" s="850"/>
      <c r="O615" s="225"/>
    </row>
    <row r="616" spans="2:15" ht="15.75" customHeight="1">
      <c r="B616" s="223"/>
      <c r="C616" s="848"/>
      <c r="D616" s="224"/>
      <c r="E616" s="849"/>
      <c r="F616" s="850"/>
      <c r="I616" s="227"/>
      <c r="J616" s="228"/>
      <c r="K616" s="228"/>
      <c r="M616" s="228"/>
      <c r="N616" s="850"/>
      <c r="O616" s="225"/>
    </row>
    <row r="617" spans="2:15" ht="15.75" customHeight="1">
      <c r="B617" s="223"/>
      <c r="C617" s="848"/>
      <c r="D617" s="224"/>
      <c r="E617" s="849"/>
      <c r="F617" s="850"/>
      <c r="I617" s="227"/>
      <c r="J617" s="228"/>
      <c r="K617" s="228"/>
      <c r="M617" s="228"/>
      <c r="N617" s="850"/>
      <c r="O617" s="225"/>
    </row>
    <row r="618" spans="2:15" ht="15.75" customHeight="1">
      <c r="B618" s="223"/>
      <c r="C618" s="848"/>
      <c r="D618" s="224"/>
      <c r="E618" s="849"/>
      <c r="F618" s="850"/>
      <c r="I618" s="227"/>
      <c r="J618" s="228"/>
      <c r="K618" s="228"/>
      <c r="M618" s="228"/>
      <c r="N618" s="850"/>
      <c r="O618" s="225"/>
    </row>
    <row r="619" spans="2:15" ht="15.75" customHeight="1">
      <c r="B619" s="223"/>
      <c r="C619" s="848"/>
      <c r="D619" s="224"/>
      <c r="E619" s="849"/>
      <c r="F619" s="850"/>
      <c r="I619" s="227"/>
      <c r="J619" s="228"/>
      <c r="K619" s="228"/>
      <c r="M619" s="228"/>
      <c r="N619" s="850"/>
      <c r="O619" s="225"/>
    </row>
    <row r="620" spans="2:15" ht="15.75" customHeight="1">
      <c r="B620" s="223"/>
      <c r="C620" s="848"/>
      <c r="D620" s="224"/>
      <c r="E620" s="849"/>
      <c r="F620" s="850"/>
      <c r="I620" s="227"/>
      <c r="J620" s="228"/>
      <c r="K620" s="228"/>
      <c r="M620" s="228"/>
      <c r="N620" s="850"/>
      <c r="O620" s="225"/>
    </row>
    <row r="621" spans="2:15" ht="15.75" customHeight="1">
      <c r="B621" s="223"/>
      <c r="C621" s="848"/>
      <c r="D621" s="224"/>
      <c r="E621" s="849"/>
      <c r="F621" s="850"/>
      <c r="I621" s="227"/>
      <c r="J621" s="228"/>
      <c r="K621" s="228"/>
      <c r="M621" s="228"/>
      <c r="N621" s="850"/>
      <c r="O621" s="225"/>
    </row>
    <row r="622" spans="2:15" ht="15.75" customHeight="1">
      <c r="B622" s="223"/>
      <c r="C622" s="848"/>
      <c r="D622" s="224"/>
      <c r="E622" s="849"/>
      <c r="F622" s="850"/>
      <c r="I622" s="227"/>
      <c r="J622" s="228"/>
      <c r="K622" s="228"/>
      <c r="M622" s="228"/>
      <c r="N622" s="850"/>
      <c r="O622" s="225"/>
    </row>
    <row r="623" spans="2:15" ht="15.75" customHeight="1">
      <c r="B623" s="223"/>
      <c r="C623" s="848"/>
      <c r="D623" s="224"/>
      <c r="E623" s="849"/>
      <c r="F623" s="850"/>
      <c r="I623" s="227"/>
      <c r="J623" s="228"/>
      <c r="K623" s="228"/>
      <c r="M623" s="228"/>
      <c r="N623" s="850"/>
      <c r="O623" s="225"/>
    </row>
    <row r="624" spans="2:15" ht="15.75" customHeight="1">
      <c r="B624" s="223"/>
      <c r="C624" s="848"/>
      <c r="D624" s="224"/>
      <c r="E624" s="849"/>
      <c r="F624" s="850"/>
      <c r="I624" s="227"/>
      <c r="J624" s="228"/>
      <c r="K624" s="228"/>
      <c r="M624" s="228"/>
      <c r="N624" s="850"/>
      <c r="O624" s="225"/>
    </row>
    <row r="625" spans="2:15" ht="15.75" customHeight="1">
      <c r="B625" s="223"/>
      <c r="C625" s="848"/>
      <c r="D625" s="224"/>
      <c r="E625" s="849"/>
      <c r="F625" s="850"/>
      <c r="I625" s="227"/>
      <c r="J625" s="228"/>
      <c r="K625" s="228"/>
      <c r="M625" s="228"/>
      <c r="N625" s="850"/>
      <c r="O625" s="225"/>
    </row>
    <row r="626" spans="2:15" ht="15.75" customHeight="1">
      <c r="B626" s="223"/>
      <c r="C626" s="848"/>
      <c r="D626" s="224"/>
      <c r="E626" s="849"/>
      <c r="F626" s="850"/>
      <c r="I626" s="227"/>
      <c r="J626" s="228"/>
      <c r="K626" s="228"/>
      <c r="M626" s="228"/>
      <c r="N626" s="850"/>
      <c r="O626" s="225"/>
    </row>
    <row r="627" spans="2:15" ht="15.75" customHeight="1">
      <c r="B627" s="223"/>
      <c r="C627" s="848"/>
      <c r="D627" s="224"/>
      <c r="E627" s="849"/>
      <c r="F627" s="850"/>
      <c r="I627" s="227"/>
      <c r="J627" s="228"/>
      <c r="K627" s="228"/>
      <c r="M627" s="228"/>
      <c r="N627" s="850"/>
      <c r="O627" s="225"/>
    </row>
    <row r="628" spans="2:15" ht="15.75" customHeight="1">
      <c r="B628" s="223"/>
      <c r="C628" s="848"/>
      <c r="D628" s="224"/>
      <c r="E628" s="849"/>
      <c r="F628" s="850"/>
      <c r="I628" s="227"/>
      <c r="J628" s="228"/>
      <c r="K628" s="228"/>
      <c r="M628" s="228"/>
      <c r="N628" s="850"/>
      <c r="O628" s="225"/>
    </row>
    <row r="629" spans="2:15" ht="15.75" customHeight="1">
      <c r="B629" s="223"/>
      <c r="C629" s="848"/>
      <c r="D629" s="224"/>
      <c r="E629" s="849"/>
      <c r="F629" s="850"/>
      <c r="I629" s="227"/>
      <c r="J629" s="228"/>
      <c r="K629" s="228"/>
      <c r="M629" s="228"/>
      <c r="N629" s="850"/>
      <c r="O629" s="225"/>
    </row>
    <row r="630" spans="2:15" ht="15.75" customHeight="1">
      <c r="B630" s="223"/>
      <c r="C630" s="848"/>
      <c r="D630" s="224"/>
      <c r="E630" s="849"/>
      <c r="F630" s="850"/>
      <c r="I630" s="227"/>
      <c r="J630" s="228"/>
      <c r="K630" s="228"/>
      <c r="M630" s="228"/>
      <c r="N630" s="850"/>
      <c r="O630" s="225"/>
    </row>
    <row r="631" spans="2:15" ht="15.75" customHeight="1">
      <c r="B631" s="223"/>
      <c r="C631" s="848"/>
      <c r="D631" s="224"/>
      <c r="E631" s="849"/>
      <c r="F631" s="850"/>
      <c r="I631" s="227"/>
      <c r="J631" s="228"/>
      <c r="K631" s="228"/>
      <c r="M631" s="228"/>
      <c r="N631" s="850"/>
      <c r="O631" s="225"/>
    </row>
    <row r="632" spans="2:15" ht="15.75" customHeight="1">
      <c r="B632" s="223"/>
      <c r="C632" s="848"/>
      <c r="D632" s="224"/>
      <c r="E632" s="849"/>
      <c r="F632" s="850"/>
      <c r="I632" s="227"/>
      <c r="J632" s="228"/>
      <c r="K632" s="228"/>
      <c r="M632" s="228"/>
      <c r="N632" s="850"/>
      <c r="O632" s="225"/>
    </row>
    <row r="633" spans="2:15" ht="15.75" customHeight="1">
      <c r="B633" s="223"/>
      <c r="C633" s="848"/>
      <c r="D633" s="224"/>
      <c r="E633" s="849"/>
      <c r="F633" s="850"/>
      <c r="I633" s="227"/>
      <c r="J633" s="228"/>
      <c r="K633" s="228"/>
      <c r="M633" s="228"/>
      <c r="N633" s="850"/>
      <c r="O633" s="225"/>
    </row>
    <row r="634" spans="2:15" ht="15.75" customHeight="1">
      <c r="B634" s="223"/>
      <c r="C634" s="848"/>
      <c r="D634" s="224"/>
      <c r="E634" s="849"/>
      <c r="F634" s="850"/>
      <c r="I634" s="227"/>
      <c r="J634" s="228"/>
      <c r="K634" s="228"/>
      <c r="M634" s="228"/>
      <c r="N634" s="850"/>
      <c r="O634" s="225"/>
    </row>
    <row r="635" spans="2:15" ht="15.75" customHeight="1">
      <c r="B635" s="223"/>
      <c r="C635" s="848"/>
      <c r="D635" s="224"/>
      <c r="E635" s="849"/>
      <c r="F635" s="850"/>
      <c r="I635" s="227"/>
      <c r="J635" s="228"/>
      <c r="K635" s="228"/>
      <c r="M635" s="228"/>
      <c r="N635" s="850"/>
      <c r="O635" s="225"/>
    </row>
    <row r="636" spans="2:15" ht="15.75" customHeight="1">
      <c r="B636" s="223"/>
      <c r="C636" s="848"/>
      <c r="D636" s="224"/>
      <c r="E636" s="849"/>
      <c r="F636" s="850"/>
      <c r="I636" s="227"/>
      <c r="J636" s="228"/>
      <c r="K636" s="228"/>
      <c r="M636" s="228"/>
      <c r="N636" s="850"/>
      <c r="O636" s="225"/>
    </row>
    <row r="637" spans="2:15" ht="15.75" customHeight="1">
      <c r="B637" s="223"/>
      <c r="C637" s="848"/>
      <c r="D637" s="224"/>
      <c r="E637" s="849"/>
      <c r="F637" s="850"/>
      <c r="I637" s="227"/>
      <c r="J637" s="228"/>
      <c r="K637" s="228"/>
      <c r="M637" s="228"/>
      <c r="N637" s="850"/>
      <c r="O637" s="225"/>
    </row>
    <row r="638" spans="2:15" ht="15.75" customHeight="1">
      <c r="B638" s="223"/>
      <c r="C638" s="848"/>
      <c r="D638" s="224"/>
      <c r="E638" s="849"/>
      <c r="F638" s="850"/>
      <c r="I638" s="227"/>
      <c r="J638" s="228"/>
      <c r="K638" s="228"/>
      <c r="M638" s="228"/>
      <c r="N638" s="850"/>
      <c r="O638" s="225"/>
    </row>
    <row r="639" spans="2:15" ht="15.75" customHeight="1">
      <c r="B639" s="223"/>
      <c r="C639" s="848"/>
      <c r="D639" s="224"/>
      <c r="E639" s="849"/>
      <c r="F639" s="850"/>
      <c r="I639" s="227"/>
      <c r="J639" s="228"/>
      <c r="K639" s="228"/>
      <c r="M639" s="228"/>
      <c r="N639" s="850"/>
      <c r="O639" s="225"/>
    </row>
    <row r="640" spans="2:15" ht="15.75" customHeight="1">
      <c r="B640" s="223"/>
      <c r="C640" s="848"/>
      <c r="D640" s="224"/>
      <c r="E640" s="849"/>
      <c r="F640" s="850"/>
      <c r="I640" s="227"/>
      <c r="J640" s="228"/>
      <c r="K640" s="228"/>
      <c r="M640" s="228"/>
      <c r="N640" s="850"/>
      <c r="O640" s="225"/>
    </row>
    <row r="641" spans="2:15" ht="15.75" customHeight="1">
      <c r="B641" s="223"/>
      <c r="C641" s="848"/>
      <c r="D641" s="224"/>
      <c r="E641" s="849"/>
      <c r="F641" s="850"/>
      <c r="I641" s="227"/>
      <c r="J641" s="228"/>
      <c r="K641" s="228"/>
      <c r="M641" s="228"/>
      <c r="N641" s="850"/>
      <c r="O641" s="225"/>
    </row>
    <row r="642" spans="2:15" ht="15.75" customHeight="1">
      <c r="B642" s="223"/>
      <c r="C642" s="848"/>
      <c r="D642" s="224"/>
      <c r="E642" s="849"/>
      <c r="F642" s="850"/>
      <c r="I642" s="227"/>
      <c r="J642" s="228"/>
      <c r="K642" s="228"/>
      <c r="M642" s="228"/>
      <c r="N642" s="850"/>
      <c r="O642" s="225"/>
    </row>
    <row r="643" spans="2:15" ht="15.75" customHeight="1">
      <c r="B643" s="223"/>
      <c r="C643" s="848"/>
      <c r="D643" s="224"/>
      <c r="E643" s="849"/>
      <c r="F643" s="850"/>
      <c r="I643" s="227"/>
      <c r="J643" s="228"/>
      <c r="K643" s="228"/>
      <c r="M643" s="228"/>
      <c r="N643" s="850"/>
      <c r="O643" s="225"/>
    </row>
    <row r="644" spans="2:15" ht="15.75" customHeight="1">
      <c r="B644" s="223"/>
      <c r="C644" s="848"/>
      <c r="D644" s="224"/>
      <c r="E644" s="849"/>
      <c r="F644" s="850"/>
      <c r="I644" s="227"/>
      <c r="J644" s="228"/>
      <c r="K644" s="228"/>
      <c r="M644" s="228"/>
      <c r="N644" s="850"/>
      <c r="O644" s="225"/>
    </row>
    <row r="645" spans="2:15" ht="15.75" customHeight="1">
      <c r="B645" s="223"/>
      <c r="C645" s="848"/>
      <c r="D645" s="224"/>
      <c r="E645" s="849"/>
      <c r="F645" s="850"/>
      <c r="I645" s="227"/>
      <c r="J645" s="228"/>
      <c r="K645" s="228"/>
      <c r="M645" s="228"/>
      <c r="N645" s="850"/>
      <c r="O645" s="225"/>
    </row>
    <row r="646" spans="2:15" ht="15.75" customHeight="1">
      <c r="B646" s="223"/>
      <c r="C646" s="848"/>
      <c r="D646" s="224"/>
      <c r="E646" s="849"/>
      <c r="F646" s="850"/>
      <c r="I646" s="227"/>
      <c r="J646" s="228"/>
      <c r="K646" s="228"/>
      <c r="M646" s="228"/>
      <c r="N646" s="850"/>
      <c r="O646" s="225"/>
    </row>
    <row r="647" spans="2:15" ht="15.75" customHeight="1">
      <c r="B647" s="223"/>
      <c r="C647" s="848"/>
      <c r="D647" s="224"/>
      <c r="E647" s="849"/>
      <c r="F647" s="850"/>
      <c r="I647" s="227"/>
      <c r="J647" s="228"/>
      <c r="K647" s="228"/>
      <c r="M647" s="228"/>
      <c r="N647" s="850"/>
      <c r="O647" s="225"/>
    </row>
    <row r="648" spans="2:15" ht="15.75" customHeight="1">
      <c r="B648" s="223"/>
      <c r="C648" s="848"/>
      <c r="D648" s="224"/>
      <c r="E648" s="849"/>
      <c r="F648" s="850"/>
      <c r="I648" s="227"/>
      <c r="J648" s="228"/>
      <c r="K648" s="228"/>
      <c r="M648" s="228"/>
      <c r="N648" s="850"/>
      <c r="O648" s="225"/>
    </row>
    <row r="649" spans="2:15" ht="15.75" customHeight="1">
      <c r="B649" s="223"/>
      <c r="C649" s="848"/>
      <c r="D649" s="224"/>
      <c r="E649" s="849"/>
      <c r="F649" s="850"/>
      <c r="I649" s="227"/>
      <c r="J649" s="228"/>
      <c r="K649" s="228"/>
      <c r="M649" s="228"/>
      <c r="N649" s="850"/>
      <c r="O649" s="225"/>
    </row>
    <row r="650" spans="2:15" ht="15.75" customHeight="1">
      <c r="B650" s="223"/>
      <c r="C650" s="848"/>
      <c r="D650" s="224"/>
      <c r="E650" s="849"/>
      <c r="F650" s="850"/>
      <c r="I650" s="227"/>
      <c r="J650" s="228"/>
      <c r="K650" s="228"/>
      <c r="M650" s="228"/>
      <c r="N650" s="850"/>
      <c r="O650" s="225"/>
    </row>
    <row r="651" spans="2:15" ht="15.75" customHeight="1">
      <c r="B651" s="223"/>
      <c r="C651" s="848"/>
      <c r="D651" s="224"/>
      <c r="E651" s="849"/>
      <c r="F651" s="850"/>
      <c r="I651" s="227"/>
      <c r="J651" s="228"/>
      <c r="K651" s="228"/>
      <c r="M651" s="228"/>
      <c r="N651" s="850"/>
      <c r="O651" s="225"/>
    </row>
    <row r="652" spans="2:15" ht="15.75" customHeight="1">
      <c r="B652" s="223"/>
      <c r="C652" s="848"/>
      <c r="D652" s="224"/>
      <c r="E652" s="849"/>
      <c r="F652" s="850"/>
      <c r="I652" s="227"/>
      <c r="J652" s="228"/>
      <c r="K652" s="228"/>
      <c r="M652" s="228"/>
      <c r="N652" s="850"/>
      <c r="O652" s="225"/>
    </row>
    <row r="653" spans="2:15" ht="15.75" customHeight="1">
      <c r="B653" s="223"/>
      <c r="C653" s="848"/>
      <c r="D653" s="224"/>
      <c r="E653" s="849"/>
      <c r="F653" s="850"/>
      <c r="I653" s="227"/>
      <c r="J653" s="228"/>
      <c r="K653" s="228"/>
      <c r="M653" s="228"/>
      <c r="N653" s="850"/>
      <c r="O653" s="225"/>
    </row>
    <row r="654" spans="2:15" ht="15.75" customHeight="1">
      <c r="B654" s="223"/>
      <c r="C654" s="848"/>
      <c r="D654" s="224"/>
      <c r="E654" s="849"/>
      <c r="F654" s="850"/>
      <c r="I654" s="227"/>
      <c r="J654" s="228"/>
      <c r="K654" s="228"/>
      <c r="M654" s="228"/>
      <c r="N654" s="850"/>
      <c r="O654" s="225"/>
    </row>
    <row r="655" spans="2:15" ht="15.75" customHeight="1">
      <c r="B655" s="223"/>
      <c r="C655" s="848"/>
      <c r="D655" s="224"/>
      <c r="E655" s="849"/>
      <c r="F655" s="850"/>
      <c r="I655" s="227"/>
      <c r="J655" s="228"/>
      <c r="K655" s="228"/>
      <c r="M655" s="228"/>
      <c r="N655" s="850"/>
      <c r="O655" s="225"/>
    </row>
    <row r="656" spans="2:15" ht="15.75" customHeight="1">
      <c r="B656" s="223"/>
      <c r="C656" s="848"/>
      <c r="D656" s="224"/>
      <c r="E656" s="849"/>
      <c r="F656" s="850"/>
      <c r="I656" s="227"/>
      <c r="J656" s="228"/>
      <c r="K656" s="228"/>
      <c r="M656" s="228"/>
      <c r="N656" s="850"/>
      <c r="O656" s="225"/>
    </row>
    <row r="657" spans="2:15" ht="15.75" customHeight="1">
      <c r="B657" s="223"/>
      <c r="C657" s="848"/>
      <c r="D657" s="224"/>
      <c r="E657" s="849"/>
      <c r="F657" s="850"/>
      <c r="I657" s="227"/>
      <c r="J657" s="228"/>
      <c r="K657" s="228"/>
      <c r="M657" s="228"/>
      <c r="N657" s="850"/>
      <c r="O657" s="225"/>
    </row>
    <row r="658" spans="2:15" ht="15.75" customHeight="1">
      <c r="B658" s="223"/>
      <c r="C658" s="848"/>
      <c r="D658" s="224"/>
      <c r="E658" s="849"/>
      <c r="F658" s="850"/>
      <c r="I658" s="227"/>
      <c r="J658" s="228"/>
      <c r="K658" s="228"/>
      <c r="M658" s="228"/>
      <c r="N658" s="850"/>
      <c r="O658" s="225"/>
    </row>
    <row r="659" spans="2:15" ht="15.75" customHeight="1">
      <c r="B659" s="223"/>
      <c r="C659" s="848"/>
      <c r="D659" s="224"/>
      <c r="E659" s="849"/>
      <c r="F659" s="850"/>
      <c r="I659" s="227"/>
      <c r="J659" s="228"/>
      <c r="K659" s="228"/>
      <c r="M659" s="228"/>
      <c r="N659" s="850"/>
      <c r="O659" s="225"/>
    </row>
    <row r="660" spans="2:15" ht="15.75" customHeight="1">
      <c r="B660" s="223"/>
      <c r="C660" s="848"/>
      <c r="D660" s="224"/>
      <c r="E660" s="849"/>
      <c r="F660" s="850"/>
      <c r="I660" s="227"/>
      <c r="J660" s="228"/>
      <c r="K660" s="228"/>
      <c r="M660" s="228"/>
      <c r="N660" s="850"/>
      <c r="O660" s="225"/>
    </row>
    <row r="661" spans="2:15" ht="15.75" customHeight="1">
      <c r="B661" s="223"/>
      <c r="C661" s="848"/>
      <c r="D661" s="224"/>
      <c r="E661" s="849"/>
      <c r="F661" s="850"/>
      <c r="I661" s="227"/>
      <c r="J661" s="228"/>
      <c r="K661" s="228"/>
      <c r="M661" s="228"/>
      <c r="N661" s="850"/>
      <c r="O661" s="225"/>
    </row>
    <row r="662" spans="2:15" ht="15.75" customHeight="1">
      <c r="B662" s="223"/>
      <c r="C662" s="848"/>
      <c r="D662" s="224"/>
      <c r="E662" s="849"/>
      <c r="F662" s="850"/>
      <c r="I662" s="227"/>
      <c r="J662" s="228"/>
      <c r="K662" s="228"/>
      <c r="M662" s="228"/>
      <c r="N662" s="850"/>
      <c r="O662" s="225"/>
    </row>
    <row r="663" spans="2:15" ht="15.75" customHeight="1">
      <c r="B663" s="223"/>
      <c r="C663" s="848"/>
      <c r="D663" s="224"/>
      <c r="E663" s="849"/>
      <c r="F663" s="850"/>
      <c r="I663" s="227"/>
      <c r="J663" s="228"/>
      <c r="K663" s="228"/>
      <c r="M663" s="228"/>
      <c r="N663" s="850"/>
      <c r="O663" s="225"/>
    </row>
    <row r="664" spans="2:15" ht="15.75" customHeight="1">
      <c r="B664" s="223"/>
      <c r="C664" s="848"/>
      <c r="D664" s="224"/>
      <c r="E664" s="849"/>
      <c r="F664" s="850"/>
      <c r="I664" s="227"/>
      <c r="J664" s="228"/>
      <c r="K664" s="228"/>
      <c r="M664" s="228"/>
      <c r="N664" s="850"/>
      <c r="O664" s="225"/>
    </row>
    <row r="665" spans="2:15" ht="15.75" customHeight="1">
      <c r="B665" s="223"/>
      <c r="C665" s="848"/>
      <c r="D665" s="224"/>
      <c r="E665" s="849"/>
      <c r="F665" s="850"/>
      <c r="I665" s="227"/>
      <c r="J665" s="228"/>
      <c r="K665" s="228"/>
      <c r="M665" s="228"/>
      <c r="N665" s="850"/>
      <c r="O665" s="225"/>
    </row>
    <row r="666" spans="2:15" ht="15.75" customHeight="1">
      <c r="B666" s="223"/>
      <c r="C666" s="848"/>
      <c r="D666" s="224"/>
      <c r="E666" s="849"/>
      <c r="F666" s="850"/>
      <c r="I666" s="227"/>
      <c r="J666" s="228"/>
      <c r="K666" s="228"/>
      <c r="M666" s="228"/>
      <c r="N666" s="850"/>
      <c r="O666" s="225"/>
    </row>
    <row r="667" spans="2:15" ht="15.75" customHeight="1">
      <c r="B667" s="223"/>
      <c r="C667" s="848"/>
      <c r="D667" s="224"/>
      <c r="E667" s="849"/>
      <c r="F667" s="850"/>
      <c r="I667" s="227"/>
      <c r="J667" s="228"/>
      <c r="K667" s="228"/>
      <c r="M667" s="228"/>
      <c r="N667" s="850"/>
      <c r="O667" s="225"/>
    </row>
    <row r="668" spans="2:15" ht="15.75" customHeight="1">
      <c r="B668" s="223"/>
      <c r="C668" s="848"/>
      <c r="D668" s="224"/>
      <c r="E668" s="849"/>
      <c r="F668" s="850"/>
      <c r="I668" s="227"/>
      <c r="J668" s="228"/>
      <c r="K668" s="228"/>
      <c r="M668" s="228"/>
      <c r="N668" s="850"/>
      <c r="O668" s="225"/>
    </row>
    <row r="669" spans="2:15" ht="15.75" customHeight="1">
      <c r="B669" s="223"/>
      <c r="C669" s="848"/>
      <c r="D669" s="224"/>
      <c r="E669" s="849"/>
      <c r="F669" s="850"/>
      <c r="I669" s="227"/>
      <c r="J669" s="228"/>
      <c r="K669" s="228"/>
      <c r="M669" s="228"/>
      <c r="N669" s="850"/>
      <c r="O669" s="225"/>
    </row>
    <row r="670" spans="2:15" ht="15.75" customHeight="1">
      <c r="B670" s="223"/>
      <c r="C670" s="848"/>
      <c r="D670" s="224"/>
      <c r="E670" s="849"/>
      <c r="F670" s="850"/>
      <c r="I670" s="227"/>
      <c r="J670" s="228"/>
      <c r="K670" s="228"/>
      <c r="M670" s="228"/>
      <c r="N670" s="850"/>
      <c r="O670" s="225"/>
    </row>
    <row r="671" spans="2:15" ht="15.75" customHeight="1">
      <c r="B671" s="223"/>
      <c r="C671" s="848"/>
      <c r="D671" s="224"/>
      <c r="E671" s="849"/>
      <c r="F671" s="850"/>
      <c r="I671" s="227"/>
      <c r="J671" s="228"/>
      <c r="K671" s="228"/>
      <c r="M671" s="228"/>
      <c r="N671" s="850"/>
      <c r="O671" s="225"/>
    </row>
    <row r="672" spans="2:15" ht="15.75" customHeight="1">
      <c r="B672" s="223"/>
      <c r="C672" s="848"/>
      <c r="D672" s="224"/>
      <c r="E672" s="849"/>
      <c r="F672" s="850"/>
      <c r="I672" s="227"/>
      <c r="J672" s="228"/>
      <c r="K672" s="228"/>
      <c r="M672" s="228"/>
      <c r="N672" s="850"/>
      <c r="O672" s="225"/>
    </row>
    <row r="673" spans="2:15" ht="15.75" customHeight="1">
      <c r="B673" s="223"/>
      <c r="C673" s="848"/>
      <c r="D673" s="224"/>
      <c r="E673" s="849"/>
      <c r="F673" s="850"/>
      <c r="I673" s="227"/>
      <c r="J673" s="228"/>
      <c r="K673" s="228"/>
      <c r="M673" s="228"/>
      <c r="N673" s="850"/>
      <c r="O673" s="225"/>
    </row>
    <row r="674" spans="2:15" ht="15.75" customHeight="1">
      <c r="B674" s="223"/>
      <c r="C674" s="848"/>
      <c r="D674" s="224"/>
      <c r="E674" s="849"/>
      <c r="F674" s="850"/>
      <c r="I674" s="227"/>
      <c r="J674" s="228"/>
      <c r="K674" s="228"/>
      <c r="M674" s="228"/>
      <c r="N674" s="850"/>
      <c r="O674" s="225"/>
    </row>
    <row r="675" spans="2:15" ht="15.75" customHeight="1">
      <c r="B675" s="223"/>
      <c r="C675" s="848"/>
      <c r="D675" s="224"/>
      <c r="E675" s="849"/>
      <c r="F675" s="850"/>
      <c r="I675" s="227"/>
      <c r="J675" s="228"/>
      <c r="K675" s="228"/>
      <c r="M675" s="228"/>
      <c r="N675" s="850"/>
      <c r="O675" s="225"/>
    </row>
    <row r="676" spans="2:15" ht="15.75" customHeight="1">
      <c r="B676" s="223"/>
      <c r="C676" s="848"/>
      <c r="D676" s="224"/>
      <c r="E676" s="849"/>
      <c r="F676" s="850"/>
      <c r="I676" s="227"/>
      <c r="J676" s="228"/>
      <c r="K676" s="228"/>
      <c r="M676" s="228"/>
      <c r="N676" s="850"/>
      <c r="O676" s="225"/>
    </row>
    <row r="677" spans="2:15" ht="15.75" customHeight="1">
      <c r="B677" s="223"/>
      <c r="C677" s="848"/>
      <c r="D677" s="224"/>
      <c r="E677" s="849"/>
      <c r="F677" s="850"/>
      <c r="I677" s="227"/>
      <c r="J677" s="228"/>
      <c r="K677" s="228"/>
      <c r="M677" s="228"/>
      <c r="N677" s="850"/>
      <c r="O677" s="225"/>
    </row>
    <row r="678" spans="2:15" ht="15.75" customHeight="1">
      <c r="B678" s="223"/>
      <c r="C678" s="848"/>
      <c r="D678" s="224"/>
      <c r="E678" s="849"/>
      <c r="F678" s="850"/>
      <c r="I678" s="227"/>
      <c r="J678" s="228"/>
      <c r="K678" s="228"/>
      <c r="M678" s="228"/>
      <c r="N678" s="850"/>
      <c r="O678" s="225"/>
    </row>
    <row r="679" spans="2:15" ht="15.75" customHeight="1">
      <c r="B679" s="223"/>
      <c r="C679" s="848"/>
      <c r="D679" s="224"/>
      <c r="E679" s="849"/>
      <c r="F679" s="850"/>
      <c r="I679" s="227"/>
      <c r="J679" s="228"/>
      <c r="K679" s="228"/>
      <c r="M679" s="228"/>
      <c r="N679" s="850"/>
      <c r="O679" s="225"/>
    </row>
    <row r="680" spans="2:15" ht="15.75" customHeight="1">
      <c r="B680" s="223"/>
      <c r="C680" s="848"/>
      <c r="D680" s="224"/>
      <c r="E680" s="849"/>
      <c r="F680" s="850"/>
      <c r="I680" s="227"/>
      <c r="J680" s="228"/>
      <c r="K680" s="228"/>
      <c r="M680" s="228"/>
      <c r="N680" s="850"/>
      <c r="O680" s="225"/>
    </row>
    <row r="681" spans="2:15" ht="15.75" customHeight="1">
      <c r="B681" s="223"/>
      <c r="C681" s="848"/>
      <c r="D681" s="224"/>
      <c r="E681" s="849"/>
      <c r="F681" s="850"/>
      <c r="I681" s="227"/>
      <c r="J681" s="228"/>
      <c r="K681" s="228"/>
      <c r="M681" s="228"/>
      <c r="N681" s="850"/>
      <c r="O681" s="225"/>
    </row>
    <row r="682" spans="2:15" ht="15.75" customHeight="1">
      <c r="B682" s="223"/>
      <c r="C682" s="848"/>
      <c r="D682" s="224"/>
      <c r="E682" s="849"/>
      <c r="F682" s="850"/>
      <c r="I682" s="227"/>
      <c r="J682" s="228"/>
      <c r="K682" s="228"/>
      <c r="M682" s="228"/>
      <c r="N682" s="850"/>
      <c r="O682" s="225"/>
    </row>
    <row r="683" spans="2:15" ht="15.75" customHeight="1">
      <c r="B683" s="223"/>
      <c r="C683" s="848"/>
      <c r="D683" s="224"/>
      <c r="E683" s="849"/>
      <c r="F683" s="850"/>
      <c r="I683" s="227"/>
      <c r="J683" s="228"/>
      <c r="K683" s="228"/>
      <c r="M683" s="228"/>
      <c r="N683" s="850"/>
      <c r="O683" s="225"/>
    </row>
    <row r="684" spans="2:15" ht="15.75" customHeight="1">
      <c r="B684" s="223"/>
      <c r="C684" s="848"/>
      <c r="D684" s="224"/>
      <c r="E684" s="849"/>
      <c r="F684" s="850"/>
      <c r="I684" s="227"/>
      <c r="J684" s="228"/>
      <c r="K684" s="228"/>
      <c r="M684" s="228"/>
      <c r="N684" s="850"/>
      <c r="O684" s="225"/>
    </row>
    <row r="685" spans="2:15" ht="15.75" customHeight="1">
      <c r="B685" s="223"/>
      <c r="C685" s="848"/>
      <c r="D685" s="224"/>
      <c r="E685" s="849"/>
      <c r="F685" s="850"/>
      <c r="I685" s="227"/>
      <c r="J685" s="228"/>
      <c r="K685" s="228"/>
      <c r="M685" s="228"/>
      <c r="N685" s="850"/>
      <c r="O685" s="225"/>
    </row>
    <row r="686" spans="2:15" ht="15.75" customHeight="1">
      <c r="B686" s="223"/>
      <c r="C686" s="848"/>
      <c r="D686" s="224"/>
      <c r="E686" s="849"/>
      <c r="F686" s="850"/>
      <c r="I686" s="227"/>
      <c r="J686" s="228"/>
      <c r="K686" s="228"/>
      <c r="M686" s="228"/>
      <c r="N686" s="850"/>
      <c r="O686" s="225"/>
    </row>
    <row r="687" spans="2:15" ht="15.75" customHeight="1">
      <c r="B687" s="223"/>
      <c r="C687" s="848"/>
      <c r="D687" s="224"/>
      <c r="E687" s="849"/>
      <c r="F687" s="850"/>
      <c r="I687" s="227"/>
      <c r="J687" s="228"/>
      <c r="K687" s="228"/>
      <c r="M687" s="228"/>
      <c r="N687" s="850"/>
      <c r="O687" s="225"/>
    </row>
    <row r="688" spans="2:15" ht="15.75" customHeight="1">
      <c r="B688" s="223"/>
      <c r="C688" s="848"/>
      <c r="D688" s="224"/>
      <c r="E688" s="849"/>
      <c r="F688" s="850"/>
      <c r="I688" s="227"/>
      <c r="J688" s="228"/>
      <c r="K688" s="228"/>
      <c r="M688" s="228"/>
      <c r="N688" s="850"/>
      <c r="O688" s="225"/>
    </row>
    <row r="689" spans="2:15" ht="15.75" customHeight="1">
      <c r="B689" s="223"/>
      <c r="C689" s="848"/>
      <c r="D689" s="224"/>
      <c r="E689" s="849"/>
      <c r="F689" s="850"/>
      <c r="I689" s="227"/>
      <c r="J689" s="228"/>
      <c r="K689" s="228"/>
      <c r="M689" s="228"/>
      <c r="N689" s="850"/>
      <c r="O689" s="225"/>
    </row>
    <row r="690" spans="2:15" ht="15.75" customHeight="1">
      <c r="B690" s="223"/>
      <c r="C690" s="848"/>
      <c r="D690" s="224"/>
      <c r="E690" s="849"/>
      <c r="F690" s="850"/>
      <c r="I690" s="227"/>
      <c r="J690" s="228"/>
      <c r="K690" s="228"/>
      <c r="M690" s="228"/>
      <c r="N690" s="850"/>
      <c r="O690" s="225"/>
    </row>
    <row r="691" spans="2:15" ht="15.75" customHeight="1">
      <c r="B691" s="223"/>
      <c r="C691" s="848"/>
      <c r="D691" s="224"/>
      <c r="E691" s="849"/>
      <c r="F691" s="850"/>
      <c r="I691" s="227"/>
      <c r="J691" s="228"/>
      <c r="K691" s="228"/>
      <c r="M691" s="228"/>
      <c r="N691" s="850"/>
      <c r="O691" s="225"/>
    </row>
    <row r="692" spans="2:15" ht="15.75" customHeight="1">
      <c r="B692" s="223"/>
      <c r="C692" s="848"/>
      <c r="D692" s="224"/>
      <c r="E692" s="849"/>
      <c r="F692" s="850"/>
      <c r="I692" s="227"/>
      <c r="J692" s="228"/>
      <c r="K692" s="228"/>
      <c r="M692" s="228"/>
      <c r="N692" s="850"/>
      <c r="O692" s="225"/>
    </row>
    <row r="693" spans="2:15" ht="15.75" customHeight="1">
      <c r="B693" s="223"/>
      <c r="C693" s="848"/>
      <c r="D693" s="224"/>
      <c r="E693" s="849"/>
      <c r="F693" s="850"/>
      <c r="I693" s="227"/>
      <c r="J693" s="228"/>
      <c r="K693" s="228"/>
      <c r="M693" s="228"/>
      <c r="N693" s="850"/>
      <c r="O693" s="225"/>
    </row>
    <row r="694" spans="2:15" ht="15.75" customHeight="1">
      <c r="B694" s="223"/>
      <c r="C694" s="848"/>
      <c r="D694" s="224"/>
      <c r="E694" s="849"/>
      <c r="F694" s="850"/>
      <c r="I694" s="227"/>
      <c r="J694" s="228"/>
      <c r="K694" s="228"/>
      <c r="M694" s="228"/>
      <c r="N694" s="850"/>
      <c r="O694" s="225"/>
    </row>
    <row r="695" spans="2:15" ht="15.75" customHeight="1">
      <c r="B695" s="223"/>
      <c r="C695" s="848"/>
      <c r="D695" s="224"/>
      <c r="E695" s="849"/>
      <c r="F695" s="850"/>
      <c r="I695" s="227"/>
      <c r="J695" s="228"/>
      <c r="K695" s="228"/>
      <c r="M695" s="228"/>
      <c r="N695" s="850"/>
      <c r="O695" s="225"/>
    </row>
    <row r="696" spans="2:15" ht="15.75" customHeight="1">
      <c r="B696" s="223"/>
      <c r="C696" s="848"/>
      <c r="D696" s="224"/>
      <c r="E696" s="849"/>
      <c r="F696" s="850"/>
      <c r="I696" s="227"/>
      <c r="J696" s="228"/>
      <c r="K696" s="228"/>
      <c r="M696" s="228"/>
      <c r="N696" s="850"/>
      <c r="O696" s="225"/>
    </row>
    <row r="697" spans="2:15" ht="15.75" customHeight="1">
      <c r="B697" s="223"/>
      <c r="C697" s="848"/>
      <c r="D697" s="224"/>
      <c r="E697" s="849"/>
      <c r="F697" s="850"/>
      <c r="I697" s="227"/>
      <c r="J697" s="228"/>
      <c r="K697" s="228"/>
      <c r="M697" s="228"/>
      <c r="N697" s="850"/>
      <c r="O697" s="225"/>
    </row>
    <row r="698" spans="2:15" ht="15.75" customHeight="1">
      <c r="B698" s="223"/>
      <c r="C698" s="848"/>
      <c r="D698" s="224"/>
      <c r="E698" s="849"/>
      <c r="F698" s="850"/>
      <c r="I698" s="227"/>
      <c r="J698" s="228"/>
      <c r="K698" s="228"/>
      <c r="M698" s="228"/>
      <c r="N698" s="850"/>
      <c r="O698" s="225"/>
    </row>
    <row r="699" spans="2:15" ht="15.75" customHeight="1">
      <c r="B699" s="223"/>
      <c r="C699" s="848"/>
      <c r="D699" s="224"/>
      <c r="E699" s="849"/>
      <c r="F699" s="850"/>
      <c r="I699" s="227"/>
      <c r="J699" s="228"/>
      <c r="K699" s="228"/>
      <c r="M699" s="228"/>
      <c r="N699" s="850"/>
      <c r="O699" s="225"/>
    </row>
    <row r="700" spans="2:15" ht="15.75" customHeight="1">
      <c r="B700" s="223"/>
      <c r="C700" s="848"/>
      <c r="D700" s="224"/>
      <c r="E700" s="849"/>
      <c r="F700" s="850"/>
      <c r="I700" s="227"/>
      <c r="J700" s="228"/>
      <c r="K700" s="228"/>
      <c r="M700" s="228"/>
      <c r="N700" s="850"/>
      <c r="O700" s="225"/>
    </row>
    <row r="701" spans="2:15" ht="15.75" customHeight="1">
      <c r="B701" s="223"/>
      <c r="C701" s="848"/>
      <c r="D701" s="224"/>
      <c r="E701" s="849"/>
      <c r="F701" s="850"/>
      <c r="I701" s="227"/>
      <c r="J701" s="228"/>
      <c r="K701" s="228"/>
      <c r="M701" s="228"/>
      <c r="N701" s="850"/>
      <c r="O701" s="225"/>
    </row>
    <row r="702" spans="2:15" ht="15.75" customHeight="1">
      <c r="B702" s="223"/>
      <c r="C702" s="848"/>
      <c r="D702" s="224"/>
      <c r="E702" s="849"/>
      <c r="F702" s="850"/>
      <c r="I702" s="227"/>
      <c r="J702" s="228"/>
      <c r="K702" s="228"/>
      <c r="M702" s="228"/>
      <c r="N702" s="850"/>
      <c r="O702" s="225"/>
    </row>
    <row r="703" spans="2:15" ht="15.75" customHeight="1">
      <c r="B703" s="223"/>
      <c r="C703" s="848"/>
      <c r="D703" s="224"/>
      <c r="E703" s="849"/>
      <c r="F703" s="850"/>
      <c r="I703" s="227"/>
      <c r="J703" s="228"/>
      <c r="K703" s="228"/>
      <c r="M703" s="228"/>
      <c r="N703" s="850"/>
      <c r="O703" s="225"/>
    </row>
    <row r="704" spans="2:15" ht="15.75" customHeight="1">
      <c r="B704" s="223"/>
      <c r="C704" s="848"/>
      <c r="D704" s="224"/>
      <c r="E704" s="849"/>
      <c r="F704" s="850"/>
      <c r="I704" s="227"/>
      <c r="J704" s="228"/>
      <c r="K704" s="228"/>
      <c r="M704" s="228"/>
      <c r="N704" s="850"/>
      <c r="O704" s="225"/>
    </row>
    <row r="705" spans="2:15" ht="15.75" customHeight="1">
      <c r="B705" s="223"/>
      <c r="C705" s="848"/>
      <c r="D705" s="224"/>
      <c r="E705" s="849"/>
      <c r="F705" s="850"/>
      <c r="I705" s="227"/>
      <c r="J705" s="228"/>
      <c r="K705" s="228"/>
      <c r="M705" s="228"/>
      <c r="N705" s="850"/>
      <c r="O705" s="225"/>
    </row>
    <row r="706" spans="2:15" ht="15.75" customHeight="1">
      <c r="B706" s="223"/>
      <c r="C706" s="848"/>
      <c r="D706" s="224"/>
      <c r="E706" s="849"/>
      <c r="F706" s="850"/>
      <c r="I706" s="227"/>
      <c r="J706" s="228"/>
      <c r="K706" s="228"/>
      <c r="M706" s="228"/>
      <c r="N706" s="850"/>
      <c r="O706" s="225"/>
    </row>
    <row r="707" spans="2:15" ht="15.75" customHeight="1">
      <c r="B707" s="223"/>
      <c r="C707" s="848"/>
      <c r="D707" s="224"/>
      <c r="E707" s="849"/>
      <c r="F707" s="850"/>
      <c r="I707" s="227"/>
      <c r="J707" s="228"/>
      <c r="K707" s="228"/>
      <c r="M707" s="228"/>
      <c r="N707" s="850"/>
      <c r="O707" s="225"/>
    </row>
    <row r="708" spans="2:15" ht="15.75" customHeight="1">
      <c r="B708" s="223"/>
      <c r="C708" s="848"/>
      <c r="D708" s="224"/>
      <c r="E708" s="849"/>
      <c r="F708" s="850"/>
      <c r="I708" s="227"/>
      <c r="J708" s="228"/>
      <c r="K708" s="228"/>
      <c r="M708" s="228"/>
      <c r="N708" s="850"/>
      <c r="O708" s="225"/>
    </row>
    <row r="709" spans="2:15" ht="15.75" customHeight="1">
      <c r="B709" s="223"/>
      <c r="C709" s="848"/>
      <c r="D709" s="224"/>
      <c r="E709" s="849"/>
      <c r="F709" s="850"/>
      <c r="I709" s="227"/>
      <c r="J709" s="228"/>
      <c r="K709" s="228"/>
      <c r="M709" s="228"/>
      <c r="N709" s="850"/>
      <c r="O709" s="225"/>
    </row>
    <row r="710" spans="2:15" ht="15.75" customHeight="1">
      <c r="B710" s="223"/>
      <c r="C710" s="848"/>
      <c r="D710" s="224"/>
      <c r="E710" s="849"/>
      <c r="F710" s="850"/>
      <c r="I710" s="227"/>
      <c r="J710" s="228"/>
      <c r="K710" s="228"/>
      <c r="M710" s="228"/>
      <c r="N710" s="850"/>
      <c r="O710" s="225"/>
    </row>
    <row r="711" spans="2:15" ht="15.75" customHeight="1">
      <c r="B711" s="223"/>
      <c r="C711" s="848"/>
      <c r="D711" s="224"/>
      <c r="E711" s="849"/>
      <c r="F711" s="850"/>
      <c r="I711" s="227"/>
      <c r="J711" s="228"/>
      <c r="K711" s="228"/>
      <c r="M711" s="228"/>
      <c r="N711" s="850"/>
      <c r="O711" s="225"/>
    </row>
    <row r="712" spans="2:15" ht="15.75" customHeight="1">
      <c r="B712" s="223"/>
      <c r="C712" s="848"/>
      <c r="D712" s="224"/>
      <c r="E712" s="849"/>
      <c r="F712" s="850"/>
      <c r="I712" s="227"/>
      <c r="J712" s="228"/>
      <c r="K712" s="228"/>
      <c r="M712" s="228"/>
      <c r="N712" s="850"/>
      <c r="O712" s="225"/>
    </row>
    <row r="713" spans="2:15" ht="15.75" customHeight="1">
      <c r="B713" s="223"/>
      <c r="C713" s="848"/>
      <c r="D713" s="224"/>
      <c r="E713" s="849"/>
      <c r="F713" s="850"/>
      <c r="I713" s="227"/>
      <c r="J713" s="228"/>
      <c r="K713" s="228"/>
      <c r="M713" s="228"/>
      <c r="N713" s="850"/>
      <c r="O713" s="225"/>
    </row>
    <row r="714" spans="2:15" ht="15.75" customHeight="1">
      <c r="B714" s="223"/>
      <c r="C714" s="848"/>
      <c r="D714" s="224"/>
      <c r="E714" s="849"/>
      <c r="F714" s="850"/>
      <c r="I714" s="227"/>
      <c r="J714" s="228"/>
      <c r="K714" s="228"/>
      <c r="M714" s="228"/>
      <c r="N714" s="850"/>
      <c r="O714" s="225"/>
    </row>
    <row r="715" spans="2:15" ht="15.75" customHeight="1">
      <c r="B715" s="223"/>
      <c r="C715" s="848"/>
      <c r="D715" s="224"/>
      <c r="E715" s="849"/>
      <c r="F715" s="850"/>
      <c r="I715" s="227"/>
      <c r="J715" s="228"/>
      <c r="K715" s="228"/>
      <c r="M715" s="228"/>
      <c r="N715" s="850"/>
      <c r="O715" s="225"/>
    </row>
    <row r="716" spans="2:15" ht="15.75" customHeight="1">
      <c r="B716" s="223"/>
      <c r="C716" s="848"/>
      <c r="D716" s="224"/>
      <c r="E716" s="849"/>
      <c r="F716" s="850"/>
      <c r="I716" s="227"/>
      <c r="J716" s="228"/>
      <c r="K716" s="228"/>
      <c r="M716" s="228"/>
      <c r="N716" s="850"/>
      <c r="O716" s="225"/>
    </row>
    <row r="717" spans="2:15" ht="15.75" customHeight="1">
      <c r="B717" s="223"/>
      <c r="C717" s="848"/>
      <c r="D717" s="224"/>
      <c r="E717" s="849"/>
      <c r="F717" s="850"/>
      <c r="I717" s="227"/>
      <c r="J717" s="228"/>
      <c r="K717" s="228"/>
      <c r="M717" s="228"/>
      <c r="N717" s="850"/>
      <c r="O717" s="225"/>
    </row>
    <row r="718" spans="2:15" ht="15.75" customHeight="1">
      <c r="B718" s="223"/>
      <c r="C718" s="848"/>
      <c r="D718" s="224"/>
      <c r="E718" s="849"/>
      <c r="F718" s="850"/>
      <c r="I718" s="227"/>
      <c r="J718" s="228"/>
      <c r="K718" s="228"/>
      <c r="M718" s="228"/>
      <c r="N718" s="850"/>
      <c r="O718" s="225"/>
    </row>
    <row r="719" spans="2:15" ht="15.75" customHeight="1">
      <c r="B719" s="223"/>
      <c r="C719" s="848"/>
      <c r="D719" s="224"/>
      <c r="E719" s="849"/>
      <c r="F719" s="850"/>
      <c r="I719" s="227"/>
      <c r="J719" s="228"/>
      <c r="K719" s="228"/>
      <c r="M719" s="228"/>
      <c r="N719" s="850"/>
      <c r="O719" s="225"/>
    </row>
    <row r="720" spans="2:15" ht="15.75" customHeight="1">
      <c r="B720" s="223"/>
      <c r="C720" s="848"/>
      <c r="D720" s="224"/>
      <c r="E720" s="849"/>
      <c r="F720" s="850"/>
      <c r="I720" s="227"/>
      <c r="J720" s="228"/>
      <c r="K720" s="228"/>
      <c r="M720" s="228"/>
      <c r="N720" s="850"/>
      <c r="O720" s="225"/>
    </row>
    <row r="721" spans="2:15" ht="15.75" customHeight="1">
      <c r="B721" s="223"/>
      <c r="C721" s="848"/>
      <c r="D721" s="224"/>
      <c r="E721" s="849"/>
      <c r="F721" s="850"/>
      <c r="I721" s="227"/>
      <c r="J721" s="228"/>
      <c r="K721" s="228"/>
      <c r="M721" s="228"/>
      <c r="N721" s="850"/>
      <c r="O721" s="225"/>
    </row>
    <row r="722" spans="2:15" ht="15.75" customHeight="1">
      <c r="B722" s="223"/>
      <c r="C722" s="848"/>
      <c r="D722" s="224"/>
      <c r="E722" s="849"/>
      <c r="F722" s="850"/>
      <c r="I722" s="227"/>
      <c r="J722" s="228"/>
      <c r="K722" s="228"/>
      <c r="M722" s="228"/>
      <c r="N722" s="850"/>
      <c r="O722" s="225"/>
    </row>
    <row r="723" spans="2:15" ht="15.75" customHeight="1">
      <c r="B723" s="223"/>
      <c r="C723" s="848"/>
      <c r="D723" s="224"/>
      <c r="E723" s="849"/>
      <c r="F723" s="850"/>
      <c r="I723" s="227"/>
      <c r="J723" s="228"/>
      <c r="K723" s="228"/>
      <c r="M723" s="228"/>
      <c r="N723" s="850"/>
      <c r="O723" s="225"/>
    </row>
    <row r="724" spans="2:15" ht="15.75" customHeight="1">
      <c r="B724" s="223"/>
      <c r="C724" s="848"/>
      <c r="D724" s="224"/>
      <c r="E724" s="849"/>
      <c r="F724" s="850"/>
      <c r="I724" s="227"/>
      <c r="J724" s="228"/>
      <c r="K724" s="228"/>
      <c r="M724" s="228"/>
      <c r="N724" s="850"/>
      <c r="O724" s="225"/>
    </row>
    <row r="725" spans="2:15" ht="15.75" customHeight="1">
      <c r="B725" s="223"/>
      <c r="C725" s="848"/>
      <c r="D725" s="224"/>
      <c r="E725" s="849"/>
      <c r="F725" s="850"/>
      <c r="I725" s="227"/>
      <c r="J725" s="228"/>
      <c r="K725" s="228"/>
      <c r="M725" s="228"/>
      <c r="N725" s="850"/>
      <c r="O725" s="225"/>
    </row>
    <row r="726" spans="2:15" ht="15.75" customHeight="1">
      <c r="B726" s="223"/>
      <c r="C726" s="848"/>
      <c r="D726" s="224"/>
      <c r="E726" s="849"/>
      <c r="F726" s="850"/>
      <c r="I726" s="227"/>
      <c r="J726" s="228"/>
      <c r="K726" s="228"/>
      <c r="M726" s="228"/>
      <c r="N726" s="850"/>
      <c r="O726" s="225"/>
    </row>
    <row r="727" spans="2:15" ht="15.75" customHeight="1">
      <c r="B727" s="223"/>
      <c r="C727" s="848"/>
      <c r="D727" s="224"/>
      <c r="E727" s="849"/>
      <c r="F727" s="850"/>
      <c r="I727" s="227"/>
      <c r="J727" s="228"/>
      <c r="K727" s="228"/>
      <c r="M727" s="228"/>
      <c r="N727" s="850"/>
      <c r="O727" s="225"/>
    </row>
    <row r="728" spans="2:15" ht="15.75" customHeight="1">
      <c r="B728" s="223"/>
      <c r="C728" s="848"/>
      <c r="D728" s="224"/>
      <c r="E728" s="849"/>
      <c r="F728" s="850"/>
      <c r="I728" s="227"/>
      <c r="J728" s="228"/>
      <c r="K728" s="228"/>
      <c r="M728" s="228"/>
      <c r="N728" s="850"/>
      <c r="O728" s="225"/>
    </row>
    <row r="729" spans="2:15" ht="15.75" customHeight="1">
      <c r="B729" s="223"/>
      <c r="C729" s="848"/>
      <c r="D729" s="224"/>
      <c r="E729" s="849"/>
      <c r="F729" s="850"/>
      <c r="I729" s="227"/>
      <c r="J729" s="228"/>
      <c r="K729" s="228"/>
      <c r="M729" s="228"/>
      <c r="N729" s="850"/>
      <c r="O729" s="225"/>
    </row>
    <row r="730" spans="2:15" ht="15.75" customHeight="1">
      <c r="B730" s="223"/>
      <c r="C730" s="848"/>
      <c r="D730" s="224"/>
      <c r="E730" s="849"/>
      <c r="F730" s="850"/>
      <c r="I730" s="227"/>
      <c r="J730" s="228"/>
      <c r="K730" s="228"/>
      <c r="M730" s="228"/>
      <c r="N730" s="850"/>
      <c r="O730" s="225"/>
    </row>
    <row r="731" spans="2:15" ht="15.75" customHeight="1">
      <c r="B731" s="223"/>
      <c r="C731" s="848"/>
      <c r="D731" s="224"/>
      <c r="E731" s="849"/>
      <c r="F731" s="850"/>
      <c r="I731" s="227"/>
      <c r="J731" s="228"/>
      <c r="K731" s="228"/>
      <c r="M731" s="228"/>
      <c r="N731" s="850"/>
      <c r="O731" s="225"/>
    </row>
    <row r="732" spans="2:15" ht="15.75" customHeight="1">
      <c r="B732" s="223"/>
      <c r="C732" s="848"/>
      <c r="D732" s="224"/>
      <c r="E732" s="849"/>
      <c r="F732" s="850"/>
      <c r="I732" s="227"/>
      <c r="J732" s="228"/>
      <c r="K732" s="228"/>
      <c r="M732" s="228"/>
      <c r="N732" s="850"/>
      <c r="O732" s="225"/>
    </row>
    <row r="733" spans="2:15" ht="15.75" customHeight="1">
      <c r="B733" s="223"/>
      <c r="C733" s="848"/>
      <c r="D733" s="224"/>
      <c r="E733" s="849"/>
      <c r="F733" s="850"/>
      <c r="I733" s="227"/>
      <c r="J733" s="228"/>
      <c r="K733" s="228"/>
      <c r="M733" s="228"/>
      <c r="N733" s="850"/>
      <c r="O733" s="225"/>
    </row>
    <row r="734" spans="2:15" ht="15.75" customHeight="1">
      <c r="B734" s="223"/>
      <c r="C734" s="848"/>
      <c r="D734" s="224"/>
      <c r="E734" s="849"/>
      <c r="F734" s="850"/>
      <c r="I734" s="227"/>
      <c r="J734" s="228"/>
      <c r="K734" s="228"/>
      <c r="M734" s="228"/>
      <c r="N734" s="850"/>
      <c r="O734" s="225"/>
    </row>
    <row r="735" spans="2:15" ht="15.75" customHeight="1">
      <c r="B735" s="223"/>
      <c r="C735" s="848"/>
      <c r="D735" s="224"/>
      <c r="E735" s="849"/>
      <c r="F735" s="850"/>
      <c r="I735" s="227"/>
      <c r="J735" s="228"/>
      <c r="K735" s="228"/>
      <c r="M735" s="228"/>
      <c r="N735" s="850"/>
      <c r="O735" s="225"/>
    </row>
    <row r="736" spans="2:15" ht="15.75" customHeight="1">
      <c r="B736" s="223"/>
      <c r="C736" s="848"/>
      <c r="D736" s="224"/>
      <c r="E736" s="849"/>
      <c r="F736" s="850"/>
      <c r="I736" s="227"/>
      <c r="J736" s="228"/>
      <c r="K736" s="228"/>
      <c r="M736" s="228"/>
      <c r="N736" s="850"/>
      <c r="O736" s="225"/>
    </row>
    <row r="737" spans="2:15" ht="15.75" customHeight="1">
      <c r="B737" s="223"/>
      <c r="C737" s="848"/>
      <c r="D737" s="224"/>
      <c r="E737" s="849"/>
      <c r="F737" s="850"/>
      <c r="I737" s="227"/>
      <c r="J737" s="228"/>
      <c r="K737" s="228"/>
      <c r="M737" s="228"/>
      <c r="N737" s="850"/>
      <c r="O737" s="225"/>
    </row>
    <row r="738" spans="2:15" ht="15.75" customHeight="1">
      <c r="B738" s="223"/>
      <c r="C738" s="848"/>
      <c r="D738" s="224"/>
      <c r="E738" s="849"/>
      <c r="F738" s="850"/>
      <c r="I738" s="227"/>
      <c r="J738" s="228"/>
      <c r="K738" s="228"/>
      <c r="M738" s="228"/>
      <c r="N738" s="850"/>
      <c r="O738" s="225"/>
    </row>
    <row r="739" spans="2:15" ht="15.75" customHeight="1">
      <c r="B739" s="223"/>
      <c r="C739" s="848"/>
      <c r="D739" s="224"/>
      <c r="E739" s="849"/>
      <c r="F739" s="850"/>
      <c r="I739" s="227"/>
      <c r="J739" s="228"/>
      <c r="K739" s="228"/>
      <c r="M739" s="228"/>
      <c r="N739" s="850"/>
      <c r="O739" s="225"/>
    </row>
    <row r="740" spans="2:15" ht="15.75" customHeight="1">
      <c r="B740" s="223"/>
      <c r="C740" s="848"/>
      <c r="D740" s="224"/>
      <c r="E740" s="849"/>
      <c r="F740" s="850"/>
      <c r="I740" s="227"/>
      <c r="J740" s="228"/>
      <c r="K740" s="228"/>
      <c r="M740" s="228"/>
      <c r="N740" s="850"/>
      <c r="O740" s="225"/>
    </row>
    <row r="741" spans="2:15" ht="15.75" customHeight="1">
      <c r="B741" s="223"/>
      <c r="C741" s="848"/>
      <c r="D741" s="224"/>
      <c r="E741" s="849"/>
      <c r="F741" s="850"/>
      <c r="I741" s="227"/>
      <c r="J741" s="228"/>
      <c r="K741" s="228"/>
      <c r="M741" s="228"/>
      <c r="N741" s="850"/>
      <c r="O741" s="225"/>
    </row>
    <row r="742" spans="2:15" ht="15.75" customHeight="1">
      <c r="B742" s="223"/>
      <c r="C742" s="848"/>
      <c r="D742" s="224"/>
      <c r="E742" s="849"/>
      <c r="F742" s="850"/>
      <c r="I742" s="227"/>
      <c r="J742" s="228"/>
      <c r="K742" s="228"/>
      <c r="M742" s="228"/>
      <c r="N742" s="850"/>
      <c r="O742" s="225"/>
    </row>
    <row r="743" spans="2:15" ht="15.75" customHeight="1">
      <c r="B743" s="223"/>
      <c r="C743" s="848"/>
      <c r="D743" s="224"/>
      <c r="E743" s="849"/>
      <c r="F743" s="850"/>
      <c r="I743" s="227"/>
      <c r="J743" s="228"/>
      <c r="K743" s="228"/>
      <c r="M743" s="228"/>
      <c r="N743" s="850"/>
      <c r="O743" s="225"/>
    </row>
    <row r="744" spans="2:15" ht="15.75" customHeight="1">
      <c r="B744" s="223"/>
      <c r="C744" s="848"/>
      <c r="D744" s="224"/>
      <c r="E744" s="849"/>
      <c r="F744" s="850"/>
      <c r="I744" s="227"/>
      <c r="J744" s="228"/>
      <c r="K744" s="228"/>
      <c r="M744" s="228"/>
      <c r="N744" s="850"/>
      <c r="O744" s="225"/>
    </row>
    <row r="745" spans="2:15" ht="15.75" customHeight="1">
      <c r="B745" s="223"/>
      <c r="C745" s="848"/>
      <c r="D745" s="224"/>
      <c r="E745" s="849"/>
      <c r="F745" s="850"/>
      <c r="I745" s="227"/>
      <c r="J745" s="228"/>
      <c r="K745" s="228"/>
      <c r="M745" s="228"/>
      <c r="N745" s="850"/>
      <c r="O745" s="225"/>
    </row>
    <row r="746" spans="2:15" ht="15.75" customHeight="1">
      <c r="B746" s="223"/>
      <c r="C746" s="848"/>
      <c r="D746" s="224"/>
      <c r="E746" s="849"/>
      <c r="F746" s="850"/>
      <c r="I746" s="227"/>
      <c r="J746" s="228"/>
      <c r="K746" s="228"/>
      <c r="M746" s="228"/>
      <c r="N746" s="850"/>
      <c r="O746" s="225"/>
    </row>
    <row r="747" spans="2:15" ht="15.75" customHeight="1">
      <c r="B747" s="223"/>
      <c r="C747" s="848"/>
      <c r="D747" s="224"/>
      <c r="E747" s="849"/>
      <c r="F747" s="850"/>
      <c r="I747" s="227"/>
      <c r="J747" s="228"/>
      <c r="K747" s="228"/>
      <c r="M747" s="228"/>
      <c r="N747" s="850"/>
      <c r="O747" s="225"/>
    </row>
    <row r="748" spans="2:15" ht="15.75" customHeight="1">
      <c r="B748" s="223"/>
      <c r="C748" s="848"/>
      <c r="D748" s="224"/>
      <c r="E748" s="849"/>
      <c r="F748" s="850"/>
      <c r="I748" s="227"/>
      <c r="J748" s="228"/>
      <c r="K748" s="228"/>
      <c r="M748" s="228"/>
      <c r="N748" s="850"/>
      <c r="O748" s="225"/>
    </row>
    <row r="749" spans="2:15" ht="15.75" customHeight="1">
      <c r="B749" s="223"/>
      <c r="C749" s="848"/>
      <c r="D749" s="224"/>
      <c r="E749" s="849"/>
      <c r="F749" s="850"/>
      <c r="I749" s="227"/>
      <c r="J749" s="228"/>
      <c r="K749" s="228"/>
      <c r="M749" s="228"/>
      <c r="N749" s="850"/>
      <c r="O749" s="225"/>
    </row>
    <row r="750" spans="2:15" ht="15.75" customHeight="1">
      <c r="B750" s="223"/>
      <c r="C750" s="848"/>
      <c r="D750" s="224"/>
      <c r="E750" s="849"/>
      <c r="F750" s="850"/>
      <c r="I750" s="227"/>
      <c r="J750" s="228"/>
      <c r="K750" s="228"/>
      <c r="M750" s="228"/>
      <c r="N750" s="850"/>
      <c r="O750" s="225"/>
    </row>
    <row r="751" spans="2:15" ht="15.75" customHeight="1">
      <c r="B751" s="223"/>
      <c r="C751" s="848"/>
      <c r="D751" s="224"/>
      <c r="E751" s="849"/>
      <c r="F751" s="850"/>
      <c r="I751" s="227"/>
      <c r="J751" s="228"/>
      <c r="K751" s="228"/>
      <c r="M751" s="228"/>
      <c r="N751" s="850"/>
      <c r="O751" s="225"/>
    </row>
    <row r="752" spans="2:15" ht="15.75" customHeight="1">
      <c r="B752" s="223"/>
      <c r="C752" s="848"/>
      <c r="D752" s="224"/>
      <c r="E752" s="849"/>
      <c r="F752" s="850"/>
      <c r="I752" s="227"/>
      <c r="J752" s="228"/>
      <c r="K752" s="228"/>
      <c r="M752" s="228"/>
      <c r="N752" s="850"/>
      <c r="O752" s="225"/>
    </row>
    <row r="753" spans="2:15" ht="15.75" customHeight="1">
      <c r="B753" s="223"/>
      <c r="C753" s="848"/>
      <c r="D753" s="224"/>
      <c r="E753" s="849"/>
      <c r="F753" s="850"/>
      <c r="I753" s="227"/>
      <c r="J753" s="228"/>
      <c r="K753" s="228"/>
      <c r="M753" s="228"/>
      <c r="N753" s="850"/>
      <c r="O753" s="225"/>
    </row>
    <row r="754" spans="2:15" ht="15.75" customHeight="1">
      <c r="B754" s="223"/>
      <c r="C754" s="848"/>
      <c r="D754" s="224"/>
      <c r="E754" s="849"/>
      <c r="F754" s="850"/>
      <c r="I754" s="227"/>
      <c r="J754" s="228"/>
      <c r="K754" s="228"/>
      <c r="M754" s="228"/>
      <c r="N754" s="850"/>
      <c r="O754" s="225"/>
    </row>
    <row r="755" spans="2:15" ht="15.75" customHeight="1">
      <c r="B755" s="223"/>
      <c r="C755" s="848"/>
      <c r="D755" s="224"/>
      <c r="E755" s="849"/>
      <c r="F755" s="850"/>
      <c r="I755" s="227"/>
      <c r="J755" s="228"/>
      <c r="K755" s="228"/>
      <c r="M755" s="228"/>
      <c r="N755" s="850"/>
      <c r="O755" s="225"/>
    </row>
    <row r="756" spans="2:15" ht="15.75" customHeight="1">
      <c r="B756" s="223"/>
      <c r="C756" s="848"/>
      <c r="D756" s="224"/>
      <c r="E756" s="849"/>
      <c r="F756" s="850"/>
      <c r="I756" s="227"/>
      <c r="J756" s="228"/>
      <c r="K756" s="228"/>
      <c r="M756" s="228"/>
      <c r="N756" s="850"/>
      <c r="O756" s="225"/>
    </row>
    <row r="757" spans="2:15" ht="15.75" customHeight="1">
      <c r="B757" s="223"/>
      <c r="C757" s="848"/>
      <c r="D757" s="224"/>
      <c r="E757" s="849"/>
      <c r="F757" s="850"/>
      <c r="I757" s="227"/>
      <c r="J757" s="228"/>
      <c r="K757" s="228"/>
      <c r="M757" s="228"/>
      <c r="N757" s="850"/>
      <c r="O757" s="225"/>
    </row>
    <row r="758" spans="2:15" ht="15.75" customHeight="1">
      <c r="B758" s="223"/>
      <c r="C758" s="848"/>
      <c r="D758" s="224"/>
      <c r="E758" s="849"/>
      <c r="F758" s="850"/>
      <c r="I758" s="227"/>
      <c r="J758" s="228"/>
      <c r="K758" s="228"/>
      <c r="M758" s="228"/>
      <c r="N758" s="850"/>
      <c r="O758" s="225"/>
    </row>
    <row r="759" spans="2:15" ht="15.75" customHeight="1">
      <c r="B759" s="223"/>
      <c r="C759" s="848"/>
      <c r="D759" s="224"/>
      <c r="E759" s="849"/>
      <c r="F759" s="850"/>
      <c r="I759" s="227"/>
      <c r="J759" s="228"/>
      <c r="K759" s="228"/>
      <c r="M759" s="228"/>
      <c r="N759" s="850"/>
      <c r="O759" s="225"/>
    </row>
    <row r="760" spans="2:15" ht="15.75" customHeight="1">
      <c r="B760" s="223"/>
      <c r="C760" s="848"/>
      <c r="D760" s="224"/>
      <c r="E760" s="849"/>
      <c r="F760" s="850"/>
      <c r="I760" s="227"/>
      <c r="J760" s="228"/>
      <c r="K760" s="228"/>
      <c r="M760" s="228"/>
      <c r="N760" s="850"/>
      <c r="O760" s="225"/>
    </row>
    <row r="761" spans="2:15" ht="15.75" customHeight="1">
      <c r="B761" s="223"/>
      <c r="C761" s="848"/>
      <c r="D761" s="224"/>
      <c r="E761" s="849"/>
      <c r="F761" s="850"/>
      <c r="I761" s="227"/>
      <c r="J761" s="228"/>
      <c r="K761" s="228"/>
      <c r="M761" s="228"/>
      <c r="N761" s="850"/>
      <c r="O761" s="225"/>
    </row>
    <row r="762" spans="2:15" ht="15.75" customHeight="1">
      <c r="B762" s="223"/>
      <c r="C762" s="848"/>
      <c r="D762" s="224"/>
      <c r="E762" s="849"/>
      <c r="F762" s="850"/>
      <c r="I762" s="227"/>
      <c r="J762" s="228"/>
      <c r="K762" s="228"/>
      <c r="M762" s="228"/>
      <c r="N762" s="850"/>
      <c r="O762" s="225"/>
    </row>
    <row r="763" spans="2:15" ht="15.75" customHeight="1">
      <c r="B763" s="223"/>
      <c r="C763" s="848"/>
      <c r="D763" s="224"/>
      <c r="E763" s="849"/>
      <c r="F763" s="850"/>
      <c r="I763" s="227"/>
      <c r="J763" s="228"/>
      <c r="K763" s="228"/>
      <c r="M763" s="228"/>
      <c r="N763" s="850"/>
      <c r="O763" s="225"/>
    </row>
    <row r="764" spans="2:15" ht="15.75" customHeight="1">
      <c r="B764" s="223"/>
      <c r="C764" s="848"/>
      <c r="D764" s="224"/>
      <c r="E764" s="849"/>
      <c r="F764" s="850"/>
      <c r="I764" s="227"/>
      <c r="J764" s="228"/>
      <c r="K764" s="228"/>
      <c r="M764" s="228"/>
      <c r="N764" s="850"/>
      <c r="O764" s="225"/>
    </row>
    <row r="765" spans="2:15" ht="15.75" customHeight="1">
      <c r="B765" s="223"/>
      <c r="C765" s="848"/>
      <c r="D765" s="224"/>
      <c r="E765" s="849"/>
      <c r="F765" s="850"/>
      <c r="I765" s="227"/>
      <c r="J765" s="228"/>
      <c r="K765" s="228"/>
      <c r="M765" s="228"/>
      <c r="N765" s="850"/>
      <c r="O765" s="225"/>
    </row>
    <row r="766" spans="2:15" ht="15.75" customHeight="1">
      <c r="B766" s="223"/>
      <c r="C766" s="848"/>
      <c r="D766" s="224"/>
      <c r="E766" s="849"/>
      <c r="F766" s="850"/>
      <c r="I766" s="227"/>
      <c r="J766" s="228"/>
      <c r="K766" s="228"/>
      <c r="M766" s="228"/>
      <c r="N766" s="850"/>
      <c r="O766" s="225"/>
    </row>
    <row r="767" spans="2:15" ht="15.75" customHeight="1">
      <c r="B767" s="223"/>
      <c r="C767" s="848"/>
      <c r="D767" s="224"/>
      <c r="E767" s="849"/>
      <c r="F767" s="850"/>
      <c r="I767" s="227"/>
      <c r="J767" s="228"/>
      <c r="K767" s="228"/>
      <c r="M767" s="228"/>
      <c r="N767" s="850"/>
      <c r="O767" s="225"/>
    </row>
    <row r="768" spans="2:15" ht="15.75" customHeight="1">
      <c r="B768" s="223"/>
      <c r="C768" s="848"/>
      <c r="D768" s="224"/>
      <c r="E768" s="849"/>
      <c r="F768" s="850"/>
      <c r="I768" s="227"/>
      <c r="J768" s="228"/>
      <c r="K768" s="228"/>
      <c r="M768" s="228"/>
      <c r="N768" s="850"/>
      <c r="O768" s="225"/>
    </row>
    <row r="769" spans="2:15" ht="15.75" customHeight="1">
      <c r="B769" s="223"/>
      <c r="C769" s="848"/>
      <c r="D769" s="224"/>
      <c r="E769" s="849"/>
      <c r="F769" s="850"/>
      <c r="I769" s="227"/>
      <c r="J769" s="228"/>
      <c r="K769" s="228"/>
      <c r="M769" s="228"/>
      <c r="N769" s="850"/>
      <c r="O769" s="225"/>
    </row>
    <row r="770" spans="2:15" ht="15.75" customHeight="1">
      <c r="B770" s="223"/>
      <c r="C770" s="848"/>
      <c r="D770" s="224"/>
      <c r="E770" s="849"/>
      <c r="F770" s="850"/>
      <c r="I770" s="227"/>
      <c r="J770" s="228"/>
      <c r="K770" s="228"/>
      <c r="M770" s="228"/>
      <c r="N770" s="850"/>
      <c r="O770" s="225"/>
    </row>
    <row r="771" spans="2:15" ht="15.75" customHeight="1">
      <c r="B771" s="223"/>
      <c r="C771" s="848"/>
      <c r="D771" s="224"/>
      <c r="E771" s="849"/>
      <c r="F771" s="850"/>
      <c r="I771" s="227"/>
      <c r="J771" s="228"/>
      <c r="K771" s="228"/>
      <c r="M771" s="228"/>
      <c r="N771" s="850"/>
      <c r="O771" s="225"/>
    </row>
    <row r="772" spans="2:15" ht="15.75" customHeight="1">
      <c r="B772" s="223"/>
      <c r="C772" s="848"/>
      <c r="D772" s="224"/>
      <c r="E772" s="849"/>
      <c r="F772" s="850"/>
      <c r="I772" s="227"/>
      <c r="J772" s="228"/>
      <c r="K772" s="228"/>
      <c r="M772" s="228"/>
      <c r="N772" s="850"/>
      <c r="O772" s="225"/>
    </row>
    <row r="773" spans="2:15" ht="15.75" customHeight="1">
      <c r="B773" s="223"/>
      <c r="C773" s="848"/>
      <c r="D773" s="224"/>
      <c r="E773" s="849"/>
      <c r="F773" s="850"/>
      <c r="I773" s="227"/>
      <c r="J773" s="228"/>
      <c r="K773" s="228"/>
      <c r="M773" s="228"/>
      <c r="N773" s="850"/>
      <c r="O773" s="225"/>
    </row>
    <row r="774" spans="2:15" ht="15.75" customHeight="1">
      <c r="B774" s="223"/>
      <c r="C774" s="848"/>
      <c r="D774" s="224"/>
      <c r="E774" s="849"/>
      <c r="F774" s="850"/>
      <c r="I774" s="227"/>
      <c r="J774" s="228"/>
      <c r="K774" s="228"/>
      <c r="M774" s="228"/>
      <c r="N774" s="850"/>
      <c r="O774" s="225"/>
    </row>
    <row r="775" spans="2:15" ht="15.75" customHeight="1">
      <c r="B775" s="223"/>
      <c r="C775" s="848"/>
      <c r="D775" s="224"/>
      <c r="E775" s="849"/>
      <c r="F775" s="850"/>
      <c r="I775" s="227"/>
      <c r="J775" s="228"/>
      <c r="K775" s="228"/>
      <c r="M775" s="228"/>
      <c r="N775" s="850"/>
      <c r="O775" s="225"/>
    </row>
    <row r="776" spans="2:15" ht="15.75" customHeight="1">
      <c r="B776" s="223"/>
      <c r="C776" s="848"/>
      <c r="D776" s="224"/>
      <c r="E776" s="849"/>
      <c r="F776" s="850"/>
      <c r="I776" s="227"/>
      <c r="J776" s="228"/>
      <c r="K776" s="228"/>
      <c r="M776" s="228"/>
      <c r="N776" s="850"/>
      <c r="O776" s="225"/>
    </row>
    <row r="777" spans="2:15" ht="15.75" customHeight="1">
      <c r="B777" s="223"/>
      <c r="C777" s="848"/>
      <c r="D777" s="224"/>
      <c r="E777" s="849"/>
      <c r="F777" s="850"/>
      <c r="I777" s="227"/>
      <c r="J777" s="228"/>
      <c r="K777" s="228"/>
      <c r="M777" s="228"/>
      <c r="N777" s="850"/>
      <c r="O777" s="225"/>
    </row>
    <row r="778" spans="2:15" ht="15.75" customHeight="1">
      <c r="B778" s="223"/>
      <c r="C778" s="848"/>
      <c r="D778" s="224"/>
      <c r="E778" s="849"/>
      <c r="F778" s="850"/>
      <c r="I778" s="227"/>
      <c r="J778" s="228"/>
      <c r="K778" s="228"/>
      <c r="M778" s="228"/>
      <c r="N778" s="850"/>
      <c r="O778" s="225"/>
    </row>
    <row r="779" spans="2:15" ht="15.75" customHeight="1">
      <c r="B779" s="223"/>
      <c r="C779" s="848"/>
      <c r="D779" s="224"/>
      <c r="E779" s="849"/>
      <c r="F779" s="850"/>
      <c r="I779" s="227"/>
      <c r="J779" s="228"/>
      <c r="K779" s="228"/>
      <c r="M779" s="228"/>
      <c r="N779" s="850"/>
      <c r="O779" s="225"/>
    </row>
    <row r="780" spans="2:15" ht="15.75" customHeight="1">
      <c r="B780" s="223"/>
      <c r="C780" s="848"/>
      <c r="D780" s="224"/>
      <c r="E780" s="849"/>
      <c r="F780" s="850"/>
      <c r="I780" s="227"/>
      <c r="J780" s="228"/>
      <c r="K780" s="228"/>
      <c r="M780" s="228"/>
      <c r="N780" s="850"/>
      <c r="O780" s="225"/>
    </row>
    <row r="781" spans="2:15" ht="15.75" customHeight="1">
      <c r="B781" s="223"/>
      <c r="C781" s="848"/>
      <c r="D781" s="224"/>
      <c r="E781" s="849"/>
      <c r="F781" s="850"/>
      <c r="I781" s="227"/>
      <c r="J781" s="228"/>
      <c r="K781" s="228"/>
      <c r="M781" s="228"/>
      <c r="N781" s="850"/>
      <c r="O781" s="225"/>
    </row>
    <row r="782" spans="2:15" ht="15.75" customHeight="1">
      <c r="B782" s="223"/>
      <c r="C782" s="848"/>
      <c r="D782" s="224"/>
      <c r="E782" s="849"/>
      <c r="F782" s="850"/>
      <c r="I782" s="227"/>
      <c r="J782" s="228"/>
      <c r="K782" s="228"/>
      <c r="M782" s="228"/>
      <c r="N782" s="850"/>
      <c r="O782" s="225"/>
    </row>
    <row r="783" spans="2:15" ht="15.75" customHeight="1">
      <c r="B783" s="223"/>
      <c r="C783" s="848"/>
      <c r="D783" s="224"/>
      <c r="E783" s="849"/>
      <c r="F783" s="850"/>
      <c r="I783" s="227"/>
      <c r="J783" s="228"/>
      <c r="K783" s="228"/>
      <c r="M783" s="228"/>
      <c r="N783" s="850"/>
      <c r="O783" s="225"/>
    </row>
    <row r="784" spans="2:15" ht="15.75" customHeight="1">
      <c r="B784" s="223"/>
      <c r="C784" s="848"/>
      <c r="D784" s="224"/>
      <c r="E784" s="849"/>
      <c r="F784" s="850"/>
      <c r="I784" s="227"/>
      <c r="J784" s="228"/>
      <c r="K784" s="228"/>
      <c r="M784" s="228"/>
      <c r="N784" s="850"/>
      <c r="O784" s="225"/>
    </row>
    <row r="785" spans="2:15" ht="15.75" customHeight="1">
      <c r="B785" s="223"/>
      <c r="C785" s="848"/>
      <c r="D785" s="224"/>
      <c r="E785" s="849"/>
      <c r="F785" s="850"/>
      <c r="I785" s="227"/>
      <c r="J785" s="228"/>
      <c r="K785" s="228"/>
      <c r="M785" s="228"/>
      <c r="N785" s="850"/>
      <c r="O785" s="225"/>
    </row>
    <row r="786" spans="2:15" ht="15.75" customHeight="1">
      <c r="B786" s="223"/>
      <c r="C786" s="848"/>
      <c r="D786" s="224"/>
      <c r="E786" s="849"/>
      <c r="F786" s="850"/>
      <c r="I786" s="227"/>
      <c r="J786" s="228"/>
      <c r="K786" s="228"/>
      <c r="M786" s="228"/>
      <c r="N786" s="850"/>
      <c r="O786" s="225"/>
    </row>
    <row r="787" spans="2:15" ht="15.75" customHeight="1">
      <c r="B787" s="223"/>
      <c r="C787" s="848"/>
      <c r="D787" s="224"/>
      <c r="E787" s="849"/>
      <c r="F787" s="850"/>
      <c r="I787" s="227"/>
      <c r="J787" s="228"/>
      <c r="K787" s="228"/>
      <c r="M787" s="228"/>
      <c r="N787" s="850"/>
      <c r="O787" s="225"/>
    </row>
    <row r="788" spans="2:15" ht="15.75" customHeight="1">
      <c r="B788" s="223"/>
      <c r="C788" s="848"/>
      <c r="D788" s="224"/>
      <c r="E788" s="849"/>
      <c r="F788" s="850"/>
      <c r="I788" s="227"/>
      <c r="J788" s="228"/>
      <c r="K788" s="228"/>
      <c r="M788" s="228"/>
      <c r="N788" s="850"/>
      <c r="O788" s="225"/>
    </row>
    <row r="789" spans="2:15" ht="15.75" customHeight="1">
      <c r="B789" s="223"/>
      <c r="C789" s="848"/>
      <c r="D789" s="224"/>
      <c r="E789" s="849"/>
      <c r="F789" s="850"/>
      <c r="I789" s="227"/>
      <c r="J789" s="228"/>
      <c r="K789" s="228"/>
      <c r="M789" s="228"/>
      <c r="N789" s="850"/>
      <c r="O789" s="225"/>
    </row>
    <row r="790" spans="2:15" ht="15.75" customHeight="1">
      <c r="B790" s="223"/>
      <c r="C790" s="848"/>
      <c r="D790" s="224"/>
      <c r="E790" s="849"/>
      <c r="F790" s="850"/>
      <c r="I790" s="227"/>
      <c r="J790" s="228"/>
      <c r="K790" s="228"/>
      <c r="M790" s="228"/>
      <c r="N790" s="850"/>
      <c r="O790" s="225"/>
    </row>
    <row r="791" spans="2:15" ht="15.75" customHeight="1">
      <c r="B791" s="223"/>
      <c r="C791" s="848"/>
      <c r="D791" s="224"/>
      <c r="E791" s="849"/>
      <c r="F791" s="850"/>
      <c r="I791" s="227"/>
      <c r="J791" s="228"/>
      <c r="K791" s="228"/>
      <c r="M791" s="228"/>
      <c r="N791" s="850"/>
      <c r="O791" s="225"/>
    </row>
    <row r="792" spans="2:15" ht="15.75" customHeight="1">
      <c r="B792" s="223"/>
      <c r="C792" s="848"/>
      <c r="D792" s="224"/>
      <c r="E792" s="849"/>
      <c r="F792" s="850"/>
      <c r="I792" s="227"/>
      <c r="J792" s="228"/>
      <c r="K792" s="228"/>
      <c r="M792" s="228"/>
      <c r="N792" s="850"/>
      <c r="O792" s="225"/>
    </row>
    <row r="793" spans="2:15" ht="15.75" customHeight="1">
      <c r="B793" s="223"/>
      <c r="C793" s="848"/>
      <c r="D793" s="224"/>
      <c r="E793" s="849"/>
      <c r="F793" s="850"/>
      <c r="I793" s="227"/>
      <c r="J793" s="228"/>
      <c r="K793" s="228"/>
      <c r="M793" s="228"/>
      <c r="N793" s="850"/>
      <c r="O793" s="225"/>
    </row>
    <row r="794" spans="2:15" ht="15.75" customHeight="1">
      <c r="B794" s="223"/>
      <c r="C794" s="848"/>
      <c r="D794" s="224"/>
      <c r="E794" s="849"/>
      <c r="F794" s="850"/>
      <c r="I794" s="227"/>
      <c r="J794" s="228"/>
      <c r="K794" s="228"/>
      <c r="M794" s="228"/>
      <c r="N794" s="850"/>
      <c r="O794" s="225"/>
    </row>
    <row r="795" spans="2:15" ht="15.75" customHeight="1">
      <c r="B795" s="223"/>
      <c r="C795" s="848"/>
      <c r="D795" s="224"/>
      <c r="E795" s="849"/>
      <c r="F795" s="850"/>
      <c r="I795" s="227"/>
      <c r="J795" s="228"/>
      <c r="K795" s="228"/>
      <c r="M795" s="228"/>
      <c r="N795" s="850"/>
      <c r="O795" s="225"/>
    </row>
    <row r="796" spans="2:15" ht="15.75" customHeight="1">
      <c r="B796" s="223"/>
      <c r="C796" s="848"/>
      <c r="D796" s="224"/>
      <c r="E796" s="849"/>
      <c r="F796" s="850"/>
      <c r="I796" s="227"/>
      <c r="J796" s="228"/>
      <c r="K796" s="228"/>
      <c r="M796" s="228"/>
      <c r="N796" s="850"/>
      <c r="O796" s="225"/>
    </row>
    <row r="797" spans="2:15" ht="15.75" customHeight="1">
      <c r="B797" s="223"/>
      <c r="C797" s="848"/>
      <c r="D797" s="224"/>
      <c r="E797" s="849"/>
      <c r="F797" s="850"/>
      <c r="I797" s="227"/>
      <c r="J797" s="228"/>
      <c r="K797" s="228"/>
      <c r="M797" s="228"/>
      <c r="N797" s="850"/>
      <c r="O797" s="225"/>
    </row>
    <row r="798" spans="2:15" ht="15.75" customHeight="1">
      <c r="B798" s="223"/>
      <c r="C798" s="848"/>
      <c r="D798" s="224"/>
      <c r="E798" s="849"/>
      <c r="F798" s="850"/>
      <c r="I798" s="227"/>
      <c r="J798" s="228"/>
      <c r="K798" s="228"/>
      <c r="M798" s="228"/>
      <c r="N798" s="850"/>
      <c r="O798" s="225"/>
    </row>
    <row r="799" spans="2:15" ht="15.75" customHeight="1">
      <c r="B799" s="223"/>
      <c r="C799" s="848"/>
      <c r="D799" s="224"/>
      <c r="E799" s="849"/>
      <c r="F799" s="850"/>
      <c r="I799" s="227"/>
      <c r="J799" s="228"/>
      <c r="K799" s="228"/>
      <c r="M799" s="228"/>
      <c r="N799" s="850"/>
      <c r="O799" s="225"/>
    </row>
    <row r="800" spans="2:15" ht="15.75" customHeight="1">
      <c r="B800" s="223"/>
      <c r="C800" s="848"/>
      <c r="D800" s="224"/>
      <c r="E800" s="849"/>
      <c r="F800" s="850"/>
      <c r="I800" s="227"/>
      <c r="J800" s="228"/>
      <c r="K800" s="228"/>
      <c r="M800" s="228"/>
      <c r="N800" s="850"/>
      <c r="O800" s="225"/>
    </row>
    <row r="801" spans="2:15" ht="15.75" customHeight="1">
      <c r="B801" s="223"/>
      <c r="C801" s="848"/>
      <c r="D801" s="224"/>
      <c r="E801" s="849"/>
      <c r="F801" s="850"/>
      <c r="I801" s="227"/>
      <c r="J801" s="228"/>
      <c r="K801" s="228"/>
      <c r="M801" s="228"/>
      <c r="N801" s="850"/>
      <c r="O801" s="225"/>
    </row>
    <row r="802" spans="2:15" ht="15.75" customHeight="1">
      <c r="B802" s="223"/>
      <c r="C802" s="848"/>
      <c r="D802" s="224"/>
      <c r="E802" s="849"/>
      <c r="F802" s="850"/>
      <c r="I802" s="227"/>
      <c r="J802" s="228"/>
      <c r="K802" s="228"/>
      <c r="M802" s="228"/>
      <c r="N802" s="850"/>
      <c r="O802" s="225"/>
    </row>
    <row r="803" spans="2:15" ht="15.75" customHeight="1">
      <c r="B803" s="223"/>
      <c r="C803" s="848"/>
      <c r="D803" s="224"/>
      <c r="E803" s="849"/>
      <c r="F803" s="850"/>
      <c r="I803" s="227"/>
      <c r="J803" s="228"/>
      <c r="K803" s="228"/>
      <c r="M803" s="228"/>
      <c r="N803" s="850"/>
      <c r="O803" s="225"/>
    </row>
    <row r="804" spans="2:15" ht="15.75" customHeight="1">
      <c r="B804" s="223"/>
      <c r="C804" s="848"/>
      <c r="D804" s="224"/>
      <c r="E804" s="849"/>
      <c r="F804" s="850"/>
      <c r="I804" s="227"/>
      <c r="J804" s="228"/>
      <c r="K804" s="228"/>
      <c r="M804" s="228"/>
      <c r="N804" s="850"/>
      <c r="O804" s="225"/>
    </row>
    <row r="805" spans="2:15" ht="15.75" customHeight="1">
      <c r="B805" s="223"/>
      <c r="C805" s="848"/>
      <c r="D805" s="224"/>
      <c r="E805" s="849"/>
      <c r="F805" s="850"/>
      <c r="I805" s="227"/>
      <c r="J805" s="228"/>
      <c r="K805" s="228"/>
      <c r="M805" s="228"/>
      <c r="N805" s="850"/>
      <c r="O805" s="225"/>
    </row>
    <row r="806" spans="2:15" ht="15.75" customHeight="1">
      <c r="B806" s="223"/>
      <c r="C806" s="848"/>
      <c r="D806" s="224"/>
      <c r="E806" s="849"/>
      <c r="F806" s="850"/>
      <c r="I806" s="227"/>
      <c r="J806" s="228"/>
      <c r="K806" s="228"/>
      <c r="M806" s="228"/>
      <c r="N806" s="850"/>
      <c r="O806" s="225"/>
    </row>
    <row r="807" spans="2:15" ht="15.75" customHeight="1">
      <c r="B807" s="223"/>
      <c r="C807" s="848"/>
      <c r="D807" s="224"/>
      <c r="E807" s="849"/>
      <c r="F807" s="850"/>
      <c r="I807" s="227"/>
      <c r="J807" s="228"/>
      <c r="K807" s="228"/>
      <c r="M807" s="228"/>
      <c r="N807" s="850"/>
      <c r="O807" s="225"/>
    </row>
    <row r="808" spans="2:15" ht="15.75" customHeight="1">
      <c r="B808" s="223"/>
      <c r="C808" s="848"/>
      <c r="D808" s="224"/>
      <c r="E808" s="849"/>
      <c r="F808" s="850"/>
      <c r="I808" s="227"/>
      <c r="J808" s="228"/>
      <c r="K808" s="228"/>
      <c r="M808" s="228"/>
      <c r="N808" s="850"/>
      <c r="O808" s="225"/>
    </row>
    <row r="809" spans="2:15" ht="15.75" customHeight="1">
      <c r="B809" s="223"/>
      <c r="C809" s="848"/>
      <c r="D809" s="224"/>
      <c r="E809" s="849"/>
      <c r="F809" s="850"/>
      <c r="I809" s="227"/>
      <c r="J809" s="228"/>
      <c r="K809" s="228"/>
      <c r="M809" s="228"/>
      <c r="N809" s="850"/>
      <c r="O809" s="225"/>
    </row>
    <row r="810" spans="2:15" ht="15.75" customHeight="1">
      <c r="B810" s="223"/>
      <c r="C810" s="848"/>
      <c r="D810" s="224"/>
      <c r="E810" s="849"/>
      <c r="F810" s="850"/>
      <c r="I810" s="227"/>
      <c r="J810" s="228"/>
      <c r="K810" s="228"/>
      <c r="M810" s="228"/>
      <c r="N810" s="850"/>
      <c r="O810" s="225"/>
    </row>
    <row r="811" spans="2:15" ht="15.75" customHeight="1">
      <c r="B811" s="223"/>
      <c r="C811" s="848"/>
      <c r="D811" s="224"/>
      <c r="E811" s="849"/>
      <c r="F811" s="850"/>
      <c r="I811" s="227"/>
      <c r="J811" s="228"/>
      <c r="K811" s="228"/>
      <c r="M811" s="228"/>
      <c r="N811" s="850"/>
      <c r="O811" s="225"/>
    </row>
    <row r="812" spans="2:15" ht="15.75" customHeight="1">
      <c r="B812" s="223"/>
      <c r="C812" s="848"/>
      <c r="D812" s="224"/>
      <c r="E812" s="849"/>
      <c r="F812" s="850"/>
      <c r="I812" s="227"/>
      <c r="J812" s="228"/>
      <c r="K812" s="228"/>
      <c r="M812" s="228"/>
      <c r="N812" s="850"/>
      <c r="O812" s="225"/>
    </row>
    <row r="813" spans="2:15" ht="15.75" customHeight="1">
      <c r="B813" s="223"/>
      <c r="C813" s="848"/>
      <c r="D813" s="224"/>
      <c r="E813" s="849"/>
      <c r="F813" s="850"/>
      <c r="I813" s="227"/>
      <c r="J813" s="228"/>
      <c r="K813" s="228"/>
      <c r="M813" s="228"/>
      <c r="N813" s="850"/>
      <c r="O813" s="225"/>
    </row>
    <row r="814" spans="2:15" ht="15.75" customHeight="1">
      <c r="B814" s="223"/>
      <c r="C814" s="848"/>
      <c r="D814" s="224"/>
      <c r="E814" s="849"/>
      <c r="F814" s="850"/>
      <c r="I814" s="227"/>
      <c r="J814" s="228"/>
      <c r="K814" s="228"/>
      <c r="M814" s="228"/>
      <c r="N814" s="850"/>
      <c r="O814" s="225"/>
    </row>
    <row r="815" spans="2:15" ht="15.75" customHeight="1">
      <c r="B815" s="223"/>
      <c r="C815" s="848"/>
      <c r="D815" s="224"/>
      <c r="E815" s="849"/>
      <c r="F815" s="850"/>
      <c r="I815" s="227"/>
      <c r="J815" s="228"/>
      <c r="K815" s="228"/>
      <c r="M815" s="228"/>
      <c r="N815" s="850"/>
      <c r="O815" s="225"/>
    </row>
    <row r="816" spans="2:15" ht="15.75" customHeight="1">
      <c r="B816" s="223"/>
      <c r="C816" s="848"/>
      <c r="D816" s="224"/>
      <c r="E816" s="849"/>
      <c r="F816" s="850"/>
      <c r="I816" s="227"/>
      <c r="J816" s="228"/>
      <c r="K816" s="228"/>
      <c r="M816" s="228"/>
      <c r="N816" s="850"/>
      <c r="O816" s="225"/>
    </row>
    <row r="817" spans="2:15" ht="15.75" customHeight="1">
      <c r="B817" s="223"/>
      <c r="C817" s="848"/>
      <c r="D817" s="224"/>
      <c r="E817" s="849"/>
      <c r="F817" s="850"/>
      <c r="I817" s="227"/>
      <c r="J817" s="228"/>
      <c r="K817" s="228"/>
      <c r="M817" s="228"/>
      <c r="N817" s="850"/>
      <c r="O817" s="225"/>
    </row>
    <row r="818" spans="2:15" ht="15.75" customHeight="1">
      <c r="B818" s="223"/>
      <c r="C818" s="848"/>
      <c r="D818" s="224"/>
      <c r="E818" s="849"/>
      <c r="F818" s="850"/>
      <c r="I818" s="227"/>
      <c r="J818" s="228"/>
      <c r="K818" s="228"/>
      <c r="M818" s="228"/>
      <c r="N818" s="850"/>
      <c r="O818" s="225"/>
    </row>
    <row r="819" spans="2:15" ht="15.75" customHeight="1">
      <c r="B819" s="223"/>
      <c r="C819" s="848"/>
      <c r="D819" s="224"/>
      <c r="E819" s="849"/>
      <c r="F819" s="850"/>
      <c r="I819" s="227"/>
      <c r="J819" s="228"/>
      <c r="K819" s="228"/>
      <c r="M819" s="228"/>
      <c r="N819" s="850"/>
      <c r="O819" s="225"/>
    </row>
    <row r="820" spans="2:15" ht="15.75" customHeight="1">
      <c r="B820" s="223"/>
      <c r="C820" s="848"/>
      <c r="D820" s="224"/>
      <c r="E820" s="849"/>
      <c r="F820" s="850"/>
      <c r="I820" s="227"/>
      <c r="J820" s="228"/>
      <c r="K820" s="228"/>
      <c r="M820" s="228"/>
      <c r="N820" s="850"/>
      <c r="O820" s="225"/>
    </row>
    <row r="821" spans="2:15" ht="15.75" customHeight="1">
      <c r="B821" s="223"/>
      <c r="C821" s="848"/>
      <c r="D821" s="224"/>
      <c r="E821" s="849"/>
      <c r="F821" s="850"/>
      <c r="I821" s="227"/>
      <c r="J821" s="228"/>
      <c r="K821" s="228"/>
      <c r="M821" s="228"/>
      <c r="N821" s="850"/>
      <c r="O821" s="225"/>
    </row>
    <row r="822" spans="2:15" ht="15.75" customHeight="1">
      <c r="B822" s="223"/>
      <c r="C822" s="848"/>
      <c r="D822" s="224"/>
      <c r="E822" s="849"/>
      <c r="F822" s="850"/>
      <c r="I822" s="227"/>
      <c r="J822" s="228"/>
      <c r="K822" s="228"/>
      <c r="M822" s="228"/>
      <c r="N822" s="850"/>
      <c r="O822" s="225"/>
    </row>
    <row r="823" spans="2:15" ht="15.75" customHeight="1">
      <c r="B823" s="223"/>
      <c r="C823" s="848"/>
      <c r="D823" s="224"/>
      <c r="E823" s="849"/>
      <c r="F823" s="850"/>
      <c r="I823" s="227"/>
      <c r="J823" s="228"/>
      <c r="K823" s="228"/>
      <c r="M823" s="228"/>
      <c r="N823" s="850"/>
      <c r="O823" s="225"/>
    </row>
    <row r="824" spans="2:15" ht="15.75" customHeight="1">
      <c r="B824" s="223"/>
      <c r="C824" s="848"/>
      <c r="D824" s="224"/>
      <c r="E824" s="849"/>
      <c r="F824" s="850"/>
      <c r="I824" s="227"/>
      <c r="J824" s="228"/>
      <c r="K824" s="228"/>
      <c r="M824" s="228"/>
      <c r="N824" s="850"/>
      <c r="O824" s="225"/>
    </row>
    <row r="825" spans="2:15" ht="15.75" customHeight="1">
      <c r="B825" s="223"/>
      <c r="C825" s="848"/>
      <c r="D825" s="224"/>
      <c r="E825" s="849"/>
      <c r="F825" s="850"/>
      <c r="I825" s="227"/>
      <c r="J825" s="228"/>
      <c r="K825" s="228"/>
      <c r="M825" s="228"/>
      <c r="N825" s="850"/>
      <c r="O825" s="225"/>
    </row>
    <row r="826" spans="2:15" ht="15.75" customHeight="1">
      <c r="B826" s="223"/>
      <c r="C826" s="848"/>
      <c r="D826" s="224"/>
      <c r="E826" s="849"/>
      <c r="F826" s="850"/>
      <c r="I826" s="227"/>
      <c r="J826" s="228"/>
      <c r="K826" s="228"/>
      <c r="M826" s="228"/>
      <c r="N826" s="850"/>
      <c r="O826" s="225"/>
    </row>
    <row r="827" spans="2:15" ht="15.75" customHeight="1">
      <c r="B827" s="223"/>
      <c r="C827" s="848"/>
      <c r="D827" s="224"/>
      <c r="E827" s="849"/>
      <c r="F827" s="850"/>
      <c r="I827" s="227"/>
      <c r="J827" s="228"/>
      <c r="K827" s="228"/>
      <c r="M827" s="228"/>
      <c r="N827" s="850"/>
      <c r="O827" s="225"/>
    </row>
    <row r="828" spans="2:15" ht="15.75" customHeight="1">
      <c r="B828" s="223"/>
      <c r="C828" s="848"/>
      <c r="D828" s="224"/>
      <c r="E828" s="849"/>
      <c r="F828" s="850"/>
      <c r="I828" s="227"/>
      <c r="J828" s="228"/>
      <c r="K828" s="228"/>
      <c r="M828" s="228"/>
      <c r="N828" s="850"/>
      <c r="O828" s="225"/>
    </row>
    <row r="829" spans="2:15" ht="15.75" customHeight="1">
      <c r="B829" s="223"/>
      <c r="C829" s="848"/>
      <c r="D829" s="224"/>
      <c r="E829" s="849"/>
      <c r="F829" s="850"/>
      <c r="I829" s="227"/>
      <c r="J829" s="228"/>
      <c r="K829" s="228"/>
      <c r="M829" s="228"/>
      <c r="N829" s="850"/>
      <c r="O829" s="225"/>
    </row>
    <row r="830" spans="2:15" ht="15.75" customHeight="1">
      <c r="B830" s="223"/>
      <c r="C830" s="848"/>
      <c r="D830" s="224"/>
      <c r="E830" s="849"/>
      <c r="F830" s="850"/>
      <c r="I830" s="227"/>
      <c r="J830" s="228"/>
      <c r="K830" s="228"/>
      <c r="M830" s="228"/>
      <c r="N830" s="850"/>
      <c r="O830" s="225"/>
    </row>
    <row r="831" spans="2:15" ht="15.75" customHeight="1">
      <c r="B831" s="223"/>
      <c r="C831" s="848"/>
      <c r="D831" s="224"/>
      <c r="E831" s="849"/>
      <c r="F831" s="850"/>
      <c r="I831" s="227"/>
      <c r="J831" s="228"/>
      <c r="K831" s="228"/>
      <c r="M831" s="228"/>
      <c r="N831" s="850"/>
      <c r="O831" s="225"/>
    </row>
    <row r="832" spans="2:15" ht="15.75" customHeight="1">
      <c r="B832" s="223"/>
      <c r="C832" s="848"/>
      <c r="D832" s="224"/>
      <c r="E832" s="849"/>
      <c r="F832" s="850"/>
      <c r="I832" s="227"/>
      <c r="J832" s="228"/>
      <c r="K832" s="228"/>
      <c r="M832" s="228"/>
      <c r="N832" s="850"/>
      <c r="O832" s="225"/>
    </row>
    <row r="833" spans="2:15" ht="15.75" customHeight="1">
      <c r="B833" s="223"/>
      <c r="C833" s="848"/>
      <c r="D833" s="224"/>
      <c r="E833" s="849"/>
      <c r="F833" s="850"/>
      <c r="I833" s="227"/>
      <c r="J833" s="228"/>
      <c r="K833" s="228"/>
      <c r="M833" s="228"/>
      <c r="N833" s="850"/>
      <c r="O833" s="225"/>
    </row>
    <row r="834" spans="2:15" ht="15.75" customHeight="1">
      <c r="B834" s="223"/>
      <c r="C834" s="848"/>
      <c r="D834" s="224"/>
      <c r="E834" s="849"/>
      <c r="F834" s="850"/>
      <c r="I834" s="227"/>
      <c r="J834" s="228"/>
      <c r="K834" s="228"/>
      <c r="M834" s="228"/>
      <c r="N834" s="850"/>
      <c r="O834" s="225"/>
    </row>
    <row r="835" spans="2:15" ht="15.75" customHeight="1">
      <c r="B835" s="223"/>
      <c r="C835" s="848"/>
      <c r="D835" s="224"/>
      <c r="E835" s="849"/>
      <c r="F835" s="850"/>
      <c r="I835" s="227"/>
      <c r="J835" s="228"/>
      <c r="K835" s="228"/>
      <c r="M835" s="228"/>
      <c r="N835" s="850"/>
      <c r="O835" s="225"/>
    </row>
    <row r="836" spans="2:15" ht="15.75" customHeight="1">
      <c r="B836" s="223"/>
      <c r="C836" s="848"/>
      <c r="D836" s="224"/>
      <c r="E836" s="849"/>
      <c r="F836" s="850"/>
      <c r="I836" s="227"/>
      <c r="J836" s="228"/>
      <c r="K836" s="228"/>
      <c r="M836" s="228"/>
      <c r="N836" s="850"/>
      <c r="O836" s="225"/>
    </row>
    <row r="837" spans="2:15" ht="15.75" customHeight="1">
      <c r="B837" s="223"/>
      <c r="C837" s="848"/>
      <c r="D837" s="224"/>
      <c r="E837" s="849"/>
      <c r="F837" s="850"/>
      <c r="I837" s="227"/>
      <c r="J837" s="228"/>
      <c r="K837" s="228"/>
      <c r="M837" s="228"/>
      <c r="N837" s="850"/>
      <c r="O837" s="225"/>
    </row>
    <row r="838" spans="2:15" ht="15.75" customHeight="1">
      <c r="B838" s="223"/>
      <c r="C838" s="848"/>
      <c r="D838" s="224"/>
      <c r="E838" s="849"/>
      <c r="F838" s="850"/>
      <c r="I838" s="227"/>
      <c r="J838" s="228"/>
      <c r="K838" s="228"/>
      <c r="M838" s="228"/>
      <c r="N838" s="850"/>
      <c r="O838" s="225"/>
    </row>
    <row r="839" spans="2:15" ht="15.75" customHeight="1">
      <c r="B839" s="223"/>
      <c r="C839" s="848"/>
      <c r="D839" s="224"/>
      <c r="E839" s="849"/>
      <c r="F839" s="850"/>
      <c r="I839" s="227"/>
      <c r="J839" s="228"/>
      <c r="K839" s="228"/>
      <c r="M839" s="228"/>
      <c r="N839" s="850"/>
      <c r="O839" s="225"/>
    </row>
    <row r="840" spans="2:15" ht="15.75" customHeight="1">
      <c r="B840" s="223"/>
      <c r="C840" s="848"/>
      <c r="D840" s="224"/>
      <c r="E840" s="849"/>
      <c r="F840" s="850"/>
      <c r="I840" s="227"/>
      <c r="J840" s="228"/>
      <c r="K840" s="228"/>
      <c r="M840" s="228"/>
      <c r="N840" s="850"/>
      <c r="O840" s="225"/>
    </row>
    <row r="841" spans="2:15" ht="15.75" customHeight="1">
      <c r="B841" s="223"/>
      <c r="C841" s="848"/>
      <c r="D841" s="224"/>
      <c r="E841" s="849"/>
      <c r="F841" s="850"/>
      <c r="I841" s="227"/>
      <c r="J841" s="228"/>
      <c r="K841" s="228"/>
      <c r="M841" s="228"/>
      <c r="N841" s="850"/>
      <c r="O841" s="225"/>
    </row>
    <row r="842" spans="2:15" ht="15.75" customHeight="1">
      <c r="B842" s="223"/>
      <c r="C842" s="848"/>
      <c r="D842" s="224"/>
      <c r="E842" s="849"/>
      <c r="F842" s="850"/>
      <c r="I842" s="227"/>
      <c r="J842" s="228"/>
      <c r="K842" s="228"/>
      <c r="M842" s="228"/>
      <c r="N842" s="850"/>
      <c r="O842" s="225"/>
    </row>
    <row r="843" spans="2:15" ht="15.75" customHeight="1">
      <c r="B843" s="223"/>
      <c r="C843" s="848"/>
      <c r="D843" s="224"/>
      <c r="E843" s="849"/>
      <c r="F843" s="850"/>
      <c r="I843" s="227"/>
      <c r="J843" s="228"/>
      <c r="K843" s="228"/>
      <c r="M843" s="228"/>
      <c r="N843" s="850"/>
      <c r="O843" s="225"/>
    </row>
    <row r="844" spans="2:15" ht="15.75" customHeight="1">
      <c r="B844" s="223"/>
      <c r="C844" s="848"/>
      <c r="D844" s="224"/>
      <c r="E844" s="849"/>
      <c r="F844" s="850"/>
      <c r="I844" s="227"/>
      <c r="J844" s="228"/>
      <c r="K844" s="228"/>
      <c r="M844" s="228"/>
      <c r="N844" s="850"/>
      <c r="O844" s="225"/>
    </row>
    <row r="845" spans="2:15" ht="15.75" customHeight="1">
      <c r="B845" s="223"/>
      <c r="C845" s="848"/>
      <c r="D845" s="224"/>
      <c r="E845" s="849"/>
      <c r="F845" s="850"/>
      <c r="I845" s="227"/>
      <c r="J845" s="228"/>
      <c r="K845" s="228"/>
      <c r="M845" s="228"/>
      <c r="N845" s="850"/>
      <c r="O845" s="225"/>
    </row>
    <row r="846" spans="2:15" ht="15.75" customHeight="1">
      <c r="B846" s="223"/>
      <c r="C846" s="848"/>
      <c r="D846" s="224"/>
      <c r="E846" s="849"/>
      <c r="F846" s="850"/>
      <c r="I846" s="227"/>
      <c r="J846" s="228"/>
      <c r="K846" s="228"/>
      <c r="M846" s="228"/>
      <c r="N846" s="850"/>
      <c r="O846" s="225"/>
    </row>
    <row r="847" spans="2:15" ht="15.75" customHeight="1">
      <c r="B847" s="223"/>
      <c r="C847" s="848"/>
      <c r="D847" s="224"/>
      <c r="E847" s="849"/>
      <c r="F847" s="850"/>
      <c r="I847" s="227"/>
      <c r="J847" s="228"/>
      <c r="K847" s="228"/>
      <c r="M847" s="228"/>
      <c r="N847" s="850"/>
      <c r="O847" s="225"/>
    </row>
    <row r="848" spans="2:15" ht="15.75" customHeight="1">
      <c r="B848" s="223"/>
      <c r="C848" s="848"/>
      <c r="D848" s="224"/>
      <c r="E848" s="849"/>
      <c r="F848" s="850"/>
      <c r="I848" s="227"/>
      <c r="J848" s="228"/>
      <c r="K848" s="228"/>
      <c r="M848" s="228"/>
      <c r="N848" s="850"/>
      <c r="O848" s="225"/>
    </row>
    <row r="849" spans="2:15" ht="15.75" customHeight="1">
      <c r="B849" s="223"/>
      <c r="C849" s="848"/>
      <c r="D849" s="224"/>
      <c r="E849" s="849"/>
      <c r="F849" s="850"/>
      <c r="I849" s="227"/>
      <c r="J849" s="228"/>
      <c r="K849" s="228"/>
      <c r="M849" s="228"/>
      <c r="N849" s="850"/>
      <c r="O849" s="225"/>
    </row>
    <row r="850" spans="2:15" ht="15.75" customHeight="1">
      <c r="B850" s="223"/>
      <c r="C850" s="848"/>
      <c r="D850" s="224"/>
      <c r="E850" s="849"/>
      <c r="F850" s="850"/>
      <c r="I850" s="227"/>
      <c r="J850" s="228"/>
      <c r="K850" s="228"/>
      <c r="M850" s="228"/>
      <c r="N850" s="850"/>
      <c r="O850" s="225"/>
    </row>
    <row r="851" spans="2:15" ht="15.75" customHeight="1">
      <c r="B851" s="223"/>
      <c r="C851" s="848"/>
      <c r="D851" s="224"/>
      <c r="E851" s="849"/>
      <c r="F851" s="850"/>
      <c r="I851" s="227"/>
      <c r="J851" s="228"/>
      <c r="K851" s="228"/>
      <c r="M851" s="228"/>
      <c r="N851" s="850"/>
      <c r="O851" s="225"/>
    </row>
    <row r="852" spans="2:15" ht="15.75" customHeight="1">
      <c r="B852" s="223"/>
      <c r="C852" s="848"/>
      <c r="D852" s="224"/>
      <c r="E852" s="849"/>
      <c r="F852" s="850"/>
      <c r="I852" s="227"/>
      <c r="J852" s="228"/>
      <c r="K852" s="228"/>
      <c r="M852" s="228"/>
      <c r="N852" s="850"/>
      <c r="O852" s="225"/>
    </row>
    <row r="853" spans="2:15" ht="15.75" customHeight="1">
      <c r="B853" s="223"/>
      <c r="C853" s="848"/>
      <c r="D853" s="224"/>
      <c r="E853" s="849"/>
      <c r="F853" s="850"/>
      <c r="I853" s="227"/>
      <c r="J853" s="228"/>
      <c r="K853" s="228"/>
      <c r="M853" s="228"/>
      <c r="N853" s="850"/>
      <c r="O853" s="225"/>
    </row>
    <row r="854" spans="2:15" ht="15.75" customHeight="1">
      <c r="B854" s="223"/>
      <c r="C854" s="848"/>
      <c r="D854" s="224"/>
      <c r="E854" s="849"/>
      <c r="F854" s="850"/>
      <c r="I854" s="227"/>
      <c r="J854" s="228"/>
      <c r="K854" s="228"/>
      <c r="M854" s="228"/>
      <c r="N854" s="850"/>
      <c r="O854" s="225"/>
    </row>
    <row r="855" spans="2:15" ht="15.75" customHeight="1">
      <c r="B855" s="223"/>
      <c r="C855" s="848"/>
      <c r="D855" s="224"/>
      <c r="E855" s="849"/>
      <c r="F855" s="850"/>
      <c r="I855" s="227"/>
      <c r="J855" s="228"/>
      <c r="K855" s="228"/>
      <c r="M855" s="228"/>
      <c r="N855" s="850"/>
      <c r="O855" s="225"/>
    </row>
    <row r="856" spans="2:15" ht="15.75" customHeight="1">
      <c r="B856" s="223"/>
      <c r="C856" s="848"/>
      <c r="D856" s="224"/>
      <c r="E856" s="849"/>
      <c r="F856" s="850"/>
      <c r="I856" s="227"/>
      <c r="J856" s="228"/>
      <c r="K856" s="228"/>
      <c r="M856" s="228"/>
      <c r="N856" s="850"/>
      <c r="O856" s="225"/>
    </row>
    <row r="857" spans="2:15" ht="15.75" customHeight="1">
      <c r="B857" s="223"/>
      <c r="C857" s="848"/>
      <c r="D857" s="224"/>
      <c r="E857" s="849"/>
      <c r="F857" s="850"/>
      <c r="I857" s="227"/>
      <c r="J857" s="228"/>
      <c r="K857" s="228"/>
      <c r="M857" s="228"/>
      <c r="N857" s="850"/>
      <c r="O857" s="225"/>
    </row>
    <row r="858" spans="2:15" ht="15.75" customHeight="1">
      <c r="B858" s="223"/>
      <c r="C858" s="848"/>
      <c r="D858" s="224"/>
      <c r="E858" s="849"/>
      <c r="F858" s="850"/>
      <c r="I858" s="227"/>
      <c r="J858" s="228"/>
      <c r="K858" s="228"/>
      <c r="M858" s="228"/>
      <c r="N858" s="850"/>
      <c r="O858" s="225"/>
    </row>
    <row r="859" spans="2:15" ht="15.75" customHeight="1">
      <c r="B859" s="223"/>
      <c r="C859" s="848"/>
      <c r="D859" s="224"/>
      <c r="E859" s="849"/>
      <c r="F859" s="850"/>
      <c r="I859" s="227"/>
      <c r="J859" s="228"/>
      <c r="K859" s="228"/>
      <c r="M859" s="228"/>
      <c r="N859" s="850"/>
      <c r="O859" s="225"/>
    </row>
    <row r="860" spans="2:15" ht="15.75" customHeight="1">
      <c r="B860" s="223"/>
      <c r="C860" s="848"/>
      <c r="D860" s="224"/>
      <c r="E860" s="849"/>
      <c r="F860" s="850"/>
      <c r="I860" s="227"/>
      <c r="J860" s="228"/>
      <c r="K860" s="228"/>
      <c r="M860" s="228"/>
      <c r="N860" s="850"/>
      <c r="O860" s="225"/>
    </row>
    <row r="861" spans="2:15" ht="15.75" customHeight="1">
      <c r="B861" s="223"/>
      <c r="C861" s="848"/>
      <c r="D861" s="224"/>
      <c r="E861" s="849"/>
      <c r="F861" s="850"/>
      <c r="I861" s="227"/>
      <c r="J861" s="228"/>
      <c r="K861" s="228"/>
      <c r="M861" s="228"/>
      <c r="N861" s="850"/>
      <c r="O861" s="225"/>
    </row>
    <row r="862" spans="2:15" ht="15.75" customHeight="1">
      <c r="B862" s="223"/>
      <c r="C862" s="848"/>
      <c r="D862" s="224"/>
      <c r="E862" s="849"/>
      <c r="F862" s="850"/>
      <c r="I862" s="227"/>
      <c r="J862" s="228"/>
      <c r="K862" s="228"/>
      <c r="M862" s="228"/>
      <c r="N862" s="850"/>
      <c r="O862" s="225"/>
    </row>
    <row r="863" spans="2:15" ht="15.75" customHeight="1">
      <c r="B863" s="223"/>
      <c r="C863" s="848"/>
      <c r="D863" s="224"/>
      <c r="E863" s="849"/>
      <c r="F863" s="850"/>
      <c r="I863" s="227"/>
      <c r="J863" s="228"/>
      <c r="K863" s="228"/>
      <c r="M863" s="228"/>
      <c r="N863" s="850"/>
      <c r="O863" s="225"/>
    </row>
    <row r="864" spans="2:15" ht="15.75" customHeight="1">
      <c r="B864" s="223"/>
      <c r="C864" s="848"/>
      <c r="D864" s="224"/>
      <c r="E864" s="849"/>
      <c r="F864" s="850"/>
      <c r="I864" s="227"/>
      <c r="J864" s="228"/>
      <c r="K864" s="228"/>
      <c r="M864" s="228"/>
      <c r="N864" s="850"/>
      <c r="O864" s="225"/>
    </row>
    <row r="865" spans="2:15" ht="15.75" customHeight="1">
      <c r="B865" s="223"/>
      <c r="C865" s="848"/>
      <c r="D865" s="224"/>
      <c r="E865" s="849"/>
      <c r="F865" s="850"/>
      <c r="I865" s="227"/>
      <c r="J865" s="228"/>
      <c r="K865" s="228"/>
      <c r="M865" s="228"/>
      <c r="N865" s="850"/>
      <c r="O865" s="225"/>
    </row>
    <row r="866" spans="2:15" ht="15.75" customHeight="1">
      <c r="B866" s="223"/>
      <c r="C866" s="848"/>
      <c r="D866" s="224"/>
      <c r="E866" s="849"/>
      <c r="F866" s="850"/>
      <c r="I866" s="227"/>
      <c r="J866" s="228"/>
      <c r="K866" s="228"/>
      <c r="M866" s="228"/>
      <c r="N866" s="850"/>
      <c r="O866" s="225"/>
    </row>
    <row r="867" spans="2:15" ht="15.75" customHeight="1">
      <c r="B867" s="223"/>
      <c r="C867" s="848"/>
      <c r="D867" s="224"/>
      <c r="E867" s="849"/>
      <c r="F867" s="850"/>
      <c r="I867" s="227"/>
      <c r="J867" s="228"/>
      <c r="K867" s="228"/>
      <c r="M867" s="228"/>
      <c r="N867" s="850"/>
      <c r="O867" s="225"/>
    </row>
    <row r="868" spans="2:15" ht="15.75" customHeight="1">
      <c r="B868" s="223"/>
      <c r="C868" s="848"/>
      <c r="D868" s="224"/>
      <c r="E868" s="849"/>
      <c r="F868" s="850"/>
      <c r="I868" s="227"/>
      <c r="J868" s="228"/>
      <c r="K868" s="228"/>
      <c r="M868" s="228"/>
      <c r="N868" s="850"/>
      <c r="O868" s="225"/>
    </row>
    <row r="869" spans="2:15" ht="15.75" customHeight="1">
      <c r="B869" s="223"/>
      <c r="C869" s="848"/>
      <c r="D869" s="224"/>
      <c r="E869" s="849"/>
      <c r="F869" s="850"/>
      <c r="I869" s="227"/>
      <c r="J869" s="228"/>
      <c r="K869" s="228"/>
      <c r="M869" s="228"/>
      <c r="N869" s="850"/>
      <c r="O869" s="225"/>
    </row>
    <row r="870" spans="2:15" ht="15.75" customHeight="1">
      <c r="B870" s="223"/>
      <c r="C870" s="848"/>
      <c r="D870" s="224"/>
      <c r="E870" s="849"/>
      <c r="F870" s="850"/>
      <c r="I870" s="227"/>
      <c r="J870" s="228"/>
      <c r="K870" s="228"/>
      <c r="M870" s="228"/>
      <c r="N870" s="850"/>
      <c r="O870" s="225"/>
    </row>
    <row r="871" spans="2:15" ht="15.75" customHeight="1">
      <c r="B871" s="223"/>
      <c r="C871" s="848"/>
      <c r="D871" s="224"/>
      <c r="E871" s="849"/>
      <c r="F871" s="850"/>
      <c r="I871" s="227"/>
      <c r="J871" s="228"/>
      <c r="K871" s="228"/>
      <c r="M871" s="228"/>
      <c r="N871" s="850"/>
      <c r="O871" s="225"/>
    </row>
    <row r="872" spans="2:15" ht="15.75" customHeight="1">
      <c r="B872" s="223"/>
      <c r="C872" s="848"/>
      <c r="D872" s="224"/>
      <c r="E872" s="849"/>
      <c r="F872" s="850"/>
      <c r="I872" s="227"/>
      <c r="J872" s="228"/>
      <c r="K872" s="228"/>
      <c r="M872" s="228"/>
      <c r="N872" s="850"/>
      <c r="O872" s="225"/>
    </row>
    <row r="873" spans="2:15" ht="15.75" customHeight="1">
      <c r="B873" s="223"/>
      <c r="C873" s="848"/>
      <c r="D873" s="224"/>
      <c r="E873" s="849"/>
      <c r="F873" s="850"/>
      <c r="I873" s="227"/>
      <c r="J873" s="228"/>
      <c r="K873" s="228"/>
      <c r="M873" s="228"/>
      <c r="N873" s="850"/>
      <c r="O873" s="225"/>
    </row>
    <row r="874" spans="2:15" ht="15.75" customHeight="1">
      <c r="B874" s="223"/>
      <c r="C874" s="848"/>
      <c r="D874" s="224"/>
      <c r="E874" s="849"/>
      <c r="F874" s="850"/>
      <c r="I874" s="227"/>
      <c r="J874" s="228"/>
      <c r="K874" s="228"/>
      <c r="M874" s="228"/>
      <c r="N874" s="850"/>
      <c r="O874" s="225"/>
    </row>
    <row r="875" spans="2:15" ht="15.75" customHeight="1">
      <c r="B875" s="223"/>
      <c r="C875" s="848"/>
      <c r="D875" s="224"/>
      <c r="E875" s="849"/>
      <c r="F875" s="850"/>
      <c r="I875" s="227"/>
      <c r="J875" s="228"/>
      <c r="K875" s="228"/>
      <c r="M875" s="228"/>
      <c r="N875" s="850"/>
      <c r="O875" s="225"/>
    </row>
    <row r="876" spans="2:15" ht="15.75" customHeight="1">
      <c r="B876" s="223"/>
      <c r="C876" s="848"/>
      <c r="D876" s="224"/>
      <c r="E876" s="849"/>
      <c r="F876" s="850"/>
      <c r="I876" s="227"/>
      <c r="J876" s="228"/>
      <c r="K876" s="228"/>
      <c r="M876" s="228"/>
      <c r="N876" s="850"/>
      <c r="O876" s="225"/>
    </row>
    <row r="877" spans="2:15" ht="15.75" customHeight="1">
      <c r="B877" s="223"/>
      <c r="C877" s="848"/>
      <c r="D877" s="224"/>
      <c r="E877" s="849"/>
      <c r="F877" s="850"/>
      <c r="I877" s="227"/>
      <c r="J877" s="228"/>
      <c r="K877" s="228"/>
      <c r="M877" s="228"/>
      <c r="N877" s="850"/>
      <c r="O877" s="225"/>
    </row>
    <row r="878" spans="2:15" ht="15.75" customHeight="1">
      <c r="B878" s="223"/>
      <c r="C878" s="848"/>
      <c r="D878" s="224"/>
      <c r="E878" s="849"/>
      <c r="F878" s="850"/>
      <c r="I878" s="227"/>
      <c r="J878" s="228"/>
      <c r="K878" s="228"/>
      <c r="M878" s="228"/>
      <c r="N878" s="850"/>
      <c r="O878" s="225"/>
    </row>
    <row r="879" spans="2:15" ht="15.75" customHeight="1">
      <c r="B879" s="223"/>
      <c r="C879" s="848"/>
      <c r="D879" s="224"/>
      <c r="E879" s="849"/>
      <c r="F879" s="850"/>
      <c r="I879" s="227"/>
      <c r="J879" s="228"/>
      <c r="K879" s="228"/>
      <c r="M879" s="228"/>
      <c r="N879" s="850"/>
      <c r="O879" s="225"/>
    </row>
    <row r="880" spans="2:15" ht="15.75" customHeight="1">
      <c r="B880" s="223"/>
      <c r="C880" s="848"/>
      <c r="D880" s="224"/>
      <c r="E880" s="849"/>
      <c r="F880" s="850"/>
      <c r="I880" s="227"/>
      <c r="J880" s="228"/>
      <c r="K880" s="228"/>
      <c r="M880" s="228"/>
      <c r="N880" s="850"/>
      <c r="O880" s="225"/>
    </row>
    <row r="881" spans="2:15" ht="15.75" customHeight="1">
      <c r="B881" s="223"/>
      <c r="C881" s="848"/>
      <c r="D881" s="224"/>
      <c r="E881" s="849"/>
      <c r="F881" s="850"/>
      <c r="I881" s="227"/>
      <c r="J881" s="228"/>
      <c r="K881" s="228"/>
      <c r="M881" s="228"/>
      <c r="N881" s="850"/>
      <c r="O881" s="225"/>
    </row>
    <row r="882" spans="2:15" ht="15.75" customHeight="1">
      <c r="B882" s="223"/>
      <c r="C882" s="848"/>
      <c r="D882" s="224"/>
      <c r="E882" s="849"/>
      <c r="F882" s="850"/>
      <c r="I882" s="227"/>
      <c r="J882" s="228"/>
      <c r="K882" s="228"/>
      <c r="M882" s="228"/>
      <c r="N882" s="850"/>
      <c r="O882" s="225"/>
    </row>
    <row r="883" spans="2:15" ht="15.75" customHeight="1">
      <c r="B883" s="223"/>
      <c r="C883" s="848"/>
      <c r="D883" s="224"/>
      <c r="E883" s="849"/>
      <c r="F883" s="850"/>
      <c r="I883" s="227"/>
      <c r="J883" s="228"/>
      <c r="K883" s="228"/>
      <c r="M883" s="228"/>
      <c r="N883" s="850"/>
      <c r="O883" s="225"/>
    </row>
    <row r="884" spans="2:15" ht="15.75" customHeight="1">
      <c r="B884" s="223"/>
      <c r="C884" s="848"/>
      <c r="D884" s="224"/>
      <c r="E884" s="849"/>
      <c r="F884" s="850"/>
      <c r="I884" s="227"/>
      <c r="J884" s="228"/>
      <c r="K884" s="228"/>
      <c r="M884" s="228"/>
      <c r="N884" s="850"/>
      <c r="O884" s="225"/>
    </row>
    <row r="885" spans="2:15" ht="15.75" customHeight="1">
      <c r="B885" s="223"/>
      <c r="C885" s="848"/>
      <c r="D885" s="224"/>
      <c r="E885" s="849"/>
      <c r="F885" s="850"/>
      <c r="I885" s="227"/>
      <c r="J885" s="228"/>
      <c r="K885" s="228"/>
      <c r="M885" s="228"/>
      <c r="N885" s="850"/>
      <c r="O885" s="225"/>
    </row>
    <row r="886" spans="2:15" ht="15.75" customHeight="1">
      <c r="B886" s="223"/>
      <c r="C886" s="848"/>
      <c r="D886" s="224"/>
      <c r="E886" s="849"/>
      <c r="F886" s="850"/>
      <c r="I886" s="227"/>
      <c r="J886" s="228"/>
      <c r="K886" s="228"/>
      <c r="M886" s="228"/>
      <c r="N886" s="850"/>
      <c r="O886" s="225"/>
    </row>
    <row r="887" spans="2:15" ht="15.75" customHeight="1">
      <c r="B887" s="223"/>
      <c r="C887" s="848"/>
      <c r="D887" s="224"/>
      <c r="E887" s="849"/>
      <c r="F887" s="850"/>
      <c r="I887" s="227"/>
      <c r="J887" s="228"/>
      <c r="K887" s="228"/>
      <c r="M887" s="228"/>
      <c r="N887" s="850"/>
      <c r="O887" s="225"/>
    </row>
    <row r="888" spans="2:15" ht="15.75" customHeight="1">
      <c r="B888" s="223"/>
      <c r="C888" s="848"/>
      <c r="D888" s="224"/>
      <c r="E888" s="849"/>
      <c r="F888" s="850"/>
      <c r="I888" s="227"/>
      <c r="J888" s="228"/>
      <c r="K888" s="228"/>
      <c r="M888" s="228"/>
      <c r="N888" s="850"/>
      <c r="O888" s="225"/>
    </row>
    <row r="889" spans="2:15" ht="15.75" customHeight="1">
      <c r="B889" s="223"/>
      <c r="C889" s="848"/>
      <c r="D889" s="224"/>
      <c r="E889" s="849"/>
      <c r="F889" s="850"/>
      <c r="I889" s="227"/>
      <c r="J889" s="228"/>
      <c r="K889" s="228"/>
      <c r="M889" s="228"/>
      <c r="N889" s="850"/>
      <c r="O889" s="225"/>
    </row>
    <row r="890" spans="2:15" ht="15.75" customHeight="1">
      <c r="B890" s="223"/>
      <c r="C890" s="848"/>
      <c r="D890" s="224"/>
      <c r="E890" s="849"/>
      <c r="F890" s="850"/>
      <c r="I890" s="227"/>
      <c r="J890" s="228"/>
      <c r="K890" s="228"/>
      <c r="M890" s="228"/>
      <c r="N890" s="850"/>
      <c r="O890" s="225"/>
    </row>
    <row r="891" spans="2:15" ht="15.75" customHeight="1">
      <c r="B891" s="223"/>
      <c r="C891" s="848"/>
      <c r="D891" s="224"/>
      <c r="E891" s="849"/>
      <c r="F891" s="850"/>
      <c r="I891" s="227"/>
      <c r="J891" s="228"/>
      <c r="K891" s="228"/>
      <c r="M891" s="228"/>
      <c r="N891" s="850"/>
      <c r="O891" s="225"/>
    </row>
    <row r="892" spans="2:15" ht="15.75" customHeight="1">
      <c r="B892" s="223"/>
      <c r="C892" s="848"/>
      <c r="D892" s="224"/>
      <c r="E892" s="849"/>
      <c r="F892" s="850"/>
      <c r="I892" s="227"/>
      <c r="J892" s="228"/>
      <c r="K892" s="228"/>
      <c r="M892" s="228"/>
      <c r="N892" s="850"/>
      <c r="O892" s="225"/>
    </row>
    <row r="893" spans="2:15" ht="15.75" customHeight="1">
      <c r="B893" s="223"/>
      <c r="C893" s="848"/>
      <c r="D893" s="224"/>
      <c r="E893" s="849"/>
      <c r="F893" s="850"/>
      <c r="I893" s="227"/>
      <c r="J893" s="228"/>
      <c r="K893" s="228"/>
      <c r="M893" s="228"/>
      <c r="N893" s="850"/>
      <c r="O893" s="225"/>
    </row>
    <row r="894" spans="2:15" ht="15.75" customHeight="1">
      <c r="B894" s="223"/>
      <c r="C894" s="848"/>
      <c r="D894" s="224"/>
      <c r="E894" s="849"/>
      <c r="F894" s="850"/>
      <c r="I894" s="227"/>
      <c r="J894" s="228"/>
      <c r="K894" s="228"/>
      <c r="M894" s="228"/>
      <c r="N894" s="850"/>
      <c r="O894" s="225"/>
    </row>
    <row r="895" spans="2:15" ht="15.75" customHeight="1">
      <c r="B895" s="223"/>
      <c r="C895" s="848"/>
      <c r="D895" s="224"/>
      <c r="E895" s="849"/>
      <c r="F895" s="850"/>
      <c r="I895" s="227"/>
      <c r="J895" s="228"/>
      <c r="K895" s="228"/>
      <c r="M895" s="228"/>
      <c r="N895" s="850"/>
      <c r="O895" s="225"/>
    </row>
    <row r="896" spans="2:15" ht="15.75" customHeight="1">
      <c r="B896" s="223"/>
      <c r="C896" s="848"/>
      <c r="D896" s="224"/>
      <c r="E896" s="849"/>
      <c r="F896" s="850"/>
      <c r="I896" s="227"/>
      <c r="J896" s="228"/>
      <c r="K896" s="228"/>
      <c r="M896" s="228"/>
      <c r="N896" s="850"/>
      <c r="O896" s="225"/>
    </row>
    <row r="897" spans="2:15" ht="15.75" customHeight="1">
      <c r="B897" s="223"/>
      <c r="C897" s="848"/>
      <c r="D897" s="224"/>
      <c r="E897" s="849"/>
      <c r="F897" s="850"/>
      <c r="I897" s="227"/>
      <c r="J897" s="228"/>
      <c r="K897" s="228"/>
      <c r="M897" s="228"/>
      <c r="N897" s="850"/>
      <c r="O897" s="225"/>
    </row>
    <row r="898" spans="2:15" ht="15.75" customHeight="1">
      <c r="B898" s="223"/>
      <c r="C898" s="848"/>
      <c r="D898" s="224"/>
      <c r="E898" s="849"/>
      <c r="F898" s="850"/>
      <c r="I898" s="227"/>
      <c r="J898" s="228"/>
      <c r="K898" s="228"/>
      <c r="M898" s="228"/>
      <c r="N898" s="850"/>
      <c r="O898" s="225"/>
    </row>
    <row r="899" spans="2:15" ht="15.75" customHeight="1">
      <c r="B899" s="223"/>
      <c r="C899" s="848"/>
      <c r="D899" s="224"/>
      <c r="E899" s="849"/>
      <c r="F899" s="850"/>
      <c r="I899" s="227"/>
      <c r="J899" s="228"/>
      <c r="K899" s="228"/>
      <c r="M899" s="228"/>
      <c r="N899" s="850"/>
      <c r="O899" s="225"/>
    </row>
    <row r="900" spans="2:15" ht="15.75" customHeight="1">
      <c r="B900" s="223"/>
      <c r="C900" s="848"/>
      <c r="D900" s="224"/>
      <c r="E900" s="849"/>
      <c r="F900" s="850"/>
      <c r="I900" s="227"/>
      <c r="J900" s="228"/>
      <c r="K900" s="228"/>
      <c r="M900" s="228"/>
      <c r="N900" s="850"/>
      <c r="O900" s="225"/>
    </row>
    <row r="901" spans="2:15" ht="15.75" customHeight="1">
      <c r="B901" s="223"/>
      <c r="C901" s="848"/>
      <c r="D901" s="224"/>
      <c r="E901" s="849"/>
      <c r="F901" s="850"/>
      <c r="I901" s="227"/>
      <c r="J901" s="228"/>
      <c r="K901" s="228"/>
      <c r="M901" s="228"/>
      <c r="N901" s="850"/>
      <c r="O901" s="225"/>
    </row>
    <row r="902" spans="2:15" ht="15.75" customHeight="1">
      <c r="B902" s="223"/>
      <c r="C902" s="848"/>
      <c r="D902" s="224"/>
      <c r="E902" s="849"/>
      <c r="F902" s="850"/>
      <c r="I902" s="227"/>
      <c r="J902" s="228"/>
      <c r="K902" s="228"/>
      <c r="M902" s="228"/>
      <c r="N902" s="850"/>
      <c r="O902" s="225"/>
    </row>
    <row r="903" spans="2:15" ht="15.75" customHeight="1">
      <c r="B903" s="223"/>
      <c r="C903" s="848"/>
      <c r="D903" s="224"/>
      <c r="E903" s="849"/>
      <c r="F903" s="850"/>
      <c r="I903" s="227"/>
      <c r="J903" s="228"/>
      <c r="K903" s="228"/>
      <c r="M903" s="228"/>
      <c r="N903" s="850"/>
      <c r="O903" s="225"/>
    </row>
    <row r="904" spans="2:15" ht="15.75" customHeight="1">
      <c r="B904" s="223"/>
      <c r="C904" s="848"/>
      <c r="D904" s="224"/>
      <c r="E904" s="849"/>
      <c r="F904" s="850"/>
      <c r="I904" s="227"/>
      <c r="J904" s="228"/>
      <c r="K904" s="228"/>
      <c r="M904" s="228"/>
      <c r="N904" s="850"/>
      <c r="O904" s="225"/>
    </row>
    <row r="905" spans="2:15" ht="15.75" customHeight="1">
      <c r="B905" s="223"/>
      <c r="C905" s="848"/>
      <c r="D905" s="224"/>
      <c r="E905" s="849"/>
      <c r="F905" s="850"/>
      <c r="I905" s="227"/>
      <c r="J905" s="228"/>
      <c r="K905" s="228"/>
      <c r="M905" s="228"/>
      <c r="N905" s="850"/>
      <c r="O905" s="225"/>
    </row>
    <row r="906" spans="2:15" ht="15.75" customHeight="1">
      <c r="B906" s="223"/>
      <c r="C906" s="848"/>
      <c r="D906" s="224"/>
      <c r="E906" s="849"/>
      <c r="F906" s="850"/>
      <c r="I906" s="227"/>
      <c r="J906" s="228"/>
      <c r="K906" s="228"/>
      <c r="M906" s="228"/>
      <c r="N906" s="850"/>
      <c r="O906" s="225"/>
    </row>
    <row r="907" spans="2:15" ht="15.75" customHeight="1">
      <c r="B907" s="223"/>
      <c r="C907" s="848"/>
      <c r="D907" s="224"/>
      <c r="E907" s="849"/>
      <c r="F907" s="850"/>
      <c r="I907" s="227"/>
      <c r="J907" s="228"/>
      <c r="K907" s="228"/>
      <c r="M907" s="228"/>
      <c r="N907" s="850"/>
      <c r="O907" s="225"/>
    </row>
    <row r="908" spans="2:15" ht="15.75" customHeight="1">
      <c r="B908" s="223"/>
      <c r="C908" s="848"/>
      <c r="D908" s="224"/>
      <c r="E908" s="849"/>
      <c r="F908" s="850"/>
      <c r="I908" s="227"/>
      <c r="J908" s="228"/>
      <c r="K908" s="228"/>
      <c r="M908" s="228"/>
      <c r="N908" s="850"/>
      <c r="O908" s="225"/>
    </row>
    <row r="909" spans="2:15" ht="15.75" customHeight="1">
      <c r="B909" s="223"/>
      <c r="C909" s="848"/>
      <c r="D909" s="224"/>
      <c r="E909" s="849"/>
      <c r="F909" s="850"/>
      <c r="I909" s="227"/>
      <c r="J909" s="228"/>
      <c r="K909" s="228"/>
      <c r="M909" s="228"/>
      <c r="N909" s="850"/>
      <c r="O909" s="225"/>
    </row>
    <row r="910" spans="2:15" ht="15.75" customHeight="1">
      <c r="B910" s="223"/>
      <c r="C910" s="848"/>
      <c r="D910" s="224"/>
      <c r="E910" s="849"/>
      <c r="F910" s="850"/>
      <c r="I910" s="227"/>
      <c r="J910" s="228"/>
      <c r="K910" s="228"/>
      <c r="M910" s="228"/>
      <c r="N910" s="850"/>
      <c r="O910" s="225"/>
    </row>
    <row r="911" spans="2:15" ht="15.75" customHeight="1">
      <c r="B911" s="223"/>
      <c r="C911" s="848"/>
      <c r="D911" s="224"/>
      <c r="E911" s="849"/>
      <c r="F911" s="850"/>
      <c r="I911" s="227"/>
      <c r="J911" s="228"/>
      <c r="K911" s="228"/>
      <c r="M911" s="228"/>
      <c r="N911" s="850"/>
      <c r="O911" s="225"/>
    </row>
    <row r="912" spans="2:15" ht="15.75" customHeight="1">
      <c r="B912" s="223"/>
      <c r="C912" s="848"/>
      <c r="D912" s="224"/>
      <c r="E912" s="849"/>
      <c r="F912" s="850"/>
      <c r="I912" s="227"/>
      <c r="J912" s="228"/>
      <c r="K912" s="228"/>
      <c r="M912" s="228"/>
      <c r="N912" s="850"/>
      <c r="O912" s="225"/>
    </row>
    <row r="913" spans="2:15" ht="15.75" customHeight="1">
      <c r="B913" s="223"/>
      <c r="C913" s="848"/>
      <c r="D913" s="224"/>
      <c r="E913" s="849"/>
      <c r="F913" s="850"/>
      <c r="I913" s="227"/>
      <c r="J913" s="228"/>
      <c r="K913" s="228"/>
      <c r="M913" s="228"/>
      <c r="N913" s="850"/>
      <c r="O913" s="225"/>
    </row>
    <row r="914" spans="2:15" ht="15.75" customHeight="1">
      <c r="B914" s="223"/>
      <c r="C914" s="848"/>
      <c r="D914" s="224"/>
      <c r="E914" s="849"/>
      <c r="F914" s="850"/>
      <c r="I914" s="227"/>
      <c r="J914" s="228"/>
      <c r="K914" s="228"/>
      <c r="M914" s="228"/>
      <c r="N914" s="850"/>
      <c r="O914" s="225"/>
    </row>
    <row r="915" spans="2:15" ht="15.75" customHeight="1">
      <c r="B915" s="223"/>
      <c r="C915" s="848"/>
      <c r="D915" s="224"/>
      <c r="E915" s="849"/>
      <c r="F915" s="850"/>
      <c r="I915" s="227"/>
      <c r="J915" s="228"/>
      <c r="K915" s="228"/>
      <c r="M915" s="228"/>
      <c r="N915" s="850"/>
      <c r="O915" s="225"/>
    </row>
    <row r="916" spans="2:15" ht="15.75" customHeight="1">
      <c r="B916" s="223"/>
      <c r="C916" s="848"/>
      <c r="D916" s="224"/>
      <c r="E916" s="849"/>
      <c r="F916" s="850"/>
      <c r="I916" s="227"/>
      <c r="J916" s="228"/>
      <c r="K916" s="228"/>
      <c r="M916" s="228"/>
      <c r="N916" s="850"/>
      <c r="O916" s="225"/>
    </row>
    <row r="917" spans="2:15" ht="15.75" customHeight="1">
      <c r="B917" s="223"/>
      <c r="C917" s="848"/>
      <c r="D917" s="224"/>
      <c r="E917" s="849"/>
      <c r="F917" s="850"/>
      <c r="I917" s="227"/>
      <c r="J917" s="228"/>
      <c r="K917" s="228"/>
      <c r="M917" s="228"/>
      <c r="N917" s="850"/>
      <c r="O917" s="225"/>
    </row>
    <row r="918" spans="2:15" ht="15.75" customHeight="1">
      <c r="B918" s="223"/>
      <c r="C918" s="848"/>
      <c r="D918" s="224"/>
      <c r="E918" s="849"/>
      <c r="F918" s="850"/>
      <c r="I918" s="227"/>
      <c r="J918" s="228"/>
      <c r="K918" s="228"/>
      <c r="M918" s="228"/>
      <c r="N918" s="850"/>
      <c r="O918" s="225"/>
    </row>
    <row r="919" spans="2:15" ht="15.75" customHeight="1">
      <c r="B919" s="223"/>
      <c r="C919" s="848"/>
      <c r="D919" s="224"/>
      <c r="E919" s="849"/>
      <c r="F919" s="850"/>
      <c r="I919" s="227"/>
      <c r="J919" s="228"/>
      <c r="K919" s="228"/>
      <c r="M919" s="228"/>
      <c r="N919" s="850"/>
      <c r="O919" s="225"/>
    </row>
    <row r="920" spans="2:15" ht="15.75" customHeight="1">
      <c r="B920" s="223"/>
      <c r="C920" s="848"/>
      <c r="D920" s="224"/>
      <c r="E920" s="849"/>
      <c r="F920" s="850"/>
      <c r="I920" s="227"/>
      <c r="J920" s="228"/>
      <c r="K920" s="228"/>
      <c r="M920" s="228"/>
      <c r="N920" s="850"/>
      <c r="O920" s="225"/>
    </row>
    <row r="921" spans="2:15" ht="15.75" customHeight="1">
      <c r="B921" s="223"/>
      <c r="C921" s="848"/>
      <c r="D921" s="224"/>
      <c r="E921" s="849"/>
      <c r="F921" s="850"/>
      <c r="I921" s="227"/>
      <c r="J921" s="228"/>
      <c r="K921" s="228"/>
      <c r="M921" s="228"/>
      <c r="N921" s="850"/>
      <c r="O921" s="225"/>
    </row>
    <row r="922" spans="2:15" ht="15.75" customHeight="1">
      <c r="B922" s="223"/>
      <c r="C922" s="848"/>
      <c r="D922" s="224"/>
      <c r="E922" s="849"/>
      <c r="F922" s="850"/>
      <c r="I922" s="227"/>
      <c r="J922" s="228"/>
      <c r="K922" s="228"/>
      <c r="M922" s="228"/>
      <c r="N922" s="850"/>
      <c r="O922" s="225"/>
    </row>
    <row r="923" spans="2:15" ht="15.75" customHeight="1">
      <c r="B923" s="223"/>
      <c r="C923" s="848"/>
      <c r="D923" s="224"/>
      <c r="E923" s="849"/>
      <c r="F923" s="850"/>
      <c r="I923" s="227"/>
      <c r="J923" s="228"/>
      <c r="K923" s="228"/>
      <c r="M923" s="228"/>
      <c r="N923" s="850"/>
      <c r="O923" s="225"/>
    </row>
    <row r="924" spans="2:15" ht="15.75" customHeight="1">
      <c r="B924" s="223"/>
      <c r="C924" s="848"/>
      <c r="D924" s="224"/>
      <c r="E924" s="849"/>
      <c r="F924" s="850"/>
      <c r="I924" s="227"/>
      <c r="J924" s="228"/>
      <c r="K924" s="228"/>
      <c r="M924" s="228"/>
      <c r="N924" s="850"/>
      <c r="O924" s="225"/>
    </row>
    <row r="925" spans="2:15" ht="15.75" customHeight="1">
      <c r="B925" s="223"/>
      <c r="C925" s="848"/>
      <c r="D925" s="224"/>
      <c r="E925" s="849"/>
      <c r="F925" s="850"/>
      <c r="I925" s="227"/>
      <c r="J925" s="228"/>
      <c r="K925" s="228"/>
      <c r="M925" s="228"/>
      <c r="N925" s="850"/>
      <c r="O925" s="225"/>
    </row>
    <row r="926" spans="2:15" ht="15.75" customHeight="1">
      <c r="B926" s="223"/>
      <c r="C926" s="848"/>
      <c r="D926" s="224"/>
      <c r="E926" s="849"/>
      <c r="F926" s="850"/>
      <c r="I926" s="227"/>
      <c r="J926" s="228"/>
      <c r="K926" s="228"/>
      <c r="M926" s="228"/>
      <c r="N926" s="850"/>
      <c r="O926" s="225"/>
    </row>
    <row r="927" spans="2:15" ht="15.75" customHeight="1">
      <c r="B927" s="223"/>
      <c r="C927" s="848"/>
      <c r="D927" s="224"/>
      <c r="E927" s="849"/>
      <c r="F927" s="850"/>
      <c r="I927" s="227"/>
      <c r="J927" s="228"/>
      <c r="K927" s="228"/>
      <c r="M927" s="228"/>
      <c r="N927" s="850"/>
      <c r="O927" s="225"/>
    </row>
    <row r="928" spans="2:15" ht="15.75" customHeight="1">
      <c r="B928" s="223"/>
      <c r="C928" s="848"/>
      <c r="D928" s="224"/>
      <c r="E928" s="849"/>
      <c r="F928" s="850"/>
      <c r="I928" s="227"/>
      <c r="J928" s="228"/>
      <c r="K928" s="228"/>
      <c r="M928" s="228"/>
      <c r="N928" s="850"/>
      <c r="O928" s="225"/>
    </row>
    <row r="929" spans="2:15" ht="15.75" customHeight="1">
      <c r="B929" s="223"/>
      <c r="C929" s="848"/>
      <c r="D929" s="224"/>
      <c r="E929" s="849"/>
      <c r="F929" s="850"/>
      <c r="I929" s="227"/>
      <c r="J929" s="228"/>
      <c r="K929" s="228"/>
      <c r="M929" s="228"/>
      <c r="N929" s="850"/>
      <c r="O929" s="225"/>
    </row>
    <row r="930" spans="2:15" ht="15.75" customHeight="1">
      <c r="B930" s="223"/>
      <c r="C930" s="848"/>
      <c r="D930" s="224"/>
      <c r="E930" s="849"/>
      <c r="F930" s="850"/>
      <c r="I930" s="227"/>
      <c r="J930" s="228"/>
      <c r="K930" s="228"/>
      <c r="M930" s="228"/>
      <c r="N930" s="850"/>
      <c r="O930" s="225"/>
    </row>
    <row r="931" spans="2:15" ht="15.75" customHeight="1">
      <c r="B931" s="223"/>
      <c r="C931" s="848"/>
      <c r="D931" s="224"/>
      <c r="E931" s="849"/>
      <c r="F931" s="850"/>
      <c r="I931" s="227"/>
      <c r="J931" s="228"/>
      <c r="K931" s="228"/>
      <c r="M931" s="228"/>
      <c r="N931" s="850"/>
      <c r="O931" s="225"/>
    </row>
    <row r="932" spans="2:15" ht="15.75" customHeight="1">
      <c r="B932" s="223"/>
      <c r="C932" s="848"/>
      <c r="D932" s="224"/>
      <c r="E932" s="849"/>
      <c r="F932" s="850"/>
      <c r="I932" s="227"/>
      <c r="J932" s="228"/>
      <c r="K932" s="228"/>
      <c r="M932" s="228"/>
      <c r="N932" s="850"/>
      <c r="O932" s="225"/>
    </row>
    <row r="933" spans="2:15" ht="15.75" customHeight="1">
      <c r="B933" s="223"/>
      <c r="C933" s="848"/>
      <c r="D933" s="224"/>
      <c r="E933" s="849"/>
      <c r="F933" s="850"/>
      <c r="I933" s="227"/>
      <c r="J933" s="228"/>
      <c r="K933" s="228"/>
      <c r="M933" s="228"/>
      <c r="N933" s="850"/>
      <c r="O933" s="225"/>
    </row>
    <row r="934" spans="2:15" ht="15.75" customHeight="1">
      <c r="B934" s="223"/>
      <c r="C934" s="848"/>
      <c r="D934" s="224"/>
      <c r="E934" s="849"/>
      <c r="F934" s="850"/>
      <c r="I934" s="227"/>
      <c r="J934" s="228"/>
      <c r="K934" s="228"/>
      <c r="M934" s="228"/>
      <c r="N934" s="850"/>
      <c r="O934" s="225"/>
    </row>
    <row r="935" spans="2:15" ht="15.75" customHeight="1">
      <c r="B935" s="223"/>
      <c r="C935" s="848"/>
      <c r="D935" s="224"/>
      <c r="E935" s="849"/>
      <c r="F935" s="850"/>
      <c r="I935" s="227"/>
      <c r="J935" s="228"/>
      <c r="K935" s="228"/>
      <c r="M935" s="228"/>
      <c r="N935" s="850"/>
      <c r="O935" s="225"/>
    </row>
    <row r="936" spans="2:15" ht="15.75" customHeight="1">
      <c r="B936" s="223"/>
      <c r="C936" s="848"/>
      <c r="D936" s="224"/>
      <c r="E936" s="849"/>
      <c r="F936" s="850"/>
      <c r="I936" s="227"/>
      <c r="J936" s="228"/>
      <c r="K936" s="228"/>
      <c r="M936" s="228"/>
      <c r="N936" s="850"/>
      <c r="O936" s="225"/>
    </row>
    <row r="937" spans="2:15" ht="15.75" customHeight="1">
      <c r="B937" s="223"/>
      <c r="C937" s="848"/>
      <c r="D937" s="224"/>
      <c r="E937" s="849"/>
      <c r="F937" s="850"/>
      <c r="I937" s="227"/>
      <c r="J937" s="228"/>
      <c r="K937" s="228"/>
      <c r="M937" s="228"/>
      <c r="N937" s="850"/>
      <c r="O937" s="225"/>
    </row>
    <row r="938" spans="2:15" ht="15.75" customHeight="1">
      <c r="B938" s="223"/>
      <c r="C938" s="848"/>
      <c r="D938" s="224"/>
      <c r="E938" s="849"/>
      <c r="F938" s="850"/>
      <c r="I938" s="227"/>
      <c r="J938" s="228"/>
      <c r="K938" s="228"/>
      <c r="M938" s="228"/>
      <c r="N938" s="850"/>
      <c r="O938" s="225"/>
    </row>
    <row r="939" spans="2:15" ht="15.75" customHeight="1">
      <c r="B939" s="223"/>
      <c r="C939" s="848"/>
      <c r="D939" s="224"/>
      <c r="E939" s="849"/>
      <c r="F939" s="850"/>
      <c r="I939" s="227"/>
      <c r="J939" s="228"/>
      <c r="K939" s="228"/>
      <c r="M939" s="228"/>
      <c r="N939" s="850"/>
      <c r="O939" s="225"/>
    </row>
    <row r="940" spans="2:15" ht="15.75" customHeight="1">
      <c r="B940" s="223"/>
      <c r="C940" s="848"/>
      <c r="D940" s="224"/>
      <c r="E940" s="849"/>
      <c r="F940" s="850"/>
      <c r="I940" s="227"/>
      <c r="J940" s="228"/>
      <c r="K940" s="228"/>
      <c r="M940" s="228"/>
      <c r="N940" s="850"/>
      <c r="O940" s="225"/>
    </row>
    <row r="941" spans="2:15" ht="15.75" customHeight="1">
      <c r="B941" s="223"/>
      <c r="C941" s="848"/>
      <c r="D941" s="224"/>
      <c r="E941" s="849"/>
      <c r="F941" s="850"/>
      <c r="I941" s="227"/>
      <c r="J941" s="228"/>
      <c r="K941" s="228"/>
      <c r="M941" s="228"/>
      <c r="N941" s="850"/>
      <c r="O941" s="225"/>
    </row>
    <row r="942" spans="2:15" ht="15.75" customHeight="1">
      <c r="B942" s="223"/>
      <c r="C942" s="848"/>
      <c r="D942" s="224"/>
      <c r="E942" s="849"/>
      <c r="F942" s="850"/>
      <c r="I942" s="227"/>
      <c r="J942" s="228"/>
      <c r="K942" s="228"/>
      <c r="M942" s="228"/>
      <c r="N942" s="850"/>
      <c r="O942" s="225"/>
    </row>
    <row r="943" spans="2:15" ht="15.75" customHeight="1">
      <c r="B943" s="223"/>
      <c r="C943" s="848"/>
      <c r="D943" s="224"/>
      <c r="E943" s="849"/>
      <c r="F943" s="850"/>
      <c r="I943" s="227"/>
      <c r="J943" s="228"/>
      <c r="K943" s="228"/>
      <c r="M943" s="228"/>
      <c r="N943" s="850"/>
      <c r="O943" s="225"/>
    </row>
    <row r="944" spans="2:15" ht="15.75" customHeight="1">
      <c r="B944" s="223"/>
      <c r="C944" s="848"/>
      <c r="D944" s="224"/>
      <c r="E944" s="849"/>
      <c r="F944" s="850"/>
      <c r="I944" s="227"/>
      <c r="J944" s="228"/>
      <c r="K944" s="228"/>
      <c r="M944" s="228"/>
      <c r="N944" s="850"/>
      <c r="O944" s="225"/>
    </row>
    <row r="945" spans="2:15" ht="15.75" customHeight="1">
      <c r="B945" s="223"/>
      <c r="C945" s="848"/>
      <c r="D945" s="224"/>
      <c r="E945" s="849"/>
      <c r="F945" s="850"/>
      <c r="I945" s="227"/>
      <c r="J945" s="228"/>
      <c r="K945" s="228"/>
      <c r="M945" s="228"/>
      <c r="N945" s="850"/>
      <c r="O945" s="225"/>
    </row>
    <row r="946" spans="2:15" ht="15.75" customHeight="1">
      <c r="B946" s="223"/>
      <c r="C946" s="848"/>
      <c r="D946" s="224"/>
      <c r="E946" s="849"/>
      <c r="F946" s="850"/>
      <c r="I946" s="227"/>
      <c r="J946" s="228"/>
      <c r="K946" s="228"/>
      <c r="M946" s="228"/>
      <c r="N946" s="850"/>
      <c r="O946" s="225"/>
    </row>
    <row r="947" spans="2:15" ht="15.75" customHeight="1">
      <c r="B947" s="223"/>
      <c r="C947" s="848"/>
      <c r="D947" s="224"/>
      <c r="E947" s="849"/>
      <c r="F947" s="850"/>
      <c r="I947" s="227"/>
      <c r="J947" s="228"/>
      <c r="K947" s="228"/>
      <c r="M947" s="228"/>
      <c r="N947" s="850"/>
      <c r="O947" s="225"/>
    </row>
    <row r="948" spans="2:15" ht="15.75" customHeight="1">
      <c r="B948" s="223"/>
      <c r="C948" s="848"/>
      <c r="D948" s="224"/>
      <c r="E948" s="849"/>
      <c r="F948" s="850"/>
      <c r="I948" s="227"/>
      <c r="J948" s="228"/>
      <c r="K948" s="228"/>
      <c r="M948" s="228"/>
      <c r="N948" s="850"/>
      <c r="O948" s="225"/>
    </row>
    <row r="949" spans="2:15" ht="15.75" customHeight="1">
      <c r="B949" s="223"/>
      <c r="C949" s="848"/>
      <c r="D949" s="224"/>
      <c r="E949" s="849"/>
      <c r="F949" s="850"/>
      <c r="I949" s="227"/>
      <c r="J949" s="228"/>
      <c r="K949" s="228"/>
      <c r="M949" s="228"/>
      <c r="N949" s="850"/>
      <c r="O949" s="225"/>
    </row>
    <row r="950" spans="2:15" ht="15.75" customHeight="1">
      <c r="B950" s="223"/>
      <c r="C950" s="848"/>
      <c r="D950" s="224"/>
      <c r="E950" s="849"/>
      <c r="F950" s="850"/>
      <c r="I950" s="227"/>
      <c r="J950" s="228"/>
      <c r="K950" s="228"/>
      <c r="M950" s="228"/>
      <c r="N950" s="850"/>
      <c r="O950" s="225"/>
    </row>
    <row r="951" spans="2:15" ht="15.75" customHeight="1">
      <c r="B951" s="223"/>
      <c r="C951" s="848"/>
      <c r="D951" s="224"/>
      <c r="E951" s="849"/>
      <c r="F951" s="850"/>
      <c r="I951" s="227"/>
      <c r="J951" s="228"/>
      <c r="K951" s="228"/>
      <c r="M951" s="228"/>
      <c r="N951" s="850"/>
      <c r="O951" s="225"/>
    </row>
    <row r="952" spans="2:15" ht="15.75" customHeight="1">
      <c r="B952" s="223"/>
      <c r="C952" s="848"/>
      <c r="D952" s="224"/>
      <c r="E952" s="849"/>
      <c r="F952" s="850"/>
      <c r="I952" s="227"/>
      <c r="J952" s="228"/>
      <c r="K952" s="228"/>
      <c r="M952" s="228"/>
      <c r="N952" s="850"/>
      <c r="O952" s="225"/>
    </row>
    <row r="953" spans="2:15" ht="15.75" customHeight="1">
      <c r="B953" s="223"/>
      <c r="C953" s="848"/>
      <c r="D953" s="224"/>
      <c r="E953" s="849"/>
      <c r="F953" s="850"/>
      <c r="I953" s="227"/>
      <c r="J953" s="228"/>
      <c r="K953" s="228"/>
      <c r="M953" s="228"/>
      <c r="N953" s="850"/>
      <c r="O953" s="225"/>
    </row>
    <row r="954" spans="2:15" ht="15.75" customHeight="1">
      <c r="B954" s="223"/>
      <c r="C954" s="848"/>
      <c r="D954" s="224"/>
      <c r="E954" s="849"/>
      <c r="F954" s="850"/>
      <c r="I954" s="227"/>
      <c r="J954" s="228"/>
      <c r="K954" s="228"/>
      <c r="M954" s="228"/>
      <c r="N954" s="850"/>
      <c r="O954" s="225"/>
    </row>
    <row r="955" spans="2:15" ht="15.75" customHeight="1">
      <c r="B955" s="223"/>
      <c r="C955" s="848"/>
      <c r="D955" s="224"/>
      <c r="E955" s="849"/>
      <c r="F955" s="850"/>
      <c r="I955" s="227"/>
      <c r="J955" s="228"/>
      <c r="K955" s="228"/>
      <c r="M955" s="228"/>
      <c r="N955" s="850"/>
      <c r="O955" s="225"/>
    </row>
    <row r="956" spans="2:15" ht="15.75" customHeight="1">
      <c r="B956" s="223"/>
      <c r="C956" s="848"/>
      <c r="D956" s="224"/>
      <c r="E956" s="849"/>
      <c r="F956" s="850"/>
      <c r="I956" s="227"/>
      <c r="J956" s="228"/>
      <c r="K956" s="228"/>
      <c r="M956" s="228"/>
      <c r="N956" s="850"/>
      <c r="O956" s="225"/>
    </row>
    <row r="957" spans="2:15" ht="15.75" customHeight="1">
      <c r="B957" s="223"/>
      <c r="C957" s="848"/>
      <c r="D957" s="224"/>
      <c r="E957" s="849"/>
      <c r="F957" s="850"/>
      <c r="I957" s="227"/>
      <c r="J957" s="228"/>
      <c r="K957" s="228"/>
      <c r="M957" s="228"/>
      <c r="N957" s="850"/>
      <c r="O957" s="225"/>
    </row>
    <row r="958" spans="2:15" ht="15.75" customHeight="1">
      <c r="B958" s="223"/>
      <c r="C958" s="848"/>
      <c r="D958" s="224"/>
      <c r="E958" s="849"/>
      <c r="F958" s="850"/>
      <c r="I958" s="227"/>
      <c r="J958" s="228"/>
      <c r="K958" s="228"/>
      <c r="M958" s="228"/>
      <c r="N958" s="850"/>
      <c r="O958" s="225"/>
    </row>
    <row r="959" spans="2:15" ht="15.75" customHeight="1">
      <c r="B959" s="223"/>
      <c r="C959" s="848"/>
      <c r="D959" s="224"/>
      <c r="E959" s="849"/>
      <c r="F959" s="850"/>
      <c r="I959" s="227"/>
      <c r="J959" s="228"/>
      <c r="K959" s="228"/>
      <c r="M959" s="228"/>
      <c r="N959" s="850"/>
      <c r="O959" s="225"/>
    </row>
    <row r="960" spans="2:15" ht="15.75" customHeight="1">
      <c r="B960" s="223"/>
      <c r="C960" s="848"/>
      <c r="D960" s="224"/>
      <c r="E960" s="849"/>
      <c r="F960" s="850"/>
      <c r="I960" s="227"/>
      <c r="J960" s="228"/>
      <c r="K960" s="228"/>
      <c r="M960" s="228"/>
      <c r="N960" s="850"/>
      <c r="O960" s="225"/>
    </row>
    <row r="961" spans="2:15" ht="15.75" customHeight="1">
      <c r="B961" s="223"/>
      <c r="C961" s="848"/>
      <c r="D961" s="224"/>
      <c r="E961" s="849"/>
      <c r="F961" s="850"/>
      <c r="I961" s="227"/>
      <c r="J961" s="228"/>
      <c r="K961" s="228"/>
      <c r="M961" s="228"/>
      <c r="N961" s="850"/>
      <c r="O961" s="225"/>
    </row>
    <row r="962" spans="2:15" ht="15.75" customHeight="1">
      <c r="B962" s="223"/>
      <c r="C962" s="848"/>
      <c r="D962" s="224"/>
      <c r="E962" s="849"/>
      <c r="F962" s="850"/>
      <c r="I962" s="227"/>
      <c r="J962" s="228"/>
      <c r="K962" s="228"/>
      <c r="M962" s="228"/>
      <c r="N962" s="850"/>
      <c r="O962" s="225"/>
    </row>
    <row r="963" spans="2:15" ht="15.75" customHeight="1">
      <c r="B963" s="223"/>
      <c r="C963" s="848"/>
      <c r="D963" s="224"/>
      <c r="E963" s="849"/>
      <c r="F963" s="850"/>
      <c r="I963" s="227"/>
      <c r="J963" s="228"/>
      <c r="K963" s="228"/>
      <c r="M963" s="228"/>
      <c r="N963" s="850"/>
      <c r="O963" s="225"/>
    </row>
    <row r="964" spans="2:15" ht="15.75" customHeight="1">
      <c r="B964" s="223"/>
      <c r="C964" s="848"/>
      <c r="D964" s="224"/>
      <c r="E964" s="849"/>
      <c r="F964" s="850"/>
      <c r="I964" s="227"/>
      <c r="J964" s="228"/>
      <c r="K964" s="228"/>
      <c r="M964" s="228"/>
      <c r="N964" s="850"/>
      <c r="O964" s="225"/>
    </row>
    <row r="965" spans="2:15" ht="15.75" customHeight="1">
      <c r="B965" s="223"/>
      <c r="C965" s="848"/>
      <c r="D965" s="224"/>
      <c r="E965" s="849"/>
      <c r="F965" s="850"/>
      <c r="I965" s="227"/>
      <c r="J965" s="228"/>
      <c r="K965" s="228"/>
      <c r="M965" s="228"/>
      <c r="N965" s="850"/>
      <c r="O965" s="225"/>
    </row>
    <row r="966" spans="2:15" ht="15.75" customHeight="1">
      <c r="B966" s="223"/>
      <c r="C966" s="848"/>
      <c r="D966" s="224"/>
      <c r="E966" s="849"/>
      <c r="F966" s="850"/>
      <c r="I966" s="227"/>
      <c r="J966" s="228"/>
      <c r="K966" s="228"/>
      <c r="M966" s="228"/>
      <c r="N966" s="850"/>
      <c r="O966" s="225"/>
    </row>
    <row r="967" spans="2:15" ht="15.75" customHeight="1">
      <c r="B967" s="223"/>
      <c r="C967" s="848"/>
      <c r="D967" s="224"/>
      <c r="E967" s="849"/>
      <c r="F967" s="850"/>
      <c r="I967" s="227"/>
      <c r="J967" s="228"/>
      <c r="K967" s="228"/>
      <c r="M967" s="228"/>
      <c r="N967" s="850"/>
      <c r="O967" s="225"/>
    </row>
    <row r="968" spans="2:15" ht="15.75" customHeight="1">
      <c r="B968" s="223"/>
      <c r="C968" s="848"/>
      <c r="D968" s="224"/>
      <c r="E968" s="849"/>
      <c r="F968" s="850"/>
      <c r="I968" s="227"/>
      <c r="J968" s="228"/>
      <c r="K968" s="228"/>
      <c r="M968" s="228"/>
      <c r="N968" s="850"/>
      <c r="O968" s="225"/>
    </row>
    <row r="969" spans="2:15" ht="15.75" customHeight="1">
      <c r="B969" s="223"/>
      <c r="C969" s="848"/>
      <c r="D969" s="224"/>
      <c r="E969" s="849"/>
      <c r="F969" s="850"/>
      <c r="I969" s="227"/>
      <c r="J969" s="228"/>
      <c r="K969" s="228"/>
      <c r="M969" s="228"/>
      <c r="N969" s="850"/>
      <c r="O969" s="225"/>
    </row>
    <row r="970" spans="2:15" ht="15.75" customHeight="1">
      <c r="B970" s="223"/>
      <c r="C970" s="848"/>
      <c r="D970" s="224"/>
      <c r="E970" s="849"/>
      <c r="F970" s="850"/>
      <c r="I970" s="227"/>
      <c r="J970" s="228"/>
      <c r="K970" s="228"/>
      <c r="M970" s="228"/>
      <c r="N970" s="850"/>
      <c r="O970" s="225"/>
    </row>
    <row r="971" spans="2:15" ht="15.75" customHeight="1">
      <c r="B971" s="223"/>
      <c r="C971" s="848"/>
      <c r="D971" s="224"/>
      <c r="E971" s="849"/>
      <c r="F971" s="850"/>
      <c r="I971" s="227"/>
      <c r="J971" s="228"/>
      <c r="K971" s="228"/>
      <c r="M971" s="228"/>
      <c r="N971" s="850"/>
      <c r="O971" s="225"/>
    </row>
    <row r="972" spans="2:15" ht="15.75" customHeight="1">
      <c r="B972" s="223"/>
      <c r="C972" s="848"/>
      <c r="D972" s="224"/>
      <c r="E972" s="849"/>
      <c r="F972" s="850"/>
      <c r="I972" s="227"/>
      <c r="J972" s="228"/>
      <c r="K972" s="228"/>
      <c r="M972" s="228"/>
      <c r="N972" s="850"/>
      <c r="O972" s="225"/>
    </row>
    <row r="973" spans="2:15" ht="15.75" customHeight="1">
      <c r="B973" s="223"/>
      <c r="C973" s="848"/>
      <c r="D973" s="224"/>
      <c r="E973" s="849"/>
      <c r="F973" s="850"/>
      <c r="I973" s="227"/>
      <c r="J973" s="228"/>
      <c r="K973" s="228"/>
      <c r="M973" s="228"/>
      <c r="N973" s="850"/>
      <c r="O973" s="225"/>
    </row>
    <row r="974" spans="2:15" ht="15.75" customHeight="1">
      <c r="B974" s="223"/>
      <c r="C974" s="848"/>
      <c r="D974" s="224"/>
      <c r="E974" s="849"/>
      <c r="F974" s="850"/>
      <c r="I974" s="227"/>
      <c r="J974" s="228"/>
      <c r="K974" s="228"/>
      <c r="M974" s="228"/>
      <c r="N974" s="850"/>
      <c r="O974" s="225"/>
    </row>
    <row r="975" spans="2:15" ht="15.75" customHeight="1">
      <c r="B975" s="223"/>
      <c r="C975" s="848"/>
      <c r="D975" s="224"/>
      <c r="E975" s="849"/>
      <c r="F975" s="850"/>
      <c r="I975" s="227"/>
      <c r="J975" s="228"/>
      <c r="K975" s="228"/>
      <c r="M975" s="228"/>
      <c r="N975" s="850"/>
      <c r="O975" s="225"/>
    </row>
    <row r="976" spans="2:15" ht="15.75" customHeight="1">
      <c r="B976" s="223"/>
      <c r="C976" s="848"/>
      <c r="D976" s="224"/>
      <c r="E976" s="849"/>
      <c r="F976" s="850"/>
      <c r="I976" s="227"/>
      <c r="J976" s="228"/>
      <c r="K976" s="228"/>
      <c r="M976" s="228"/>
      <c r="N976" s="850"/>
      <c r="O976" s="225"/>
    </row>
    <row r="977" spans="2:15" ht="15.75" customHeight="1">
      <c r="B977" s="223"/>
      <c r="C977" s="848"/>
      <c r="D977" s="224"/>
      <c r="E977" s="849"/>
      <c r="F977" s="850"/>
      <c r="I977" s="227"/>
      <c r="J977" s="228"/>
      <c r="K977" s="228"/>
      <c r="M977" s="228"/>
      <c r="N977" s="850"/>
      <c r="O977" s="225"/>
    </row>
    <row r="978" spans="2:15" ht="15.75" customHeight="1">
      <c r="B978" s="223"/>
      <c r="C978" s="848"/>
      <c r="D978" s="224"/>
      <c r="E978" s="849"/>
      <c r="F978" s="850"/>
      <c r="I978" s="227"/>
      <c r="J978" s="228"/>
      <c r="K978" s="228"/>
      <c r="M978" s="228"/>
      <c r="N978" s="850"/>
      <c r="O978" s="225"/>
    </row>
    <row r="979" spans="2:15" ht="15.75" customHeight="1">
      <c r="B979" s="223"/>
      <c r="C979" s="848"/>
      <c r="D979" s="224"/>
      <c r="E979" s="849"/>
      <c r="F979" s="850"/>
      <c r="I979" s="227"/>
      <c r="J979" s="228"/>
      <c r="K979" s="228"/>
      <c r="M979" s="228"/>
      <c r="N979" s="850"/>
      <c r="O979" s="225"/>
    </row>
    <row r="980" spans="2:15" ht="15.75" customHeight="1">
      <c r="B980" s="223"/>
      <c r="C980" s="848"/>
      <c r="D980" s="224"/>
      <c r="E980" s="849"/>
      <c r="F980" s="850"/>
      <c r="I980" s="227"/>
      <c r="J980" s="228"/>
      <c r="K980" s="228"/>
      <c r="M980" s="228"/>
      <c r="N980" s="850"/>
      <c r="O980" s="225"/>
    </row>
    <row r="981" spans="2:15" ht="15.75" customHeight="1">
      <c r="B981" s="223"/>
      <c r="C981" s="848"/>
      <c r="D981" s="224"/>
      <c r="E981" s="849"/>
      <c r="F981" s="850"/>
      <c r="I981" s="227"/>
      <c r="J981" s="228"/>
      <c r="K981" s="228"/>
      <c r="M981" s="228"/>
      <c r="N981" s="850"/>
      <c r="O981" s="225"/>
    </row>
    <row r="982" spans="2:15" ht="15.75" customHeight="1">
      <c r="B982" s="223"/>
      <c r="C982" s="848"/>
      <c r="D982" s="224"/>
      <c r="E982" s="849"/>
      <c r="F982" s="850"/>
      <c r="I982" s="227"/>
      <c r="J982" s="228"/>
      <c r="K982" s="228"/>
      <c r="M982" s="228"/>
      <c r="N982" s="850"/>
      <c r="O982" s="225"/>
    </row>
    <row r="983" spans="2:15" ht="15.75" customHeight="1">
      <c r="B983" s="223"/>
      <c r="C983" s="848"/>
      <c r="D983" s="224"/>
      <c r="E983" s="849"/>
      <c r="F983" s="850"/>
      <c r="I983" s="227"/>
      <c r="J983" s="228"/>
      <c r="K983" s="228"/>
      <c r="M983" s="228"/>
      <c r="N983" s="850"/>
      <c r="O983" s="225"/>
    </row>
    <row r="984" spans="2:15" ht="15.75" customHeight="1">
      <c r="B984" s="223"/>
      <c r="C984" s="848"/>
      <c r="D984" s="224"/>
      <c r="E984" s="849"/>
      <c r="F984" s="850"/>
      <c r="I984" s="227"/>
      <c r="J984" s="228"/>
      <c r="K984" s="228"/>
      <c r="M984" s="228"/>
      <c r="N984" s="850"/>
      <c r="O984" s="225"/>
    </row>
    <row r="985" spans="2:15" ht="15.75" customHeight="1">
      <c r="B985" s="223"/>
      <c r="C985" s="848"/>
      <c r="D985" s="224"/>
      <c r="E985" s="849"/>
      <c r="F985" s="850"/>
      <c r="I985" s="227"/>
      <c r="J985" s="228"/>
      <c r="K985" s="228"/>
      <c r="M985" s="228"/>
      <c r="N985" s="850"/>
      <c r="O985" s="225"/>
    </row>
    <row r="986" spans="2:15" ht="15.75" customHeight="1">
      <c r="B986" s="223"/>
      <c r="C986" s="848"/>
      <c r="D986" s="224"/>
      <c r="E986" s="849"/>
      <c r="F986" s="850"/>
      <c r="I986" s="227"/>
      <c r="J986" s="228"/>
      <c r="K986" s="228"/>
      <c r="M986" s="228"/>
      <c r="N986" s="850"/>
      <c r="O986" s="225"/>
    </row>
    <row r="987" spans="2:15" ht="15.75" customHeight="1">
      <c r="B987" s="223"/>
      <c r="C987" s="848"/>
      <c r="D987" s="224"/>
      <c r="E987" s="849"/>
      <c r="F987" s="850"/>
      <c r="I987" s="227"/>
      <c r="J987" s="228"/>
      <c r="K987" s="228"/>
      <c r="M987" s="228"/>
      <c r="N987" s="850"/>
      <c r="O987" s="225"/>
    </row>
    <row r="988" spans="2:15" ht="15.75" customHeight="1">
      <c r="B988" s="223"/>
      <c r="C988" s="848"/>
      <c r="D988" s="224"/>
      <c r="E988" s="849"/>
      <c r="F988" s="850"/>
      <c r="I988" s="227"/>
      <c r="J988" s="228"/>
      <c r="K988" s="228"/>
      <c r="M988" s="228"/>
      <c r="N988" s="850"/>
      <c r="O988" s="225"/>
    </row>
    <row r="989" spans="2:15" ht="15.75" customHeight="1">
      <c r="B989" s="223"/>
      <c r="C989" s="848"/>
      <c r="D989" s="224"/>
      <c r="E989" s="849"/>
      <c r="F989" s="850"/>
      <c r="I989" s="227"/>
      <c r="J989" s="228"/>
      <c r="K989" s="228"/>
      <c r="M989" s="228"/>
      <c r="N989" s="850"/>
      <c r="O989" s="225"/>
    </row>
    <row r="990" spans="2:15" ht="15.75" customHeight="1">
      <c r="B990" s="223"/>
      <c r="C990" s="848"/>
      <c r="D990" s="224"/>
      <c r="E990" s="849"/>
      <c r="F990" s="850"/>
      <c r="I990" s="227"/>
      <c r="J990" s="228"/>
      <c r="K990" s="228"/>
      <c r="M990" s="228"/>
      <c r="N990" s="850"/>
      <c r="O990" s="225"/>
    </row>
    <row r="991" spans="2:15" ht="15.75" customHeight="1">
      <c r="B991" s="223"/>
      <c r="C991" s="848"/>
      <c r="D991" s="224"/>
      <c r="E991" s="849"/>
      <c r="F991" s="850"/>
      <c r="I991" s="227"/>
      <c r="J991" s="228"/>
      <c r="K991" s="228"/>
      <c r="M991" s="228"/>
      <c r="N991" s="850"/>
      <c r="O991" s="225"/>
    </row>
    <row r="992" spans="2:15" ht="15.75" customHeight="1">
      <c r="B992" s="223"/>
      <c r="C992" s="848"/>
      <c r="D992" s="224"/>
      <c r="E992" s="849"/>
      <c r="F992" s="850"/>
      <c r="I992" s="227"/>
      <c r="J992" s="228"/>
      <c r="K992" s="228"/>
      <c r="M992" s="228"/>
      <c r="N992" s="850"/>
      <c r="O992" s="225"/>
    </row>
    <row r="993" spans="2:15" ht="15.75" customHeight="1">
      <c r="B993" s="223"/>
      <c r="C993" s="848"/>
      <c r="D993" s="224"/>
      <c r="E993" s="849"/>
      <c r="F993" s="850"/>
      <c r="I993" s="227"/>
      <c r="J993" s="228"/>
      <c r="K993" s="228"/>
      <c r="M993" s="228"/>
      <c r="N993" s="850"/>
      <c r="O993" s="225"/>
    </row>
    <row r="994" spans="2:15" ht="15.75" customHeight="1">
      <c r="B994" s="223"/>
      <c r="C994" s="848"/>
      <c r="D994" s="224"/>
      <c r="E994" s="849"/>
      <c r="F994" s="850"/>
      <c r="I994" s="227"/>
      <c r="J994" s="228"/>
      <c r="K994" s="228"/>
      <c r="M994" s="228"/>
      <c r="N994" s="850"/>
      <c r="O994" s="225"/>
    </row>
    <row r="995" spans="2:15" ht="15.75" customHeight="1">
      <c r="B995" s="223"/>
      <c r="C995" s="848"/>
      <c r="D995" s="224"/>
      <c r="E995" s="849"/>
      <c r="F995" s="850"/>
      <c r="I995" s="227"/>
      <c r="J995" s="228"/>
      <c r="K995" s="228"/>
      <c r="M995" s="228"/>
      <c r="N995" s="850"/>
      <c r="O995" s="225"/>
    </row>
    <row r="996" spans="2:15" ht="15.75" customHeight="1">
      <c r="B996" s="223"/>
      <c r="C996" s="848"/>
      <c r="D996" s="224"/>
      <c r="E996" s="849"/>
      <c r="F996" s="850"/>
      <c r="I996" s="227"/>
      <c r="J996" s="228"/>
      <c r="K996" s="228"/>
      <c r="M996" s="228"/>
      <c r="N996" s="850"/>
      <c r="O996" s="225"/>
    </row>
    <row r="997" spans="2:15" ht="15.75" customHeight="1">
      <c r="B997" s="223"/>
      <c r="C997" s="848"/>
      <c r="D997" s="224"/>
      <c r="E997" s="849"/>
      <c r="F997" s="850"/>
      <c r="I997" s="227"/>
      <c r="J997" s="228"/>
      <c r="K997" s="228"/>
      <c r="M997" s="228"/>
      <c r="N997" s="850"/>
      <c r="O997" s="225"/>
    </row>
    <row r="998" spans="2:15" ht="15.75" customHeight="1">
      <c r="B998" s="223"/>
      <c r="C998" s="848"/>
      <c r="D998" s="224"/>
      <c r="E998" s="849"/>
      <c r="F998" s="850"/>
      <c r="I998" s="227"/>
      <c r="J998" s="228"/>
      <c r="K998" s="228"/>
      <c r="M998" s="228"/>
      <c r="N998" s="850"/>
      <c r="O998" s="225"/>
    </row>
    <row r="999" spans="2:15" ht="15.75" customHeight="1">
      <c r="B999" s="223"/>
      <c r="C999" s="848"/>
      <c r="D999" s="224"/>
      <c r="E999" s="849"/>
      <c r="F999" s="850"/>
      <c r="I999" s="227"/>
      <c r="J999" s="228"/>
      <c r="K999" s="228"/>
      <c r="M999" s="228"/>
      <c r="N999" s="850"/>
      <c r="O999" s="225"/>
    </row>
    <row r="1000" spans="2:15" ht="15.75" customHeight="1">
      <c r="B1000" s="223"/>
      <c r="C1000" s="848"/>
      <c r="D1000" s="224"/>
      <c r="E1000" s="849"/>
      <c r="F1000" s="850"/>
      <c r="I1000" s="227"/>
      <c r="J1000" s="228"/>
      <c r="K1000" s="228"/>
      <c r="M1000" s="228"/>
      <c r="N1000" s="850"/>
      <c r="O1000" s="225"/>
    </row>
    <row r="1001" spans="2:15" ht="15.75" customHeight="1">
      <c r="B1001" s="223"/>
      <c r="C1001" s="848"/>
      <c r="D1001" s="224"/>
      <c r="E1001" s="849"/>
      <c r="F1001" s="850"/>
      <c r="I1001" s="227"/>
      <c r="J1001" s="228"/>
      <c r="K1001" s="228"/>
      <c r="M1001" s="228"/>
      <c r="N1001" s="850"/>
      <c r="O1001" s="225"/>
    </row>
    <row r="1002" spans="2:15" ht="15.75" customHeight="1">
      <c r="B1002" s="223"/>
      <c r="C1002" s="848"/>
      <c r="D1002" s="224"/>
      <c r="E1002" s="849"/>
      <c r="F1002" s="850"/>
      <c r="I1002" s="227"/>
      <c r="J1002" s="228"/>
      <c r="K1002" s="228"/>
      <c r="M1002" s="228"/>
      <c r="N1002" s="850"/>
      <c r="O1002" s="225"/>
    </row>
    <row r="1003" spans="2:15" ht="15.75" customHeight="1">
      <c r="B1003" s="223"/>
      <c r="C1003" s="848"/>
      <c r="D1003" s="224"/>
      <c r="E1003" s="849"/>
      <c r="F1003" s="850"/>
      <c r="I1003" s="227"/>
      <c r="J1003" s="228"/>
      <c r="K1003" s="228"/>
      <c r="M1003" s="228"/>
      <c r="N1003" s="850"/>
      <c r="O1003" s="225"/>
    </row>
    <row r="1004" spans="2:15" ht="15.75" customHeight="1">
      <c r="B1004" s="223"/>
      <c r="C1004" s="848"/>
      <c r="D1004" s="224"/>
      <c r="E1004" s="849"/>
      <c r="F1004" s="850"/>
      <c r="I1004" s="227"/>
      <c r="J1004" s="228"/>
      <c r="K1004" s="228"/>
      <c r="M1004" s="228"/>
      <c r="N1004" s="850"/>
      <c r="O1004" s="225"/>
    </row>
    <row r="1005" spans="2:15" ht="15.75" customHeight="1">
      <c r="B1005" s="223"/>
      <c r="C1005" s="848"/>
      <c r="D1005" s="224"/>
      <c r="E1005" s="849"/>
      <c r="F1005" s="850"/>
      <c r="I1005" s="227"/>
      <c r="J1005" s="228"/>
      <c r="K1005" s="228"/>
      <c r="M1005" s="228"/>
      <c r="N1005" s="850"/>
      <c r="O1005" s="225"/>
    </row>
    <row r="1006" spans="2:15" ht="15.75" customHeight="1">
      <c r="B1006" s="223"/>
      <c r="C1006" s="848"/>
      <c r="D1006" s="224"/>
      <c r="E1006" s="849"/>
      <c r="F1006" s="850"/>
      <c r="I1006" s="227"/>
      <c r="J1006" s="228"/>
      <c r="K1006" s="228"/>
      <c r="M1006" s="228"/>
      <c r="N1006" s="850"/>
      <c r="O1006" s="225"/>
    </row>
    <row r="1007" spans="2:15" ht="15.75" customHeight="1">
      <c r="B1007" s="223"/>
      <c r="C1007" s="848"/>
      <c r="D1007" s="224"/>
      <c r="E1007" s="849"/>
      <c r="F1007" s="850"/>
      <c r="I1007" s="227"/>
      <c r="J1007" s="228"/>
      <c r="K1007" s="228"/>
      <c r="M1007" s="228"/>
      <c r="N1007" s="850"/>
      <c r="O1007" s="225"/>
    </row>
    <row r="1008" spans="2:15" ht="15.75" customHeight="1">
      <c r="B1008" s="223"/>
      <c r="C1008" s="848"/>
      <c r="D1008" s="224"/>
      <c r="E1008" s="849"/>
      <c r="F1008" s="850"/>
      <c r="I1008" s="227"/>
      <c r="J1008" s="228"/>
      <c r="K1008" s="228"/>
      <c r="M1008" s="228"/>
      <c r="N1008" s="850"/>
      <c r="O1008" s="225"/>
    </row>
    <row r="1009" spans="2:15" ht="15.75" customHeight="1">
      <c r="B1009" s="223"/>
      <c r="C1009" s="848"/>
      <c r="D1009" s="224"/>
      <c r="E1009" s="849"/>
      <c r="F1009" s="850"/>
      <c r="I1009" s="227"/>
      <c r="J1009" s="228"/>
      <c r="K1009" s="228"/>
      <c r="M1009" s="228"/>
      <c r="N1009" s="850"/>
      <c r="O1009" s="225"/>
    </row>
    <row r="1010" spans="2:15" ht="15.75" customHeight="1">
      <c r="B1010" s="223"/>
      <c r="C1010" s="848"/>
      <c r="D1010" s="224"/>
      <c r="E1010" s="849"/>
      <c r="F1010" s="850"/>
      <c r="I1010" s="227"/>
      <c r="J1010" s="228"/>
      <c r="K1010" s="228"/>
      <c r="M1010" s="228"/>
      <c r="N1010" s="850"/>
      <c r="O1010" s="225"/>
    </row>
    <row r="1011" spans="2:15" ht="15.75" customHeight="1">
      <c r="B1011" s="223"/>
      <c r="C1011" s="848"/>
      <c r="D1011" s="224"/>
      <c r="E1011" s="849"/>
      <c r="F1011" s="850"/>
      <c r="I1011" s="227"/>
      <c r="J1011" s="228"/>
      <c r="K1011" s="228"/>
      <c r="M1011" s="228"/>
      <c r="N1011" s="850"/>
      <c r="O1011" s="225"/>
    </row>
    <row r="1012" spans="2:15" ht="15.75" customHeight="1">
      <c r="B1012" s="223"/>
      <c r="C1012" s="848"/>
      <c r="D1012" s="224"/>
      <c r="E1012" s="849"/>
      <c r="F1012" s="850"/>
      <c r="I1012" s="227"/>
      <c r="J1012" s="228"/>
      <c r="K1012" s="228"/>
      <c r="M1012" s="228"/>
      <c r="N1012" s="850"/>
      <c r="O1012" s="225"/>
    </row>
    <row r="1013" spans="2:15" ht="15.75" customHeight="1">
      <c r="B1013" s="223"/>
      <c r="C1013" s="848"/>
      <c r="D1013" s="224"/>
      <c r="E1013" s="849"/>
      <c r="F1013" s="850"/>
      <c r="I1013" s="227"/>
      <c r="J1013" s="228"/>
      <c r="K1013" s="228"/>
      <c r="M1013" s="228"/>
      <c r="N1013" s="850"/>
      <c r="O1013" s="225"/>
    </row>
    <row r="1014" spans="2:15" ht="15.75" customHeight="1">
      <c r="B1014" s="223"/>
      <c r="C1014" s="848"/>
      <c r="D1014" s="224"/>
      <c r="E1014" s="849"/>
      <c r="F1014" s="850"/>
      <c r="I1014" s="227"/>
      <c r="J1014" s="228"/>
      <c r="K1014" s="228"/>
      <c r="M1014" s="228"/>
      <c r="N1014" s="850"/>
      <c r="O1014" s="225"/>
    </row>
    <row r="1015" spans="2:15" ht="15.75" customHeight="1">
      <c r="B1015" s="223"/>
      <c r="C1015" s="848"/>
      <c r="D1015" s="224"/>
      <c r="E1015" s="849"/>
      <c r="F1015" s="850"/>
      <c r="I1015" s="227"/>
      <c r="J1015" s="228"/>
      <c r="K1015" s="228"/>
      <c r="M1015" s="228"/>
      <c r="N1015" s="850"/>
      <c r="O1015" s="225"/>
    </row>
    <row r="1016" spans="2:15" ht="15.75" customHeight="1">
      <c r="B1016" s="223"/>
      <c r="C1016" s="848"/>
      <c r="D1016" s="224"/>
      <c r="E1016" s="849"/>
      <c r="F1016" s="850"/>
      <c r="I1016" s="227"/>
      <c r="J1016" s="228"/>
      <c r="K1016" s="228"/>
      <c r="M1016" s="228"/>
      <c r="N1016" s="850"/>
      <c r="O1016" s="225"/>
    </row>
    <row r="1017" spans="2:15" ht="15.75" customHeight="1">
      <c r="B1017" s="223"/>
      <c r="C1017" s="848"/>
      <c r="D1017" s="224"/>
      <c r="E1017" s="849"/>
      <c r="F1017" s="850"/>
      <c r="I1017" s="227"/>
      <c r="J1017" s="228"/>
      <c r="K1017" s="228"/>
      <c r="M1017" s="228"/>
      <c r="N1017" s="850"/>
      <c r="O1017" s="225"/>
    </row>
    <row r="1018" spans="2:15" ht="15.75" customHeight="1">
      <c r="B1018" s="223"/>
      <c r="C1018" s="848"/>
      <c r="D1018" s="224"/>
      <c r="E1018" s="849"/>
      <c r="F1018" s="850"/>
      <c r="I1018" s="227"/>
      <c r="J1018" s="228"/>
      <c r="K1018" s="228"/>
      <c r="M1018" s="228"/>
      <c r="N1018" s="850"/>
      <c r="O1018" s="225"/>
    </row>
  </sheetData>
  <mergeCells count="89">
    <mergeCell ref="F162:F164"/>
    <mergeCell ref="F166:F171"/>
    <mergeCell ref="A143:A148"/>
    <mergeCell ref="A149:A156"/>
    <mergeCell ref="A158:A161"/>
    <mergeCell ref="A162:A164"/>
    <mergeCell ref="A166:A171"/>
    <mergeCell ref="F136:F142"/>
    <mergeCell ref="A136:A142"/>
    <mergeCell ref="F143:F148"/>
    <mergeCell ref="F149:F156"/>
    <mergeCell ref="F158:F161"/>
    <mergeCell ref="A132:A135"/>
    <mergeCell ref="F132:F135"/>
    <mergeCell ref="A2:A5"/>
    <mergeCell ref="A121:A123"/>
    <mergeCell ref="A124:A126"/>
    <mergeCell ref="A84:A85"/>
    <mergeCell ref="A87:A88"/>
    <mergeCell ref="A95:A98"/>
    <mergeCell ref="A99:A100"/>
    <mergeCell ref="A101:A102"/>
    <mergeCell ref="A53:A55"/>
    <mergeCell ref="A56:A58"/>
    <mergeCell ref="A59:A60"/>
    <mergeCell ref="A67:A69"/>
    <mergeCell ref="A70:A72"/>
    <mergeCell ref="A29:A31"/>
    <mergeCell ref="A41:A43"/>
    <mergeCell ref="A44:A46"/>
    <mergeCell ref="A47:A49"/>
    <mergeCell ref="A50:A52"/>
    <mergeCell ref="A14:A16"/>
    <mergeCell ref="A17:A19"/>
    <mergeCell ref="A20:A22"/>
    <mergeCell ref="A23:A25"/>
    <mergeCell ref="A26:A28"/>
    <mergeCell ref="B1:D1"/>
    <mergeCell ref="E1:X1"/>
    <mergeCell ref="B2:B5"/>
    <mergeCell ref="C2:C5"/>
    <mergeCell ref="D2:D5"/>
    <mergeCell ref="E2:E5"/>
    <mergeCell ref="F2:F5"/>
    <mergeCell ref="G2:G5"/>
    <mergeCell ref="H2:H5"/>
    <mergeCell ref="I2:I5"/>
    <mergeCell ref="S4:S5"/>
    <mergeCell ref="T4:T5"/>
    <mergeCell ref="V4:V5"/>
    <mergeCell ref="W4:W5"/>
    <mergeCell ref="J2:J5"/>
    <mergeCell ref="L2:L5"/>
    <mergeCell ref="P78:P79"/>
    <mergeCell ref="K2:K5"/>
    <mergeCell ref="Q4:Q5"/>
    <mergeCell ref="M4:M5"/>
    <mergeCell ref="N4:N5"/>
    <mergeCell ref="P4:P5"/>
    <mergeCell ref="P76:P77"/>
    <mergeCell ref="Q76:Q77"/>
    <mergeCell ref="M2:X2"/>
    <mergeCell ref="M3:O3"/>
    <mergeCell ref="P3:R3"/>
    <mergeCell ref="S3:U3"/>
    <mergeCell ref="V3:X3"/>
    <mergeCell ref="F14:F16"/>
    <mergeCell ref="F17:F19"/>
    <mergeCell ref="F20:F22"/>
    <mergeCell ref="F23:F25"/>
    <mergeCell ref="R76:R77"/>
    <mergeCell ref="F26:F28"/>
    <mergeCell ref="F29:F31"/>
    <mergeCell ref="F41:F43"/>
    <mergeCell ref="F44:F46"/>
    <mergeCell ref="F47:F49"/>
    <mergeCell ref="F50:F52"/>
    <mergeCell ref="F53:F55"/>
    <mergeCell ref="F56:F58"/>
    <mergeCell ref="F59:F60"/>
    <mergeCell ref="F67:F69"/>
    <mergeCell ref="F101:F102"/>
    <mergeCell ref="F121:F123"/>
    <mergeCell ref="F124:F126"/>
    <mergeCell ref="F70:F72"/>
    <mergeCell ref="F84:F85"/>
    <mergeCell ref="F87:F88"/>
    <mergeCell ref="F95:F98"/>
    <mergeCell ref="F99:F100"/>
  </mergeCells>
  <dataValidations count="3">
    <dataValidation type="custom" allowBlank="1" showInputMessage="1" showErrorMessage="1" prompt="Cualquier contenido" sqref="F6 I72:I83 H69:I69 F59 H80 H78 H61:I66 H6:I16 F89:F90 F61 H58:I59 H25:I25 H89:H92 H31:I40 H19:I19 F8:F14 H22:I22 H120 H46:I46 H49:I49 F47 H52:I52 H28:I28 H55:I55 I88:I90 I86 F93 F95 F32:F40 H129">
      <formula1>AND(GTE(LEN(F6),MIN((0),(3500))),LTE(LEN(F6),MAX((0),(3500))))</formula1>
    </dataValidation>
    <dataValidation type="date" operator="notBetween" allowBlank="1" showInputMessage="1" showErrorMessage="1" prompt="Ingrese una fecha (AAAA/MM/DD)" sqref="G89:G90 G58:G59 G72 G6:G16 G19 G22 G46 G49 G52 G55 J6 G69 G25 G28 G61:G64 G31:G40">
      <formula1>-99</formula1>
      <formula2>-99</formula2>
    </dataValidation>
    <dataValidation type="textLength" allowBlank="1" showInputMessage="1" showErrorMessage="1" error="Escriba un texto " promptTitle="Cualquier contenido" sqref="H102:H104 H98 H100">
      <formula1>0</formula1>
      <formula2>3500</formula2>
    </dataValidation>
  </dataValidations>
  <hyperlinks>
    <hyperlink ref="Q109" r:id="rId1" display="http://www.ipes.gov.co/index.php/tramites-y-servicios/suit-sistema-unico-de-informacion-de-tramites"/>
  </hyperlinks>
  <printOptions horizontalCentered="1" verticalCentered="1"/>
  <pageMargins left="0.23622047244094491" right="0.23622047244094491" top="0.74803149606299213" bottom="0.74803149606299213" header="0" footer="0"/>
  <pageSetup paperSize="5" fitToHeight="0" orientation="landscape" r:id="rId2"/>
  <headerFooter>
    <oddFooter>&amp;L                       FO-307                        V-05&amp;RPágina 1 de 1</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Q114"/>
  <sheetViews>
    <sheetView workbookViewId="0">
      <pane xSplit="6" ySplit="5" topLeftCell="J66" activePane="bottomRight" state="frozen"/>
      <selection pane="topRight" activeCell="G1" sqref="G1"/>
      <selection pane="bottomLeft" activeCell="A6" sqref="A6"/>
      <selection pane="bottomRight" activeCell="L66" sqref="L66"/>
    </sheetView>
  </sheetViews>
  <sheetFormatPr baseColWidth="10" defaultColWidth="11.5703125" defaultRowHeight="15"/>
  <cols>
    <col min="1" max="1" width="9" style="945" customWidth="1"/>
    <col min="2" max="2" width="17.85546875" style="945" customWidth="1"/>
    <col min="3" max="6" width="20.7109375" style="945" customWidth="1"/>
    <col min="7" max="7" width="61.140625" style="945" customWidth="1"/>
    <col min="8" max="8" width="30.7109375" style="945" customWidth="1"/>
    <col min="9" max="9" width="35.140625" style="945" customWidth="1"/>
    <col min="10" max="10" width="20.7109375" style="945" customWidth="1"/>
    <col min="11" max="11" width="30.7109375" style="945" customWidth="1"/>
    <col min="12" max="12" width="38" style="945" customWidth="1"/>
    <col min="13" max="16384" width="11.5703125" style="945"/>
  </cols>
  <sheetData>
    <row r="2" spans="1:17" s="202" customFormat="1" ht="12.75" customHeight="1">
      <c r="A2" s="1443" t="s">
        <v>1697</v>
      </c>
      <c r="B2" s="1443" t="s">
        <v>2441</v>
      </c>
      <c r="C2" s="1443" t="s">
        <v>2</v>
      </c>
      <c r="D2" s="1445" t="s">
        <v>1185</v>
      </c>
      <c r="E2" s="1443" t="s">
        <v>3</v>
      </c>
      <c r="F2" s="1443" t="s">
        <v>4</v>
      </c>
      <c r="G2" s="1443" t="s">
        <v>5</v>
      </c>
      <c r="H2" s="1443" t="s">
        <v>1183</v>
      </c>
      <c r="I2" s="1444" t="s">
        <v>7</v>
      </c>
      <c r="J2" s="1443" t="s">
        <v>18</v>
      </c>
      <c r="K2" s="1443" t="s">
        <v>2439</v>
      </c>
      <c r="L2" s="1443" t="s">
        <v>2440</v>
      </c>
    </row>
    <row r="3" spans="1:17" s="202" customFormat="1" ht="12.75" customHeight="1">
      <c r="A3" s="1211"/>
      <c r="B3" s="1211"/>
      <c r="C3" s="1211"/>
      <c r="D3" s="1218"/>
      <c r="E3" s="1211"/>
      <c r="F3" s="1446"/>
      <c r="G3" s="1447"/>
      <c r="H3" s="1213"/>
      <c r="I3" s="1213"/>
      <c r="J3" s="1211"/>
      <c r="K3" s="1211" t="s">
        <v>15</v>
      </c>
      <c r="L3" s="1211"/>
    </row>
    <row r="4" spans="1:17" s="202" customFormat="1" ht="20.25" customHeight="1">
      <c r="A4" s="1211"/>
      <c r="B4" s="1211"/>
      <c r="C4" s="1211"/>
      <c r="D4" s="1218"/>
      <c r="E4" s="1211"/>
      <c r="F4" s="1446"/>
      <c r="G4" s="1447"/>
      <c r="H4" s="1213"/>
      <c r="I4" s="1213"/>
      <c r="J4" s="1211" t="s">
        <v>18</v>
      </c>
      <c r="K4" s="1211" t="s">
        <v>16</v>
      </c>
      <c r="L4" s="1211" t="s">
        <v>17</v>
      </c>
    </row>
    <row r="5" spans="1:17" s="202" customFormat="1" ht="12.75" customHeight="1">
      <c r="A5" s="1211"/>
      <c r="B5" s="1211"/>
      <c r="C5" s="1211"/>
      <c r="D5" s="1218"/>
      <c r="E5" s="1211"/>
      <c r="F5" s="1446"/>
      <c r="G5" s="1447"/>
      <c r="H5" s="1213"/>
      <c r="I5" s="1213"/>
      <c r="J5" s="1211" t="s">
        <v>19</v>
      </c>
      <c r="K5" s="1211"/>
      <c r="L5" s="1211"/>
    </row>
    <row r="6" spans="1:17" s="834" customFormat="1" ht="78" hidden="1" customHeight="1">
      <c r="A6" s="201">
        <v>1</v>
      </c>
      <c r="B6" s="931">
        <v>8</v>
      </c>
      <c r="C6" s="760">
        <v>2014</v>
      </c>
      <c r="D6" s="760" t="s">
        <v>1754</v>
      </c>
      <c r="E6" s="757" t="s">
        <v>139</v>
      </c>
      <c r="F6" s="757" t="s">
        <v>1080</v>
      </c>
      <c r="G6" s="758" t="s">
        <v>733</v>
      </c>
      <c r="H6" s="763">
        <v>43262</v>
      </c>
      <c r="I6" s="758" t="s">
        <v>1762</v>
      </c>
      <c r="J6" s="760" t="s">
        <v>30</v>
      </c>
      <c r="K6" s="761" t="s">
        <v>141</v>
      </c>
      <c r="L6" s="766" t="s">
        <v>2443</v>
      </c>
      <c r="M6" s="911"/>
      <c r="N6" s="911"/>
      <c r="O6" s="911"/>
      <c r="P6" s="911"/>
      <c r="Q6" s="911"/>
    </row>
    <row r="7" spans="1:17" s="834" customFormat="1" ht="78" hidden="1" customHeight="1">
      <c r="A7" s="201">
        <v>2</v>
      </c>
      <c r="B7" s="931">
        <v>15</v>
      </c>
      <c r="C7" s="760">
        <v>2014</v>
      </c>
      <c r="D7" s="760" t="s">
        <v>1754</v>
      </c>
      <c r="E7" s="757" t="s">
        <v>139</v>
      </c>
      <c r="F7" s="757" t="s">
        <v>1080</v>
      </c>
      <c r="G7" s="758" t="s">
        <v>733</v>
      </c>
      <c r="H7" s="763">
        <v>43262</v>
      </c>
      <c r="I7" s="758" t="s">
        <v>1762</v>
      </c>
      <c r="J7" s="760" t="s">
        <v>30</v>
      </c>
      <c r="K7" s="761" t="s">
        <v>141</v>
      </c>
      <c r="L7" s="766" t="s">
        <v>2443</v>
      </c>
      <c r="M7" s="911"/>
      <c r="N7" s="911"/>
      <c r="O7" s="911"/>
      <c r="P7" s="911"/>
      <c r="Q7" s="911"/>
    </row>
    <row r="8" spans="1:17" s="834" customFormat="1" ht="132.75" hidden="1" customHeight="1">
      <c r="A8" s="201">
        <v>3</v>
      </c>
      <c r="B8" s="931">
        <v>10</v>
      </c>
      <c r="C8" s="760">
        <v>2014</v>
      </c>
      <c r="D8" s="760" t="s">
        <v>1754</v>
      </c>
      <c r="E8" s="757" t="s">
        <v>139</v>
      </c>
      <c r="F8" s="757" t="s">
        <v>1079</v>
      </c>
      <c r="G8" s="758" t="s">
        <v>735</v>
      </c>
      <c r="H8" s="763">
        <v>43262</v>
      </c>
      <c r="I8" s="758" t="s">
        <v>751</v>
      </c>
      <c r="J8" s="760" t="s">
        <v>30</v>
      </c>
      <c r="K8" s="761" t="s">
        <v>141</v>
      </c>
      <c r="L8" s="757" t="s">
        <v>2442</v>
      </c>
      <c r="M8" s="911"/>
      <c r="N8" s="911"/>
      <c r="O8" s="911"/>
      <c r="P8" s="911"/>
      <c r="Q8" s="911"/>
    </row>
    <row r="9" spans="1:17" s="834" customFormat="1" ht="132.75" hidden="1" customHeight="1">
      <c r="A9" s="201">
        <v>4</v>
      </c>
      <c r="B9" s="931">
        <v>16</v>
      </c>
      <c r="C9" s="809">
        <v>2014</v>
      </c>
      <c r="D9" s="809" t="s">
        <v>1754</v>
      </c>
      <c r="E9" s="757" t="s">
        <v>139</v>
      </c>
      <c r="F9" s="757" t="s">
        <v>1080</v>
      </c>
      <c r="G9" s="758" t="s">
        <v>734</v>
      </c>
      <c r="H9" s="765">
        <v>41801</v>
      </c>
      <c r="I9" s="758" t="s">
        <v>1184</v>
      </c>
      <c r="J9" s="760" t="s">
        <v>30</v>
      </c>
      <c r="K9" s="761" t="s">
        <v>141</v>
      </c>
      <c r="L9" s="766" t="s">
        <v>2444</v>
      </c>
      <c r="M9" s="911"/>
      <c r="N9" s="911"/>
      <c r="O9" s="911"/>
      <c r="P9" s="911"/>
      <c r="Q9" s="911"/>
    </row>
    <row r="10" spans="1:17" s="834" customFormat="1" ht="132.75" hidden="1" customHeight="1">
      <c r="A10" s="201">
        <v>5</v>
      </c>
      <c r="B10" s="931">
        <v>18</v>
      </c>
      <c r="C10" s="809">
        <v>2014</v>
      </c>
      <c r="D10" s="809" t="s">
        <v>1754</v>
      </c>
      <c r="E10" s="757" t="s">
        <v>139</v>
      </c>
      <c r="F10" s="757" t="s">
        <v>1080</v>
      </c>
      <c r="G10" s="758" t="s">
        <v>736</v>
      </c>
      <c r="H10" s="765">
        <v>41801</v>
      </c>
      <c r="I10" s="758" t="s">
        <v>1184</v>
      </c>
      <c r="J10" s="760" t="s">
        <v>30</v>
      </c>
      <c r="K10" s="761" t="s">
        <v>141</v>
      </c>
      <c r="L10" s="766" t="s">
        <v>2445</v>
      </c>
      <c r="M10" s="911"/>
      <c r="N10" s="911"/>
      <c r="O10" s="911"/>
      <c r="P10" s="911"/>
      <c r="Q10" s="911"/>
    </row>
    <row r="11" spans="1:17" s="834" customFormat="1" ht="132.75" hidden="1" customHeight="1">
      <c r="A11" s="201">
        <v>6</v>
      </c>
      <c r="B11" s="931">
        <v>28</v>
      </c>
      <c r="C11" s="760">
        <v>2015</v>
      </c>
      <c r="D11" s="760" t="s">
        <v>1356</v>
      </c>
      <c r="E11" s="757" t="s">
        <v>139</v>
      </c>
      <c r="F11" s="757" t="s">
        <v>1079</v>
      </c>
      <c r="G11" s="758" t="s">
        <v>742</v>
      </c>
      <c r="H11" s="763">
        <v>42314</v>
      </c>
      <c r="I11" s="758" t="s">
        <v>1184</v>
      </c>
      <c r="J11" s="760" t="s">
        <v>32</v>
      </c>
      <c r="K11" s="761" t="s">
        <v>141</v>
      </c>
      <c r="L11" s="766" t="s">
        <v>2446</v>
      </c>
      <c r="M11" s="911"/>
      <c r="N11" s="911"/>
      <c r="O11" s="911"/>
      <c r="P11" s="911"/>
      <c r="Q11" s="911"/>
    </row>
    <row r="12" spans="1:17" s="834" customFormat="1" ht="132.75" hidden="1" customHeight="1">
      <c r="A12" s="201">
        <v>7</v>
      </c>
      <c r="B12" s="884">
        <v>29</v>
      </c>
      <c r="C12" s="760">
        <v>2015</v>
      </c>
      <c r="D12" s="760" t="s">
        <v>1356</v>
      </c>
      <c r="E12" s="757" t="s">
        <v>139</v>
      </c>
      <c r="F12" s="757" t="s">
        <v>1079</v>
      </c>
      <c r="G12" s="758" t="s">
        <v>743</v>
      </c>
      <c r="H12" s="763">
        <v>42314</v>
      </c>
      <c r="I12" s="758" t="s">
        <v>1184</v>
      </c>
      <c r="J12" s="757" t="s">
        <v>30</v>
      </c>
      <c r="K12" s="761" t="s">
        <v>141</v>
      </c>
      <c r="L12" s="766" t="s">
        <v>2447</v>
      </c>
      <c r="M12" s="911"/>
      <c r="N12" s="911"/>
      <c r="O12" s="911"/>
      <c r="P12" s="911"/>
      <c r="Q12" s="911"/>
    </row>
    <row r="13" spans="1:17" s="834" customFormat="1" ht="132.75" hidden="1" customHeight="1">
      <c r="A13" s="201">
        <v>8</v>
      </c>
      <c r="B13" s="931">
        <v>30</v>
      </c>
      <c r="C13" s="760">
        <v>2015</v>
      </c>
      <c r="D13" s="760" t="s">
        <v>1356</v>
      </c>
      <c r="E13" s="757" t="s">
        <v>139</v>
      </c>
      <c r="F13" s="757" t="s">
        <v>1079</v>
      </c>
      <c r="G13" s="758" t="s">
        <v>744</v>
      </c>
      <c r="H13" s="763">
        <v>42314</v>
      </c>
      <c r="I13" s="758" t="s">
        <v>1184</v>
      </c>
      <c r="J13" s="760" t="s">
        <v>32</v>
      </c>
      <c r="K13" s="761" t="s">
        <v>141</v>
      </c>
      <c r="L13" s="766" t="s">
        <v>2448</v>
      </c>
      <c r="M13" s="911"/>
      <c r="N13" s="911"/>
      <c r="O13" s="911"/>
      <c r="P13" s="911"/>
      <c r="Q13" s="911"/>
    </row>
    <row r="14" spans="1:17" s="834" customFormat="1" ht="132.75" hidden="1" customHeight="1">
      <c r="A14" s="201">
        <v>9</v>
      </c>
      <c r="B14" s="931">
        <v>35</v>
      </c>
      <c r="C14" s="809">
        <v>2015</v>
      </c>
      <c r="D14" s="809" t="s">
        <v>1356</v>
      </c>
      <c r="E14" s="757" t="s">
        <v>139</v>
      </c>
      <c r="F14" s="757" t="s">
        <v>1080</v>
      </c>
      <c r="G14" s="758" t="s">
        <v>2449</v>
      </c>
      <c r="H14" s="765">
        <v>42314</v>
      </c>
      <c r="I14" s="758" t="s">
        <v>1184</v>
      </c>
      <c r="J14" s="760" t="s">
        <v>30</v>
      </c>
      <c r="K14" s="761" t="s">
        <v>141</v>
      </c>
      <c r="L14" s="766" t="s">
        <v>2450</v>
      </c>
      <c r="M14" s="911"/>
      <c r="N14" s="911"/>
      <c r="O14" s="911"/>
      <c r="P14" s="911"/>
      <c r="Q14" s="911"/>
    </row>
    <row r="15" spans="1:17" s="834" customFormat="1" ht="132.75" hidden="1" customHeight="1">
      <c r="A15" s="201">
        <v>10</v>
      </c>
      <c r="B15" s="931">
        <v>37</v>
      </c>
      <c r="C15" s="809">
        <v>2015</v>
      </c>
      <c r="D15" s="809" t="s">
        <v>1356</v>
      </c>
      <c r="E15" s="757" t="s">
        <v>139</v>
      </c>
      <c r="F15" s="757" t="s">
        <v>1080</v>
      </c>
      <c r="G15" s="758" t="s">
        <v>2451</v>
      </c>
      <c r="H15" s="765">
        <v>42314</v>
      </c>
      <c r="I15" s="758" t="s">
        <v>1184</v>
      </c>
      <c r="J15" s="760" t="s">
        <v>30</v>
      </c>
      <c r="K15" s="761" t="s">
        <v>141</v>
      </c>
      <c r="L15" s="766" t="s">
        <v>2447</v>
      </c>
      <c r="M15" s="911"/>
      <c r="N15" s="911"/>
      <c r="O15" s="911"/>
      <c r="P15" s="911"/>
      <c r="Q15" s="911"/>
    </row>
    <row r="16" spans="1:17" s="834" customFormat="1" ht="165" hidden="1" customHeight="1">
      <c r="A16" s="201">
        <v>11</v>
      </c>
      <c r="B16" s="931">
        <v>52</v>
      </c>
      <c r="C16" s="760">
        <v>2017</v>
      </c>
      <c r="D16" s="760" t="s">
        <v>1636</v>
      </c>
      <c r="E16" s="757" t="s">
        <v>139</v>
      </c>
      <c r="F16" s="757" t="s">
        <v>1080</v>
      </c>
      <c r="G16" s="758" t="s">
        <v>784</v>
      </c>
      <c r="H16" s="759">
        <v>43000</v>
      </c>
      <c r="I16" s="758" t="s">
        <v>2453</v>
      </c>
      <c r="J16" s="760" t="s">
        <v>30</v>
      </c>
      <c r="K16" s="761" t="s">
        <v>141</v>
      </c>
      <c r="L16" s="766" t="s">
        <v>2454</v>
      </c>
      <c r="M16" s="911"/>
      <c r="N16" s="911"/>
      <c r="O16" s="911"/>
      <c r="P16" s="911"/>
      <c r="Q16" s="911"/>
    </row>
    <row r="17" spans="1:17" s="834" customFormat="1" ht="132.75" hidden="1" customHeight="1">
      <c r="A17" s="201">
        <v>12</v>
      </c>
      <c r="B17" s="931">
        <v>14</v>
      </c>
      <c r="C17" s="809">
        <v>2014</v>
      </c>
      <c r="D17" s="809" t="s">
        <v>1706</v>
      </c>
      <c r="E17" s="810" t="s">
        <v>21</v>
      </c>
      <c r="F17" s="757" t="s">
        <v>1081</v>
      </c>
      <c r="G17" s="811" t="s">
        <v>712</v>
      </c>
      <c r="H17" s="810" t="s">
        <v>1713</v>
      </c>
      <c r="I17" s="758" t="s">
        <v>1184</v>
      </c>
      <c r="J17" s="760" t="s">
        <v>30</v>
      </c>
      <c r="K17" s="761" t="s">
        <v>1700</v>
      </c>
      <c r="L17" s="766" t="s">
        <v>2455</v>
      </c>
      <c r="M17" s="911"/>
      <c r="N17" s="911"/>
      <c r="O17" s="911"/>
      <c r="P17" s="911"/>
      <c r="Q17" s="911"/>
    </row>
    <row r="18" spans="1:17" s="834" customFormat="1" ht="132.75" hidden="1" customHeight="1">
      <c r="A18" s="201">
        <v>13</v>
      </c>
      <c r="B18" s="931">
        <v>36</v>
      </c>
      <c r="C18" s="809">
        <v>2016</v>
      </c>
      <c r="D18" s="810" t="s">
        <v>1723</v>
      </c>
      <c r="E18" s="810" t="s">
        <v>21</v>
      </c>
      <c r="F18" s="757" t="s">
        <v>1081</v>
      </c>
      <c r="G18" s="811" t="s">
        <v>1724</v>
      </c>
      <c r="H18" s="809">
        <v>2017</v>
      </c>
      <c r="I18" s="758" t="s">
        <v>1184</v>
      </c>
      <c r="J18" s="760" t="s">
        <v>30</v>
      </c>
      <c r="K18" s="761" t="s">
        <v>1700</v>
      </c>
      <c r="L18" s="766" t="s">
        <v>2456</v>
      </c>
      <c r="M18" s="911"/>
      <c r="N18" s="911"/>
      <c r="O18" s="911"/>
      <c r="P18" s="911"/>
      <c r="Q18" s="911"/>
    </row>
    <row r="19" spans="1:17" s="834" customFormat="1" ht="132.75" hidden="1" customHeight="1">
      <c r="A19" s="201">
        <v>14</v>
      </c>
      <c r="B19" s="931">
        <v>44</v>
      </c>
      <c r="C19" s="803">
        <v>2016</v>
      </c>
      <c r="D19" s="803" t="s">
        <v>1967</v>
      </c>
      <c r="E19" s="757" t="s">
        <v>21</v>
      </c>
      <c r="F19" s="760" t="s">
        <v>1959</v>
      </c>
      <c r="G19" s="758" t="s">
        <v>542</v>
      </c>
      <c r="H19" s="804">
        <v>42521</v>
      </c>
      <c r="I19" s="758" t="s">
        <v>1177</v>
      </c>
      <c r="J19" s="760" t="s">
        <v>30</v>
      </c>
      <c r="K19" s="761" t="s">
        <v>138</v>
      </c>
      <c r="L19" s="766" t="s">
        <v>2456</v>
      </c>
      <c r="M19" s="911"/>
      <c r="N19" s="911"/>
      <c r="O19" s="911"/>
      <c r="P19" s="911"/>
      <c r="Q19" s="911"/>
    </row>
    <row r="20" spans="1:17" s="834" customFormat="1" ht="132.75" hidden="1" customHeight="1">
      <c r="A20" s="201">
        <v>15</v>
      </c>
      <c r="B20" s="931">
        <v>54</v>
      </c>
      <c r="C20" s="803">
        <v>2017</v>
      </c>
      <c r="D20" s="803" t="s">
        <v>2457</v>
      </c>
      <c r="E20" s="757" t="s">
        <v>21</v>
      </c>
      <c r="F20" s="757" t="s">
        <v>1088</v>
      </c>
      <c r="G20" s="758" t="s">
        <v>568</v>
      </c>
      <c r="H20" s="759">
        <v>42986</v>
      </c>
      <c r="I20" s="758" t="s">
        <v>1177</v>
      </c>
      <c r="J20" s="760" t="s">
        <v>30</v>
      </c>
      <c r="K20" s="761" t="s">
        <v>138</v>
      </c>
      <c r="L20" s="766" t="s">
        <v>2458</v>
      </c>
      <c r="M20" s="911"/>
      <c r="N20" s="911"/>
      <c r="O20" s="911"/>
      <c r="P20" s="911"/>
      <c r="Q20" s="911"/>
    </row>
    <row r="21" spans="1:17" s="834" customFormat="1" ht="132.75" hidden="1" customHeight="1">
      <c r="A21" s="201">
        <v>16</v>
      </c>
      <c r="B21" s="931">
        <v>57</v>
      </c>
      <c r="C21" s="760">
        <v>2014</v>
      </c>
      <c r="D21" s="757" t="s">
        <v>1284</v>
      </c>
      <c r="E21" s="757" t="s">
        <v>21</v>
      </c>
      <c r="F21" s="757" t="s">
        <v>1088</v>
      </c>
      <c r="G21" s="758" t="s">
        <v>973</v>
      </c>
      <c r="H21" s="783">
        <v>41913</v>
      </c>
      <c r="I21" s="758" t="s">
        <v>1177</v>
      </c>
      <c r="J21" s="760" t="s">
        <v>30</v>
      </c>
      <c r="K21" s="761" t="s">
        <v>138</v>
      </c>
      <c r="L21" s="766" t="s">
        <v>2460</v>
      </c>
      <c r="M21" s="911"/>
      <c r="N21" s="911"/>
      <c r="O21" s="911"/>
      <c r="P21" s="911"/>
      <c r="Q21" s="911"/>
    </row>
    <row r="22" spans="1:17" s="834" customFormat="1" ht="132.75" hidden="1" customHeight="1">
      <c r="A22" s="201">
        <v>17</v>
      </c>
      <c r="B22" s="931">
        <v>58</v>
      </c>
      <c r="C22" s="760">
        <v>2014</v>
      </c>
      <c r="D22" s="757" t="s">
        <v>1985</v>
      </c>
      <c r="E22" s="757" t="s">
        <v>21</v>
      </c>
      <c r="F22" s="757" t="s">
        <v>1088</v>
      </c>
      <c r="G22" s="758" t="s">
        <v>2459</v>
      </c>
      <c r="H22" s="783">
        <v>41913</v>
      </c>
      <c r="I22" s="758" t="s">
        <v>1177</v>
      </c>
      <c r="J22" s="760" t="s">
        <v>30</v>
      </c>
      <c r="K22" s="761" t="s">
        <v>138</v>
      </c>
      <c r="L22" s="766" t="s">
        <v>2442</v>
      </c>
      <c r="M22" s="911"/>
      <c r="N22" s="911"/>
      <c r="O22" s="911"/>
      <c r="P22" s="911"/>
      <c r="Q22" s="911"/>
    </row>
    <row r="23" spans="1:17" s="834" customFormat="1" ht="132.75" hidden="1" customHeight="1">
      <c r="A23" s="201">
        <v>18</v>
      </c>
      <c r="B23" s="931">
        <v>60</v>
      </c>
      <c r="C23" s="760">
        <v>2014</v>
      </c>
      <c r="D23" s="757" t="s">
        <v>1985</v>
      </c>
      <c r="E23" s="757" t="s">
        <v>21</v>
      </c>
      <c r="F23" s="757" t="s">
        <v>1088</v>
      </c>
      <c r="G23" s="758" t="s">
        <v>978</v>
      </c>
      <c r="H23" s="783">
        <v>41913</v>
      </c>
      <c r="I23" s="758" t="s">
        <v>1177</v>
      </c>
      <c r="J23" s="760" t="s">
        <v>30</v>
      </c>
      <c r="K23" s="761" t="s">
        <v>138</v>
      </c>
      <c r="L23" s="766" t="s">
        <v>2463</v>
      </c>
      <c r="M23" s="911"/>
      <c r="N23" s="911"/>
      <c r="O23" s="911"/>
      <c r="P23" s="911"/>
      <c r="Q23" s="911"/>
    </row>
    <row r="24" spans="1:17" s="834" customFormat="1" ht="132.75" hidden="1" customHeight="1">
      <c r="A24" s="201">
        <v>19</v>
      </c>
      <c r="B24" s="931">
        <v>62</v>
      </c>
      <c r="C24" s="760">
        <v>2015</v>
      </c>
      <c r="D24" s="757" t="s">
        <v>1846</v>
      </c>
      <c r="E24" s="757" t="s">
        <v>21</v>
      </c>
      <c r="F24" s="757" t="s">
        <v>1088</v>
      </c>
      <c r="G24" s="758" t="s">
        <v>985</v>
      </c>
      <c r="H24" s="783">
        <v>42198</v>
      </c>
      <c r="I24" s="758" t="s">
        <v>1177</v>
      </c>
      <c r="J24" s="760" t="s">
        <v>30</v>
      </c>
      <c r="K24" s="761" t="s">
        <v>138</v>
      </c>
      <c r="L24" s="766" t="s">
        <v>2464</v>
      </c>
      <c r="M24" s="911"/>
      <c r="N24" s="911"/>
      <c r="O24" s="911"/>
      <c r="P24" s="911"/>
      <c r="Q24" s="911"/>
    </row>
    <row r="25" spans="1:17" s="834" customFormat="1" ht="132.75" hidden="1" customHeight="1">
      <c r="A25" s="201">
        <v>20</v>
      </c>
      <c r="B25" s="931">
        <v>64</v>
      </c>
      <c r="C25" s="760">
        <v>2015</v>
      </c>
      <c r="D25" s="757" t="s">
        <v>1846</v>
      </c>
      <c r="E25" s="757" t="s">
        <v>21</v>
      </c>
      <c r="F25" s="757" t="s">
        <v>1088</v>
      </c>
      <c r="G25" s="758" t="s">
        <v>987</v>
      </c>
      <c r="H25" s="783">
        <v>42198</v>
      </c>
      <c r="I25" s="758" t="s">
        <v>1177</v>
      </c>
      <c r="J25" s="760" t="s">
        <v>30</v>
      </c>
      <c r="K25" s="761" t="s">
        <v>138</v>
      </c>
      <c r="L25" s="766" t="s">
        <v>2465</v>
      </c>
      <c r="M25" s="911"/>
      <c r="N25" s="911"/>
      <c r="O25" s="911"/>
      <c r="P25" s="911"/>
      <c r="Q25" s="911"/>
    </row>
    <row r="26" spans="1:17" s="834" customFormat="1" ht="132.75" hidden="1" customHeight="1">
      <c r="A26" s="201">
        <v>21</v>
      </c>
      <c r="B26" s="931">
        <v>65</v>
      </c>
      <c r="C26" s="760">
        <v>2015</v>
      </c>
      <c r="D26" s="757" t="s">
        <v>1846</v>
      </c>
      <c r="E26" s="757" t="s">
        <v>21</v>
      </c>
      <c r="F26" s="757" t="s">
        <v>1088</v>
      </c>
      <c r="G26" s="758" t="s">
        <v>2466</v>
      </c>
      <c r="H26" s="783">
        <v>42198</v>
      </c>
      <c r="I26" s="758" t="s">
        <v>1177</v>
      </c>
      <c r="J26" s="760" t="s">
        <v>30</v>
      </c>
      <c r="K26" s="761" t="s">
        <v>138</v>
      </c>
      <c r="L26" s="766" t="s">
        <v>2467</v>
      </c>
      <c r="M26" s="911"/>
      <c r="N26" s="911"/>
      <c r="O26" s="911"/>
      <c r="P26" s="911"/>
      <c r="Q26" s="911"/>
    </row>
    <row r="27" spans="1:17" s="834" customFormat="1" ht="132.75" hidden="1" customHeight="1">
      <c r="A27" s="201">
        <v>22</v>
      </c>
      <c r="B27" s="931">
        <v>71</v>
      </c>
      <c r="C27" s="757" t="s">
        <v>1993</v>
      </c>
      <c r="D27" s="757" t="s">
        <v>1994</v>
      </c>
      <c r="E27" s="757" t="s">
        <v>21</v>
      </c>
      <c r="F27" s="757" t="s">
        <v>1088</v>
      </c>
      <c r="G27" s="758" t="s">
        <v>994</v>
      </c>
      <c r="H27" s="763" t="s">
        <v>1996</v>
      </c>
      <c r="I27" s="758" t="s">
        <v>1177</v>
      </c>
      <c r="J27" s="760" t="s">
        <v>30</v>
      </c>
      <c r="K27" s="761" t="s">
        <v>138</v>
      </c>
      <c r="L27" s="766" t="s">
        <v>2468</v>
      </c>
      <c r="M27" s="911"/>
      <c r="N27" s="911"/>
      <c r="O27" s="911"/>
      <c r="P27" s="911"/>
      <c r="Q27" s="911"/>
    </row>
    <row r="28" spans="1:17" s="834" customFormat="1" ht="132.75" hidden="1" customHeight="1">
      <c r="A28" s="201">
        <v>23</v>
      </c>
      <c r="B28" s="931">
        <v>74</v>
      </c>
      <c r="C28" s="760">
        <v>2016</v>
      </c>
      <c r="D28" s="760" t="s">
        <v>1523</v>
      </c>
      <c r="E28" s="757" t="s">
        <v>21</v>
      </c>
      <c r="F28" s="757" t="s">
        <v>1088</v>
      </c>
      <c r="G28" s="758" t="s">
        <v>1978</v>
      </c>
      <c r="H28" s="759">
        <v>42713</v>
      </c>
      <c r="I28" s="758" t="s">
        <v>1177</v>
      </c>
      <c r="J28" s="760" t="s">
        <v>30</v>
      </c>
      <c r="K28" s="761" t="s">
        <v>138</v>
      </c>
      <c r="L28" s="766" t="s">
        <v>2469</v>
      </c>
      <c r="M28" s="911"/>
      <c r="N28" s="911"/>
      <c r="O28" s="911"/>
      <c r="P28" s="911"/>
      <c r="Q28" s="911"/>
    </row>
    <row r="29" spans="1:17" s="834" customFormat="1" ht="132.75" hidden="1" customHeight="1">
      <c r="A29" s="201">
        <v>24</v>
      </c>
      <c r="B29" s="931">
        <v>76</v>
      </c>
      <c r="C29" s="760">
        <v>2016</v>
      </c>
      <c r="D29" s="760" t="s">
        <v>1523</v>
      </c>
      <c r="E29" s="757" t="s">
        <v>21</v>
      </c>
      <c r="F29" s="757" t="s">
        <v>1088</v>
      </c>
      <c r="G29" s="758" t="s">
        <v>537</v>
      </c>
      <c r="H29" s="759">
        <v>42713</v>
      </c>
      <c r="I29" s="758" t="s">
        <v>1177</v>
      </c>
      <c r="J29" s="760" t="s">
        <v>30</v>
      </c>
      <c r="K29" s="761" t="s">
        <v>138</v>
      </c>
      <c r="L29" s="766" t="s">
        <v>2470</v>
      </c>
      <c r="M29" s="911"/>
      <c r="N29" s="911"/>
      <c r="O29" s="911"/>
      <c r="P29" s="911"/>
      <c r="Q29" s="911"/>
    </row>
    <row r="30" spans="1:17" s="834" customFormat="1" ht="132.75" hidden="1" customHeight="1">
      <c r="A30" s="201">
        <v>25</v>
      </c>
      <c r="B30" s="931">
        <v>78</v>
      </c>
      <c r="C30" s="760">
        <v>2016</v>
      </c>
      <c r="D30" s="760" t="s">
        <v>1523</v>
      </c>
      <c r="E30" s="757" t="s">
        <v>21</v>
      </c>
      <c r="F30" s="757" t="s">
        <v>1088</v>
      </c>
      <c r="G30" s="758" t="s">
        <v>539</v>
      </c>
      <c r="H30" s="759">
        <v>42713</v>
      </c>
      <c r="I30" s="758" t="s">
        <v>1177</v>
      </c>
      <c r="J30" s="760" t="s">
        <v>30</v>
      </c>
      <c r="K30" s="761" t="s">
        <v>138</v>
      </c>
      <c r="L30" s="766" t="s">
        <v>2472</v>
      </c>
      <c r="M30" s="911"/>
      <c r="N30" s="911"/>
      <c r="O30" s="911"/>
      <c r="P30" s="911"/>
      <c r="Q30" s="911"/>
    </row>
    <row r="31" spans="1:17" s="834" customFormat="1" ht="132.75" hidden="1" customHeight="1">
      <c r="A31" s="201">
        <v>26</v>
      </c>
      <c r="B31" s="931">
        <v>79</v>
      </c>
      <c r="C31" s="760">
        <v>2017</v>
      </c>
      <c r="D31" s="757" t="s">
        <v>1980</v>
      </c>
      <c r="E31" s="757" t="s">
        <v>21</v>
      </c>
      <c r="F31" s="757" t="s">
        <v>1088</v>
      </c>
      <c r="G31" s="758" t="s">
        <v>1010</v>
      </c>
      <c r="H31" s="759">
        <v>42992</v>
      </c>
      <c r="I31" s="758" t="s">
        <v>1177</v>
      </c>
      <c r="J31" s="760" t="s">
        <v>32</v>
      </c>
      <c r="K31" s="761" t="s">
        <v>138</v>
      </c>
      <c r="L31" s="766" t="s">
        <v>2473</v>
      </c>
      <c r="M31" s="911"/>
      <c r="N31" s="911"/>
      <c r="O31" s="911"/>
      <c r="P31" s="911"/>
      <c r="Q31" s="911"/>
    </row>
    <row r="32" spans="1:17" s="834" customFormat="1" ht="132.75" hidden="1" customHeight="1">
      <c r="A32" s="201">
        <v>27</v>
      </c>
      <c r="B32" s="931">
        <v>80</v>
      </c>
      <c r="C32" s="760">
        <v>2017</v>
      </c>
      <c r="D32" s="757" t="s">
        <v>1956</v>
      </c>
      <c r="E32" s="757" t="s">
        <v>21</v>
      </c>
      <c r="F32" s="757" t="s">
        <v>1088</v>
      </c>
      <c r="G32" s="758" t="s">
        <v>1011</v>
      </c>
      <c r="H32" s="759">
        <v>42992</v>
      </c>
      <c r="I32" s="758" t="s">
        <v>1177</v>
      </c>
      <c r="J32" s="760" t="s">
        <v>32</v>
      </c>
      <c r="K32" s="761" t="s">
        <v>138</v>
      </c>
      <c r="L32" s="766" t="s">
        <v>2473</v>
      </c>
      <c r="M32" s="911"/>
      <c r="N32" s="911"/>
      <c r="O32" s="911"/>
      <c r="P32" s="911"/>
      <c r="Q32" s="911"/>
    </row>
    <row r="33" spans="1:17" s="834" customFormat="1" ht="132.75" hidden="1" customHeight="1">
      <c r="A33" s="201">
        <v>28</v>
      </c>
      <c r="B33" s="931">
        <v>81</v>
      </c>
      <c r="C33" s="760">
        <v>2017</v>
      </c>
      <c r="D33" s="757" t="s">
        <v>1956</v>
      </c>
      <c r="E33" s="757" t="s">
        <v>21</v>
      </c>
      <c r="F33" s="757" t="s">
        <v>1088</v>
      </c>
      <c r="G33" s="758" t="s">
        <v>565</v>
      </c>
      <c r="H33" s="759">
        <v>42992</v>
      </c>
      <c r="I33" s="758" t="s">
        <v>1177</v>
      </c>
      <c r="J33" s="760" t="s">
        <v>30</v>
      </c>
      <c r="K33" s="761" t="s">
        <v>138</v>
      </c>
      <c r="L33" s="766" t="s">
        <v>2474</v>
      </c>
      <c r="M33" s="911"/>
      <c r="N33" s="911"/>
      <c r="O33" s="911"/>
      <c r="P33" s="911"/>
      <c r="Q33" s="911"/>
    </row>
    <row r="34" spans="1:17" s="834" customFormat="1" ht="132.75" hidden="1" customHeight="1">
      <c r="A34" s="201">
        <v>29</v>
      </c>
      <c r="B34" s="931">
        <v>84</v>
      </c>
      <c r="C34" s="760">
        <v>2017</v>
      </c>
      <c r="D34" s="757" t="s">
        <v>1190</v>
      </c>
      <c r="E34" s="757" t="s">
        <v>21</v>
      </c>
      <c r="F34" s="757" t="s">
        <v>1966</v>
      </c>
      <c r="G34" s="758" t="s">
        <v>1078</v>
      </c>
      <c r="H34" s="759">
        <v>42935</v>
      </c>
      <c r="I34" s="758" t="s">
        <v>1177</v>
      </c>
      <c r="J34" s="760" t="s">
        <v>30</v>
      </c>
      <c r="K34" s="761" t="s">
        <v>138</v>
      </c>
      <c r="L34" s="766" t="s">
        <v>2475</v>
      </c>
      <c r="M34" s="911"/>
      <c r="N34" s="911"/>
      <c r="O34" s="911"/>
      <c r="P34" s="911"/>
      <c r="Q34" s="911"/>
    </row>
    <row r="35" spans="1:17" s="834" customFormat="1" ht="132.75" hidden="1" customHeight="1">
      <c r="A35" s="201">
        <v>30</v>
      </c>
      <c r="B35" s="931">
        <v>85</v>
      </c>
      <c r="C35" s="757" t="s">
        <v>1993</v>
      </c>
      <c r="D35" s="757" t="s">
        <v>1994</v>
      </c>
      <c r="E35" s="757" t="s">
        <v>21</v>
      </c>
      <c r="F35" s="757" t="s">
        <v>1088</v>
      </c>
      <c r="G35" s="758" t="s">
        <v>2476</v>
      </c>
      <c r="H35" s="763" t="s">
        <v>1996</v>
      </c>
      <c r="I35" s="758" t="s">
        <v>1177</v>
      </c>
      <c r="J35" s="760" t="s">
        <v>30</v>
      </c>
      <c r="K35" s="761" t="s">
        <v>138</v>
      </c>
      <c r="L35" s="766" t="s">
        <v>2477</v>
      </c>
      <c r="M35" s="911"/>
      <c r="N35" s="911"/>
      <c r="O35" s="911"/>
      <c r="P35" s="911"/>
      <c r="Q35" s="911"/>
    </row>
    <row r="36" spans="1:17" s="834" customFormat="1" ht="132.75" hidden="1" customHeight="1">
      <c r="A36" s="201">
        <v>31</v>
      </c>
      <c r="B36" s="931">
        <v>86</v>
      </c>
      <c r="C36" s="757">
        <v>2015</v>
      </c>
      <c r="D36" s="757" t="s">
        <v>1846</v>
      </c>
      <c r="E36" s="757" t="s">
        <v>21</v>
      </c>
      <c r="F36" s="757" t="s">
        <v>1088</v>
      </c>
      <c r="G36" s="758" t="s">
        <v>2008</v>
      </c>
      <c r="H36" s="785">
        <v>42198</v>
      </c>
      <c r="I36" s="758" t="s">
        <v>1177</v>
      </c>
      <c r="J36" s="760" t="s">
        <v>30</v>
      </c>
      <c r="K36" s="761" t="s">
        <v>138</v>
      </c>
      <c r="L36" s="766" t="s">
        <v>2480</v>
      </c>
      <c r="M36" s="911"/>
      <c r="N36" s="911"/>
      <c r="O36" s="911"/>
      <c r="P36" s="911"/>
      <c r="Q36" s="911"/>
    </row>
    <row r="37" spans="1:17" s="834" customFormat="1" ht="132.75" hidden="1" customHeight="1">
      <c r="A37" s="201">
        <v>32</v>
      </c>
      <c r="B37" s="931">
        <v>87</v>
      </c>
      <c r="C37" s="757">
        <v>2015</v>
      </c>
      <c r="D37" s="757" t="s">
        <v>1846</v>
      </c>
      <c r="E37" s="757" t="s">
        <v>21</v>
      </c>
      <c r="F37" s="757" t="s">
        <v>1088</v>
      </c>
      <c r="G37" s="758" t="s">
        <v>2478</v>
      </c>
      <c r="H37" s="785">
        <v>42198</v>
      </c>
      <c r="I37" s="758" t="s">
        <v>1177</v>
      </c>
      <c r="J37" s="760" t="s">
        <v>30</v>
      </c>
      <c r="K37" s="761" t="s">
        <v>138</v>
      </c>
      <c r="L37" s="766" t="s">
        <v>2479</v>
      </c>
      <c r="M37" s="911"/>
      <c r="N37" s="911"/>
      <c r="O37" s="911"/>
      <c r="P37" s="911"/>
      <c r="Q37" s="911"/>
    </row>
    <row r="38" spans="1:17" s="834" customFormat="1" ht="132.75" hidden="1" customHeight="1">
      <c r="A38" s="201">
        <v>33</v>
      </c>
      <c r="B38" s="931">
        <v>88</v>
      </c>
      <c r="C38" s="757">
        <v>2014</v>
      </c>
      <c r="D38" s="757" t="s">
        <v>1958</v>
      </c>
      <c r="E38" s="757" t="s">
        <v>21</v>
      </c>
      <c r="F38" s="757" t="s">
        <v>1959</v>
      </c>
      <c r="G38" s="758" t="s">
        <v>2481</v>
      </c>
      <c r="H38" s="785" t="s">
        <v>1017</v>
      </c>
      <c r="I38" s="758" t="s">
        <v>1177</v>
      </c>
      <c r="J38" s="760" t="s">
        <v>30</v>
      </c>
      <c r="K38" s="761" t="s">
        <v>138</v>
      </c>
      <c r="L38" s="766" t="s">
        <v>2482</v>
      </c>
      <c r="M38" s="911"/>
      <c r="N38" s="911"/>
      <c r="O38" s="911"/>
      <c r="P38" s="911"/>
      <c r="Q38" s="911"/>
    </row>
    <row r="39" spans="1:17" s="834" customFormat="1" ht="132.75" hidden="1" customHeight="1">
      <c r="A39" s="201">
        <v>34</v>
      </c>
      <c r="B39" s="931">
        <v>89</v>
      </c>
      <c r="C39" s="757">
        <v>2014</v>
      </c>
      <c r="D39" s="757" t="s">
        <v>2009</v>
      </c>
      <c r="E39" s="757" t="s">
        <v>21</v>
      </c>
      <c r="F39" s="757" t="s">
        <v>1959</v>
      </c>
      <c r="G39" s="758" t="s">
        <v>2483</v>
      </c>
      <c r="H39" s="785">
        <v>41997</v>
      </c>
      <c r="I39" s="758" t="s">
        <v>1177</v>
      </c>
      <c r="J39" s="760" t="s">
        <v>30</v>
      </c>
      <c r="K39" s="761" t="s">
        <v>138</v>
      </c>
      <c r="L39" s="766" t="s">
        <v>2484</v>
      </c>
      <c r="M39" s="911"/>
      <c r="N39" s="911"/>
      <c r="O39" s="911"/>
      <c r="P39" s="911"/>
      <c r="Q39" s="911"/>
    </row>
    <row r="40" spans="1:17" s="834" customFormat="1" ht="132.75" hidden="1" customHeight="1">
      <c r="A40" s="201">
        <v>35</v>
      </c>
      <c r="B40" s="931">
        <v>90</v>
      </c>
      <c r="C40" s="757">
        <v>2014</v>
      </c>
      <c r="D40" s="757" t="s">
        <v>2009</v>
      </c>
      <c r="E40" s="757" t="s">
        <v>21</v>
      </c>
      <c r="F40" s="757" t="s">
        <v>1959</v>
      </c>
      <c r="G40" s="758" t="s">
        <v>2485</v>
      </c>
      <c r="H40" s="785">
        <v>41997</v>
      </c>
      <c r="I40" s="758" t="s">
        <v>1177</v>
      </c>
      <c r="J40" s="760" t="s">
        <v>30</v>
      </c>
      <c r="K40" s="761" t="s">
        <v>138</v>
      </c>
      <c r="L40" s="766" t="s">
        <v>2486</v>
      </c>
      <c r="M40" s="911"/>
      <c r="N40" s="911"/>
      <c r="O40" s="911"/>
      <c r="P40" s="911"/>
      <c r="Q40" s="911"/>
    </row>
    <row r="41" spans="1:17" s="834" customFormat="1" ht="132.75" hidden="1" customHeight="1">
      <c r="A41" s="201">
        <v>36</v>
      </c>
      <c r="B41" s="931">
        <v>95</v>
      </c>
      <c r="C41" s="757">
        <v>2015</v>
      </c>
      <c r="D41" s="757" t="s">
        <v>1376</v>
      </c>
      <c r="E41" s="757" t="s">
        <v>21</v>
      </c>
      <c r="F41" s="757" t="s">
        <v>1959</v>
      </c>
      <c r="G41" s="758" t="s">
        <v>2461</v>
      </c>
      <c r="H41" s="785">
        <v>42153</v>
      </c>
      <c r="I41" s="758" t="s">
        <v>1177</v>
      </c>
      <c r="J41" s="760" t="s">
        <v>30</v>
      </c>
      <c r="K41" s="761" t="s">
        <v>138</v>
      </c>
      <c r="L41" s="766" t="s">
        <v>2462</v>
      </c>
      <c r="M41" s="911"/>
      <c r="N41" s="911"/>
      <c r="O41" s="911"/>
      <c r="P41" s="911"/>
      <c r="Q41" s="911"/>
    </row>
    <row r="42" spans="1:17" s="834" customFormat="1" ht="132.75" hidden="1" customHeight="1">
      <c r="A42" s="201">
        <v>37</v>
      </c>
      <c r="B42" s="931">
        <v>97</v>
      </c>
      <c r="C42" s="757">
        <v>2015</v>
      </c>
      <c r="D42" s="757" t="s">
        <v>1376</v>
      </c>
      <c r="E42" s="757" t="s">
        <v>21</v>
      </c>
      <c r="F42" s="757" t="s">
        <v>1959</v>
      </c>
      <c r="G42" s="758" t="s">
        <v>2488</v>
      </c>
      <c r="H42" s="785">
        <v>42153</v>
      </c>
      <c r="I42" s="758" t="s">
        <v>1177</v>
      </c>
      <c r="J42" s="760" t="s">
        <v>30</v>
      </c>
      <c r="K42" s="761" t="s">
        <v>138</v>
      </c>
      <c r="L42" s="766" t="s">
        <v>2489</v>
      </c>
      <c r="M42" s="911"/>
      <c r="N42" s="911"/>
      <c r="O42" s="911"/>
      <c r="P42" s="911"/>
      <c r="Q42" s="911"/>
    </row>
    <row r="43" spans="1:17" s="834" customFormat="1" ht="132.75" hidden="1" customHeight="1">
      <c r="A43" s="201">
        <v>38</v>
      </c>
      <c r="B43" s="931">
        <v>11</v>
      </c>
      <c r="C43" s="757">
        <v>2014</v>
      </c>
      <c r="D43" s="757" t="s">
        <v>1253</v>
      </c>
      <c r="E43" s="757" t="s">
        <v>21</v>
      </c>
      <c r="F43" s="757" t="s">
        <v>1084</v>
      </c>
      <c r="G43" s="758" t="s">
        <v>99</v>
      </c>
      <c r="H43" s="759">
        <v>41971</v>
      </c>
      <c r="I43" s="757" t="s">
        <v>1184</v>
      </c>
      <c r="J43" s="760" t="s">
        <v>30</v>
      </c>
      <c r="K43" s="761" t="s">
        <v>28</v>
      </c>
      <c r="L43" s="766" t="s">
        <v>2491</v>
      </c>
      <c r="M43" s="911"/>
      <c r="N43" s="911"/>
      <c r="O43" s="911"/>
      <c r="P43" s="911"/>
      <c r="Q43" s="911"/>
    </row>
    <row r="44" spans="1:17" s="834" customFormat="1" ht="132.75" hidden="1" customHeight="1">
      <c r="A44" s="201">
        <v>39</v>
      </c>
      <c r="B44" s="931">
        <v>13</v>
      </c>
      <c r="C44" s="757">
        <v>2014</v>
      </c>
      <c r="D44" s="757" t="s">
        <v>1253</v>
      </c>
      <c r="E44" s="757" t="s">
        <v>21</v>
      </c>
      <c r="F44" s="757" t="s">
        <v>1084</v>
      </c>
      <c r="G44" s="758" t="s">
        <v>103</v>
      </c>
      <c r="H44" s="759">
        <v>41971</v>
      </c>
      <c r="I44" s="757" t="s">
        <v>1184</v>
      </c>
      <c r="J44" s="760" t="s">
        <v>32</v>
      </c>
      <c r="K44" s="761" t="s">
        <v>28</v>
      </c>
      <c r="L44" s="766" t="s">
        <v>2492</v>
      </c>
      <c r="M44" s="911"/>
      <c r="N44" s="911"/>
      <c r="O44" s="911"/>
      <c r="P44" s="911"/>
      <c r="Q44" s="911"/>
    </row>
    <row r="45" spans="1:17" s="834" customFormat="1" ht="132.75" hidden="1" customHeight="1">
      <c r="A45" s="201">
        <v>40</v>
      </c>
      <c r="B45" s="931">
        <v>61</v>
      </c>
      <c r="C45" s="757">
        <v>2014</v>
      </c>
      <c r="D45" s="757" t="s">
        <v>1253</v>
      </c>
      <c r="E45" s="757" t="s">
        <v>21</v>
      </c>
      <c r="F45" s="757" t="s">
        <v>1084</v>
      </c>
      <c r="G45" s="758" t="s">
        <v>932</v>
      </c>
      <c r="H45" s="759">
        <v>41971</v>
      </c>
      <c r="I45" s="757" t="s">
        <v>1150</v>
      </c>
      <c r="J45" s="760" t="s">
        <v>32</v>
      </c>
      <c r="K45" s="761" t="s">
        <v>28</v>
      </c>
      <c r="L45" s="766" t="s">
        <v>2486</v>
      </c>
      <c r="M45" s="911"/>
      <c r="N45" s="911"/>
      <c r="O45" s="911"/>
      <c r="P45" s="911"/>
      <c r="Q45" s="911"/>
    </row>
    <row r="46" spans="1:17" s="834" customFormat="1" ht="132.75" hidden="1" customHeight="1">
      <c r="A46" s="201">
        <v>41</v>
      </c>
      <c r="B46" s="931">
        <v>74</v>
      </c>
      <c r="C46" s="757">
        <v>2014</v>
      </c>
      <c r="D46" s="757" t="s">
        <v>1273</v>
      </c>
      <c r="E46" s="757" t="s">
        <v>21</v>
      </c>
      <c r="F46" s="757" t="s">
        <v>1330</v>
      </c>
      <c r="G46" s="758" t="s">
        <v>2495</v>
      </c>
      <c r="H46" s="759">
        <v>41807</v>
      </c>
      <c r="I46" s="757" t="s">
        <v>1184</v>
      </c>
      <c r="J46" s="760" t="s">
        <v>30</v>
      </c>
      <c r="K46" s="761" t="s">
        <v>28</v>
      </c>
      <c r="L46" s="766" t="s">
        <v>2450</v>
      </c>
      <c r="M46" s="911"/>
      <c r="N46" s="911"/>
      <c r="O46" s="911"/>
      <c r="P46" s="911"/>
      <c r="Q46" s="911"/>
    </row>
    <row r="47" spans="1:17" s="834" customFormat="1" ht="132.75" hidden="1" customHeight="1">
      <c r="A47" s="201">
        <v>42</v>
      </c>
      <c r="B47" s="931">
        <v>75</v>
      </c>
      <c r="C47" s="757">
        <v>2014</v>
      </c>
      <c r="D47" s="757" t="s">
        <v>1273</v>
      </c>
      <c r="E47" s="757" t="s">
        <v>21</v>
      </c>
      <c r="F47" s="757" t="s">
        <v>1330</v>
      </c>
      <c r="G47" s="758" t="s">
        <v>2496</v>
      </c>
      <c r="H47" s="759">
        <v>41807</v>
      </c>
      <c r="I47" s="757" t="s">
        <v>1184</v>
      </c>
      <c r="J47" s="760" t="s">
        <v>32</v>
      </c>
      <c r="K47" s="761" t="s">
        <v>28</v>
      </c>
      <c r="L47" s="766" t="s">
        <v>2497</v>
      </c>
      <c r="M47" s="911"/>
      <c r="N47" s="911"/>
      <c r="O47" s="911"/>
      <c r="P47" s="911"/>
      <c r="Q47" s="911"/>
    </row>
    <row r="48" spans="1:17" s="834" customFormat="1" ht="132.75" hidden="1" customHeight="1">
      <c r="A48" s="201">
        <v>43</v>
      </c>
      <c r="B48" s="931">
        <v>76</v>
      </c>
      <c r="C48" s="757">
        <v>2014</v>
      </c>
      <c r="D48" s="757" t="s">
        <v>1273</v>
      </c>
      <c r="E48" s="757" t="s">
        <v>21</v>
      </c>
      <c r="F48" s="757" t="s">
        <v>1330</v>
      </c>
      <c r="G48" s="758" t="s">
        <v>2499</v>
      </c>
      <c r="H48" s="759">
        <v>41807</v>
      </c>
      <c r="I48" s="757" t="s">
        <v>1184</v>
      </c>
      <c r="J48" s="760" t="s">
        <v>30</v>
      </c>
      <c r="K48" s="761" t="s">
        <v>28</v>
      </c>
      <c r="L48" s="766" t="s">
        <v>2446</v>
      </c>
      <c r="M48" s="911"/>
      <c r="N48" s="911"/>
      <c r="O48" s="911"/>
      <c r="P48" s="911"/>
      <c r="Q48" s="911"/>
    </row>
    <row r="49" spans="1:17" s="834" customFormat="1" ht="132.75" hidden="1" customHeight="1">
      <c r="A49" s="201">
        <v>44</v>
      </c>
      <c r="B49" s="931">
        <v>77</v>
      </c>
      <c r="C49" s="757">
        <v>2014</v>
      </c>
      <c r="D49" s="757" t="s">
        <v>1273</v>
      </c>
      <c r="E49" s="757" t="s">
        <v>21</v>
      </c>
      <c r="F49" s="757" t="s">
        <v>1330</v>
      </c>
      <c r="G49" s="758" t="s">
        <v>2498</v>
      </c>
      <c r="H49" s="759">
        <v>41807</v>
      </c>
      <c r="I49" s="757" t="s">
        <v>1184</v>
      </c>
      <c r="J49" s="760" t="s">
        <v>30</v>
      </c>
      <c r="K49" s="761" t="s">
        <v>28</v>
      </c>
      <c r="L49" s="766" t="s">
        <v>2447</v>
      </c>
      <c r="M49" s="911"/>
      <c r="N49" s="911"/>
      <c r="O49" s="911"/>
      <c r="P49" s="911"/>
      <c r="Q49" s="911"/>
    </row>
    <row r="50" spans="1:17" s="834" customFormat="1" ht="132.75" hidden="1" customHeight="1">
      <c r="A50" s="201">
        <v>45</v>
      </c>
      <c r="B50" s="931">
        <v>78</v>
      </c>
      <c r="C50" s="757">
        <v>2014</v>
      </c>
      <c r="D50" s="757" t="s">
        <v>1273</v>
      </c>
      <c r="E50" s="757" t="s">
        <v>21</v>
      </c>
      <c r="F50" s="757" t="s">
        <v>1330</v>
      </c>
      <c r="G50" s="758" t="s">
        <v>2505</v>
      </c>
      <c r="H50" s="759">
        <v>41807</v>
      </c>
      <c r="I50" s="757" t="s">
        <v>1184</v>
      </c>
      <c r="J50" s="760" t="s">
        <v>30</v>
      </c>
      <c r="K50" s="761" t="s">
        <v>28</v>
      </c>
      <c r="L50" s="766" t="s">
        <v>2506</v>
      </c>
      <c r="M50" s="911"/>
      <c r="N50" s="911"/>
      <c r="O50" s="911"/>
      <c r="P50" s="911"/>
      <c r="Q50" s="911"/>
    </row>
    <row r="51" spans="1:17" s="834" customFormat="1" ht="132.75" hidden="1" customHeight="1">
      <c r="A51" s="201">
        <v>46</v>
      </c>
      <c r="B51" s="931">
        <v>79</v>
      </c>
      <c r="C51" s="757">
        <v>2014</v>
      </c>
      <c r="D51" s="757" t="s">
        <v>1273</v>
      </c>
      <c r="E51" s="757" t="s">
        <v>21</v>
      </c>
      <c r="F51" s="757" t="s">
        <v>1330</v>
      </c>
      <c r="G51" s="758" t="s">
        <v>2503</v>
      </c>
      <c r="H51" s="759">
        <v>41807</v>
      </c>
      <c r="I51" s="757" t="s">
        <v>1184</v>
      </c>
      <c r="J51" s="760" t="s">
        <v>30</v>
      </c>
      <c r="K51" s="761" t="s">
        <v>28</v>
      </c>
      <c r="L51" s="766" t="s">
        <v>2504</v>
      </c>
      <c r="M51" s="911"/>
      <c r="N51" s="911"/>
      <c r="O51" s="911"/>
      <c r="P51" s="911"/>
      <c r="Q51" s="911"/>
    </row>
    <row r="52" spans="1:17" s="834" customFormat="1" ht="132.75" hidden="1" customHeight="1">
      <c r="A52" s="201">
        <v>47</v>
      </c>
      <c r="B52" s="931">
        <v>80</v>
      </c>
      <c r="C52" s="757">
        <v>2014</v>
      </c>
      <c r="D52" s="757" t="s">
        <v>1273</v>
      </c>
      <c r="E52" s="757" t="s">
        <v>21</v>
      </c>
      <c r="F52" s="757" t="s">
        <v>1330</v>
      </c>
      <c r="G52" s="758" t="s">
        <v>2500</v>
      </c>
      <c r="H52" s="759">
        <v>41807</v>
      </c>
      <c r="I52" s="757" t="s">
        <v>1184</v>
      </c>
      <c r="J52" s="760" t="s">
        <v>30</v>
      </c>
      <c r="K52" s="761" t="s">
        <v>28</v>
      </c>
      <c r="L52" s="766" t="s">
        <v>2448</v>
      </c>
      <c r="M52" s="911"/>
      <c r="N52" s="911"/>
      <c r="O52" s="911"/>
      <c r="P52" s="911"/>
      <c r="Q52" s="911"/>
    </row>
    <row r="53" spans="1:17" s="834" customFormat="1" ht="132.75" hidden="1" customHeight="1">
      <c r="A53" s="201">
        <v>48</v>
      </c>
      <c r="B53" s="931">
        <v>81</v>
      </c>
      <c r="C53" s="757">
        <v>2014</v>
      </c>
      <c r="D53" s="757" t="s">
        <v>1273</v>
      </c>
      <c r="E53" s="757" t="s">
        <v>21</v>
      </c>
      <c r="F53" s="757" t="s">
        <v>1330</v>
      </c>
      <c r="G53" s="758" t="s">
        <v>2501</v>
      </c>
      <c r="H53" s="759">
        <v>41807</v>
      </c>
      <c r="I53" s="757" t="s">
        <v>1184</v>
      </c>
      <c r="J53" s="760" t="s">
        <v>30</v>
      </c>
      <c r="K53" s="761" t="s">
        <v>28</v>
      </c>
      <c r="L53" s="766" t="s">
        <v>2502</v>
      </c>
      <c r="M53" s="911"/>
      <c r="N53" s="911"/>
      <c r="O53" s="911"/>
      <c r="P53" s="911"/>
      <c r="Q53" s="911"/>
    </row>
    <row r="54" spans="1:17" s="834" customFormat="1" ht="132.75" hidden="1" customHeight="1">
      <c r="A54" s="201">
        <v>49</v>
      </c>
      <c r="B54" s="931">
        <v>84</v>
      </c>
      <c r="C54" s="757">
        <v>2014</v>
      </c>
      <c r="D54" s="757" t="s">
        <v>1269</v>
      </c>
      <c r="E54" s="757" t="s">
        <v>21</v>
      </c>
      <c r="F54" s="757" t="s">
        <v>1330</v>
      </c>
      <c r="G54" s="758" t="s">
        <v>2507</v>
      </c>
      <c r="H54" s="759">
        <v>41843</v>
      </c>
      <c r="I54" s="757" t="s">
        <v>1184</v>
      </c>
      <c r="J54" s="760" t="s">
        <v>30</v>
      </c>
      <c r="K54" s="761" t="s">
        <v>28</v>
      </c>
      <c r="L54" s="766" t="s">
        <v>2508</v>
      </c>
      <c r="M54" s="911"/>
      <c r="N54" s="911"/>
      <c r="O54" s="911"/>
      <c r="P54" s="911"/>
      <c r="Q54" s="911"/>
    </row>
    <row r="55" spans="1:17" s="834" customFormat="1" ht="132.75" hidden="1" customHeight="1">
      <c r="A55" s="201">
        <v>50</v>
      </c>
      <c r="B55" s="931">
        <v>87</v>
      </c>
      <c r="C55" s="757">
        <v>2014</v>
      </c>
      <c r="D55" s="757" t="s">
        <v>1269</v>
      </c>
      <c r="E55" s="757" t="s">
        <v>21</v>
      </c>
      <c r="F55" s="757" t="s">
        <v>1330</v>
      </c>
      <c r="G55" s="758" t="s">
        <v>2509</v>
      </c>
      <c r="H55" s="759">
        <v>41843</v>
      </c>
      <c r="I55" s="757" t="s">
        <v>1184</v>
      </c>
      <c r="J55" s="760" t="s">
        <v>30</v>
      </c>
      <c r="K55" s="761" t="s">
        <v>28</v>
      </c>
      <c r="L55" s="766" t="s">
        <v>2456</v>
      </c>
      <c r="M55" s="911"/>
      <c r="N55" s="911"/>
      <c r="O55" s="911"/>
      <c r="P55" s="911"/>
      <c r="Q55" s="911"/>
    </row>
    <row r="56" spans="1:17" s="834" customFormat="1" ht="132.75" hidden="1" customHeight="1">
      <c r="A56" s="201">
        <v>51</v>
      </c>
      <c r="B56" s="931">
        <v>95</v>
      </c>
      <c r="C56" s="757">
        <v>2014</v>
      </c>
      <c r="D56" s="757" t="s">
        <v>1192</v>
      </c>
      <c r="E56" s="757" t="s">
        <v>21</v>
      </c>
      <c r="F56" s="757" t="s">
        <v>1330</v>
      </c>
      <c r="G56" s="758" t="s">
        <v>2510</v>
      </c>
      <c r="H56" s="759">
        <v>41961</v>
      </c>
      <c r="I56" s="757" t="s">
        <v>1184</v>
      </c>
      <c r="J56" s="760" t="s">
        <v>32</v>
      </c>
      <c r="K56" s="761" t="s">
        <v>28</v>
      </c>
      <c r="L56" s="766" t="s">
        <v>2511</v>
      </c>
      <c r="M56" s="911"/>
      <c r="N56" s="911"/>
      <c r="O56" s="911"/>
      <c r="P56" s="911"/>
      <c r="Q56" s="911"/>
    </row>
    <row r="57" spans="1:17" s="834" customFormat="1" ht="132.75" hidden="1" customHeight="1">
      <c r="A57" s="201">
        <v>52</v>
      </c>
      <c r="B57" s="931">
        <v>99</v>
      </c>
      <c r="C57" s="757">
        <v>2014</v>
      </c>
      <c r="D57" s="757" t="s">
        <v>1192</v>
      </c>
      <c r="E57" s="757" t="s">
        <v>21</v>
      </c>
      <c r="F57" s="757" t="s">
        <v>1330</v>
      </c>
      <c r="G57" s="758" t="s">
        <v>2512</v>
      </c>
      <c r="H57" s="759">
        <v>41961</v>
      </c>
      <c r="I57" s="757" t="s">
        <v>1184</v>
      </c>
      <c r="J57" s="760" t="s">
        <v>32</v>
      </c>
      <c r="K57" s="761" t="s">
        <v>28</v>
      </c>
      <c r="L57" s="766" t="s">
        <v>2470</v>
      </c>
      <c r="M57" s="911"/>
      <c r="N57" s="911"/>
      <c r="O57" s="911"/>
      <c r="P57" s="911"/>
      <c r="Q57" s="911"/>
    </row>
    <row r="58" spans="1:17" s="834" customFormat="1" ht="132.75" hidden="1" customHeight="1">
      <c r="A58" s="201">
        <v>53</v>
      </c>
      <c r="B58" s="931">
        <v>102</v>
      </c>
      <c r="C58" s="757">
        <v>2014</v>
      </c>
      <c r="D58" s="757" t="s">
        <v>1253</v>
      </c>
      <c r="E58" s="757" t="s">
        <v>21</v>
      </c>
      <c r="F58" s="757" t="s">
        <v>1330</v>
      </c>
      <c r="G58" s="758" t="s">
        <v>2513</v>
      </c>
      <c r="H58" s="759">
        <v>41971</v>
      </c>
      <c r="I58" s="757" t="s">
        <v>1184</v>
      </c>
      <c r="J58" s="760" t="s">
        <v>30</v>
      </c>
      <c r="K58" s="761" t="s">
        <v>28</v>
      </c>
      <c r="L58" s="766" t="s">
        <v>2482</v>
      </c>
      <c r="M58" s="911"/>
      <c r="N58" s="911"/>
      <c r="O58" s="911"/>
      <c r="P58" s="911"/>
      <c r="Q58" s="911"/>
    </row>
    <row r="59" spans="1:17" s="834" customFormat="1" ht="132.75" hidden="1" customHeight="1">
      <c r="A59" s="201">
        <v>54</v>
      </c>
      <c r="B59" s="931">
        <v>103</v>
      </c>
      <c r="C59" s="757">
        <v>2014</v>
      </c>
      <c r="D59" s="757" t="s">
        <v>1253</v>
      </c>
      <c r="E59" s="757" t="s">
        <v>21</v>
      </c>
      <c r="F59" s="757" t="s">
        <v>1330</v>
      </c>
      <c r="G59" s="758" t="s">
        <v>2514</v>
      </c>
      <c r="H59" s="759">
        <v>41971</v>
      </c>
      <c r="I59" s="757" t="s">
        <v>1184</v>
      </c>
      <c r="J59" s="760" t="s">
        <v>30</v>
      </c>
      <c r="K59" s="761" t="s">
        <v>28</v>
      </c>
      <c r="L59" s="766" t="s">
        <v>2515</v>
      </c>
      <c r="M59" s="911"/>
      <c r="N59" s="911"/>
      <c r="O59" s="911"/>
      <c r="P59" s="911"/>
      <c r="Q59" s="911"/>
    </row>
    <row r="60" spans="1:17" s="834" customFormat="1" ht="132.75" hidden="1" customHeight="1">
      <c r="A60" s="201">
        <v>55</v>
      </c>
      <c r="B60" s="931" t="s">
        <v>2517</v>
      </c>
      <c r="C60" s="757">
        <v>2014</v>
      </c>
      <c r="D60" s="757" t="s">
        <v>1253</v>
      </c>
      <c r="E60" s="757" t="s">
        <v>21</v>
      </c>
      <c r="F60" s="757" t="s">
        <v>1330</v>
      </c>
      <c r="G60" s="758" t="s">
        <v>2516</v>
      </c>
      <c r="H60" s="759">
        <v>41971</v>
      </c>
      <c r="I60" s="757" t="s">
        <v>1184</v>
      </c>
      <c r="J60" s="760" t="s">
        <v>30</v>
      </c>
      <c r="K60" s="761" t="s">
        <v>28</v>
      </c>
      <c r="L60" s="766" t="s">
        <v>2442</v>
      </c>
      <c r="M60" s="911"/>
      <c r="N60" s="911"/>
      <c r="O60" s="911"/>
      <c r="P60" s="911"/>
      <c r="Q60" s="911"/>
    </row>
    <row r="61" spans="1:17" s="834" customFormat="1" ht="132.75" hidden="1" customHeight="1">
      <c r="A61" s="201">
        <v>56</v>
      </c>
      <c r="B61" s="931" t="s">
        <v>2517</v>
      </c>
      <c r="C61" s="757">
        <v>2014</v>
      </c>
      <c r="D61" s="757" t="s">
        <v>1253</v>
      </c>
      <c r="E61" s="757" t="s">
        <v>21</v>
      </c>
      <c r="F61" s="757" t="s">
        <v>1330</v>
      </c>
      <c r="G61" s="758" t="s">
        <v>2516</v>
      </c>
      <c r="H61" s="759">
        <v>41971</v>
      </c>
      <c r="I61" s="757" t="s">
        <v>1184</v>
      </c>
      <c r="J61" s="760" t="s">
        <v>30</v>
      </c>
      <c r="K61" s="761" t="s">
        <v>28</v>
      </c>
      <c r="L61" s="766" t="s">
        <v>2442</v>
      </c>
      <c r="M61" s="911"/>
      <c r="N61" s="911"/>
      <c r="O61" s="911"/>
      <c r="P61" s="911"/>
      <c r="Q61" s="911"/>
    </row>
    <row r="62" spans="1:17" s="834" customFormat="1" ht="132.75" hidden="1" customHeight="1">
      <c r="A62" s="201">
        <v>57</v>
      </c>
      <c r="B62" s="931">
        <v>105</v>
      </c>
      <c r="C62" s="757">
        <v>2014</v>
      </c>
      <c r="D62" s="757" t="s">
        <v>1253</v>
      </c>
      <c r="E62" s="757" t="s">
        <v>21</v>
      </c>
      <c r="F62" s="757" t="s">
        <v>1330</v>
      </c>
      <c r="G62" s="758" t="s">
        <v>2518</v>
      </c>
      <c r="H62" s="759">
        <v>41971</v>
      </c>
      <c r="I62" s="757" t="s">
        <v>1184</v>
      </c>
      <c r="J62" s="760" t="s">
        <v>30</v>
      </c>
      <c r="K62" s="761" t="s">
        <v>28</v>
      </c>
      <c r="L62" s="766" t="s">
        <v>2519</v>
      </c>
      <c r="M62" s="911"/>
      <c r="N62" s="911"/>
      <c r="O62" s="911"/>
      <c r="P62" s="911"/>
      <c r="Q62" s="911"/>
    </row>
    <row r="63" spans="1:17" s="834" customFormat="1" ht="132.75" hidden="1" customHeight="1">
      <c r="A63" s="201">
        <v>58</v>
      </c>
      <c r="B63" s="931">
        <v>107</v>
      </c>
      <c r="C63" s="757">
        <v>2014</v>
      </c>
      <c r="D63" s="757" t="s">
        <v>1253</v>
      </c>
      <c r="E63" s="757" t="s">
        <v>21</v>
      </c>
      <c r="F63" s="757" t="s">
        <v>1330</v>
      </c>
      <c r="G63" s="758" t="s">
        <v>2520</v>
      </c>
      <c r="H63" s="759">
        <v>41971</v>
      </c>
      <c r="I63" s="757" t="s">
        <v>1184</v>
      </c>
      <c r="J63" s="760" t="s">
        <v>30</v>
      </c>
      <c r="K63" s="761" t="s">
        <v>28</v>
      </c>
      <c r="L63" s="766" t="s">
        <v>2521</v>
      </c>
      <c r="M63" s="911"/>
      <c r="N63" s="911"/>
      <c r="O63" s="911"/>
      <c r="P63" s="911"/>
      <c r="Q63" s="911"/>
    </row>
    <row r="64" spans="1:17" s="834" customFormat="1" ht="132.75" hidden="1" customHeight="1">
      <c r="A64" s="201">
        <v>59</v>
      </c>
      <c r="B64" s="931">
        <v>108</v>
      </c>
      <c r="C64" s="757">
        <v>2014</v>
      </c>
      <c r="D64" s="757" t="s">
        <v>1253</v>
      </c>
      <c r="E64" s="757" t="s">
        <v>21</v>
      </c>
      <c r="F64" s="757" t="s">
        <v>1330</v>
      </c>
      <c r="G64" s="758" t="s">
        <v>2522</v>
      </c>
      <c r="H64" s="759">
        <v>41971</v>
      </c>
      <c r="I64" s="757" t="s">
        <v>1184</v>
      </c>
      <c r="J64" s="760" t="s">
        <v>30</v>
      </c>
      <c r="K64" s="761" t="s">
        <v>28</v>
      </c>
      <c r="L64" s="766" t="s">
        <v>2484</v>
      </c>
      <c r="M64" s="911"/>
      <c r="N64" s="911"/>
      <c r="O64" s="911"/>
      <c r="P64" s="911"/>
      <c r="Q64" s="911"/>
    </row>
    <row r="65" spans="1:17" s="834" customFormat="1" ht="132.75" hidden="1" customHeight="1">
      <c r="A65" s="201">
        <v>60</v>
      </c>
      <c r="B65" s="931">
        <v>110</v>
      </c>
      <c r="C65" s="757">
        <v>2014</v>
      </c>
      <c r="D65" s="757" t="s">
        <v>1253</v>
      </c>
      <c r="E65" s="757" t="s">
        <v>21</v>
      </c>
      <c r="F65" s="757" t="s">
        <v>1330</v>
      </c>
      <c r="G65" s="758" t="s">
        <v>2523</v>
      </c>
      <c r="H65" s="759">
        <v>41971</v>
      </c>
      <c r="I65" s="757" t="s">
        <v>1184</v>
      </c>
      <c r="J65" s="760" t="s">
        <v>32</v>
      </c>
      <c r="K65" s="761" t="s">
        <v>28</v>
      </c>
      <c r="L65" s="766" t="s">
        <v>2455</v>
      </c>
      <c r="M65" s="911"/>
      <c r="N65" s="911"/>
      <c r="O65" s="911"/>
      <c r="P65" s="911"/>
      <c r="Q65" s="911"/>
    </row>
    <row r="66" spans="1:17" s="834" customFormat="1" ht="132.75" customHeight="1">
      <c r="A66" s="201">
        <v>61</v>
      </c>
      <c r="B66" s="931">
        <v>112</v>
      </c>
      <c r="C66" s="757">
        <v>2014</v>
      </c>
      <c r="D66" s="757" t="s">
        <v>1253</v>
      </c>
      <c r="E66" s="757" t="s">
        <v>21</v>
      </c>
      <c r="F66" s="757" t="s">
        <v>1330</v>
      </c>
      <c r="G66" s="758" t="s">
        <v>2524</v>
      </c>
      <c r="H66" s="759">
        <v>41971</v>
      </c>
      <c r="I66" s="757" t="s">
        <v>1184</v>
      </c>
      <c r="J66" s="760" t="s">
        <v>32</v>
      </c>
      <c r="K66" s="761" t="s">
        <v>28</v>
      </c>
      <c r="L66" s="766" t="s">
        <v>2460</v>
      </c>
      <c r="M66" s="911"/>
      <c r="N66" s="911"/>
      <c r="O66" s="911"/>
      <c r="P66" s="911"/>
      <c r="Q66" s="911"/>
    </row>
    <row r="67" spans="1:17" s="834" customFormat="1" ht="132.75" hidden="1" customHeight="1">
      <c r="A67" s="201">
        <v>62</v>
      </c>
      <c r="B67" s="931">
        <v>113</v>
      </c>
      <c r="C67" s="757">
        <v>2014</v>
      </c>
      <c r="D67" s="757" t="s">
        <v>1253</v>
      </c>
      <c r="E67" s="757" t="s">
        <v>21</v>
      </c>
      <c r="F67" s="757" t="s">
        <v>1330</v>
      </c>
      <c r="G67" s="758" t="s">
        <v>2525</v>
      </c>
      <c r="H67" s="759">
        <v>41971</v>
      </c>
      <c r="I67" s="757" t="s">
        <v>1184</v>
      </c>
      <c r="J67" s="760" t="s">
        <v>30</v>
      </c>
      <c r="K67" s="761" t="s">
        <v>28</v>
      </c>
      <c r="L67" s="766" t="s">
        <v>2477</v>
      </c>
      <c r="M67" s="911"/>
      <c r="N67" s="911"/>
      <c r="O67" s="911"/>
      <c r="P67" s="911"/>
      <c r="Q67" s="911"/>
    </row>
    <row r="68" spans="1:17" s="834" customFormat="1" ht="132.75" hidden="1" customHeight="1">
      <c r="A68" s="201">
        <v>63</v>
      </c>
      <c r="B68" s="931">
        <v>115</v>
      </c>
      <c r="C68" s="757">
        <v>2014</v>
      </c>
      <c r="D68" s="757" t="s">
        <v>1253</v>
      </c>
      <c r="E68" s="757" t="s">
        <v>21</v>
      </c>
      <c r="F68" s="757" t="s">
        <v>1330</v>
      </c>
      <c r="G68" s="758" t="s">
        <v>2526</v>
      </c>
      <c r="H68" s="759">
        <v>41971</v>
      </c>
      <c r="I68" s="757" t="s">
        <v>1184</v>
      </c>
      <c r="J68" s="760" t="s">
        <v>30</v>
      </c>
      <c r="K68" s="761" t="s">
        <v>28</v>
      </c>
      <c r="L68" s="766" t="s">
        <v>2444</v>
      </c>
      <c r="M68" s="911"/>
      <c r="N68" s="911"/>
      <c r="O68" s="911"/>
      <c r="P68" s="911"/>
      <c r="Q68" s="911"/>
    </row>
    <row r="69" spans="1:17" s="834" customFormat="1" ht="132.75" hidden="1" customHeight="1">
      <c r="A69" s="201">
        <v>64</v>
      </c>
      <c r="B69" s="931" t="s">
        <v>2527</v>
      </c>
      <c r="C69" s="757">
        <v>2015</v>
      </c>
      <c r="D69" s="757" t="s">
        <v>1308</v>
      </c>
      <c r="E69" s="757" t="s">
        <v>21</v>
      </c>
      <c r="F69" s="757" t="s">
        <v>1089</v>
      </c>
      <c r="G69" s="758" t="s">
        <v>226</v>
      </c>
      <c r="H69" s="759">
        <v>42080</v>
      </c>
      <c r="I69" s="757" t="s">
        <v>223</v>
      </c>
      <c r="J69" s="760" t="s">
        <v>30</v>
      </c>
      <c r="K69" s="761" t="s">
        <v>28</v>
      </c>
      <c r="L69" s="766" t="s">
        <v>2528</v>
      </c>
      <c r="M69" s="911"/>
      <c r="N69" s="911"/>
      <c r="O69" s="911"/>
      <c r="P69" s="911"/>
      <c r="Q69" s="911"/>
    </row>
    <row r="70" spans="1:17" s="834" customFormat="1" ht="132.75" hidden="1" customHeight="1">
      <c r="A70" s="201">
        <v>65</v>
      </c>
      <c r="B70" s="931" t="s">
        <v>2527</v>
      </c>
      <c r="C70" s="757">
        <v>2015</v>
      </c>
      <c r="D70" s="757" t="s">
        <v>1308</v>
      </c>
      <c r="E70" s="757" t="s">
        <v>21</v>
      </c>
      <c r="F70" s="757" t="s">
        <v>1089</v>
      </c>
      <c r="G70" s="758" t="s">
        <v>226</v>
      </c>
      <c r="H70" s="759">
        <v>42080</v>
      </c>
      <c r="I70" s="757" t="s">
        <v>223</v>
      </c>
      <c r="J70" s="760" t="s">
        <v>30</v>
      </c>
      <c r="K70" s="761" t="s">
        <v>28</v>
      </c>
      <c r="L70" s="766" t="s">
        <v>2528</v>
      </c>
      <c r="M70" s="911"/>
      <c r="N70" s="911"/>
      <c r="O70" s="911"/>
      <c r="P70" s="911"/>
      <c r="Q70" s="911"/>
    </row>
    <row r="71" spans="1:17" s="834" customFormat="1" ht="132.75" hidden="1" customHeight="1">
      <c r="A71" s="201">
        <v>66</v>
      </c>
      <c r="B71" s="931" t="s">
        <v>2527</v>
      </c>
      <c r="C71" s="757">
        <v>2015</v>
      </c>
      <c r="D71" s="757" t="s">
        <v>1308</v>
      </c>
      <c r="E71" s="757" t="s">
        <v>21</v>
      </c>
      <c r="F71" s="757" t="s">
        <v>1089</v>
      </c>
      <c r="G71" s="758" t="s">
        <v>226</v>
      </c>
      <c r="H71" s="759">
        <v>42080</v>
      </c>
      <c r="I71" s="757" t="s">
        <v>223</v>
      </c>
      <c r="J71" s="760" t="s">
        <v>30</v>
      </c>
      <c r="K71" s="761" t="s">
        <v>28</v>
      </c>
      <c r="L71" s="766" t="s">
        <v>2528</v>
      </c>
      <c r="M71" s="911"/>
      <c r="N71" s="911"/>
      <c r="O71" s="911"/>
      <c r="P71" s="911"/>
      <c r="Q71" s="911"/>
    </row>
    <row r="72" spans="1:17" s="834" customFormat="1" ht="132.75" hidden="1" customHeight="1">
      <c r="A72" s="201">
        <v>67</v>
      </c>
      <c r="B72" s="931" t="s">
        <v>2529</v>
      </c>
      <c r="C72" s="757">
        <v>2015</v>
      </c>
      <c r="D72" s="757" t="s">
        <v>1308</v>
      </c>
      <c r="E72" s="757" t="s">
        <v>21</v>
      </c>
      <c r="F72" s="757" t="s">
        <v>1089</v>
      </c>
      <c r="G72" s="758" t="s">
        <v>234</v>
      </c>
      <c r="H72" s="759">
        <v>42080</v>
      </c>
      <c r="I72" s="757" t="s">
        <v>223</v>
      </c>
      <c r="J72" s="760" t="s">
        <v>30</v>
      </c>
      <c r="K72" s="761" t="s">
        <v>28</v>
      </c>
      <c r="L72" s="766" t="s">
        <v>2530</v>
      </c>
      <c r="M72" s="911"/>
      <c r="N72" s="911"/>
      <c r="O72" s="911"/>
      <c r="P72" s="911"/>
      <c r="Q72" s="911"/>
    </row>
    <row r="73" spans="1:17" s="834" customFormat="1" ht="132.75" hidden="1" customHeight="1">
      <c r="A73" s="201">
        <v>68</v>
      </c>
      <c r="B73" s="931" t="s">
        <v>2529</v>
      </c>
      <c r="C73" s="757">
        <v>2015</v>
      </c>
      <c r="D73" s="757" t="s">
        <v>1308</v>
      </c>
      <c r="E73" s="757" t="s">
        <v>21</v>
      </c>
      <c r="F73" s="757" t="s">
        <v>1089</v>
      </c>
      <c r="G73" s="758" t="s">
        <v>234</v>
      </c>
      <c r="H73" s="759">
        <v>42080</v>
      </c>
      <c r="I73" s="757" t="s">
        <v>223</v>
      </c>
      <c r="J73" s="760" t="s">
        <v>30</v>
      </c>
      <c r="K73" s="761" t="s">
        <v>28</v>
      </c>
      <c r="L73" s="766" t="s">
        <v>2530</v>
      </c>
      <c r="M73" s="911"/>
      <c r="N73" s="911"/>
      <c r="O73" s="911"/>
      <c r="P73" s="911"/>
      <c r="Q73" s="911"/>
    </row>
    <row r="74" spans="1:17" s="834" customFormat="1" ht="132.75" hidden="1" customHeight="1">
      <c r="A74" s="201">
        <v>69</v>
      </c>
      <c r="B74" s="931">
        <v>140</v>
      </c>
      <c r="C74" s="757">
        <v>2015</v>
      </c>
      <c r="D74" s="757" t="s">
        <v>1308</v>
      </c>
      <c r="E74" s="757" t="s">
        <v>21</v>
      </c>
      <c r="F74" s="757" t="s">
        <v>1089</v>
      </c>
      <c r="G74" s="758" t="s">
        <v>241</v>
      </c>
      <c r="H74" s="759">
        <v>42811</v>
      </c>
      <c r="I74" s="757" t="s">
        <v>242</v>
      </c>
      <c r="J74" s="760" t="s">
        <v>30</v>
      </c>
      <c r="K74" s="761" t="s">
        <v>28</v>
      </c>
      <c r="L74" s="766" t="s">
        <v>2531</v>
      </c>
      <c r="M74" s="911"/>
      <c r="N74" s="911"/>
      <c r="O74" s="911"/>
      <c r="P74" s="911"/>
      <c r="Q74" s="911"/>
    </row>
    <row r="75" spans="1:17" s="834" customFormat="1" ht="132.75" hidden="1" customHeight="1">
      <c r="A75" s="201">
        <v>70</v>
      </c>
      <c r="B75" s="931">
        <v>145</v>
      </c>
      <c r="C75" s="757">
        <v>2015</v>
      </c>
      <c r="D75" s="757" t="s">
        <v>1376</v>
      </c>
      <c r="E75" s="757" t="s">
        <v>21</v>
      </c>
      <c r="F75" s="757" t="s">
        <v>1285</v>
      </c>
      <c r="G75" s="758" t="s">
        <v>263</v>
      </c>
      <c r="H75" s="759">
        <v>42519</v>
      </c>
      <c r="I75" s="757" t="s">
        <v>260</v>
      </c>
      <c r="J75" s="760" t="s">
        <v>30</v>
      </c>
      <c r="K75" s="761" t="s">
        <v>28</v>
      </c>
      <c r="L75" s="766" t="s">
        <v>2532</v>
      </c>
      <c r="M75" s="911"/>
      <c r="N75" s="911"/>
      <c r="O75" s="911"/>
      <c r="P75" s="911"/>
      <c r="Q75" s="911"/>
    </row>
    <row r="76" spans="1:17" s="834" customFormat="1" ht="132.75" hidden="1" customHeight="1">
      <c r="A76" s="201">
        <v>71</v>
      </c>
      <c r="B76" s="931">
        <v>164</v>
      </c>
      <c r="C76" s="757">
        <v>2015</v>
      </c>
      <c r="D76" s="757" t="s">
        <v>1400</v>
      </c>
      <c r="E76" s="757" t="s">
        <v>21</v>
      </c>
      <c r="F76" s="757" t="s">
        <v>1084</v>
      </c>
      <c r="G76" s="758" t="s">
        <v>681</v>
      </c>
      <c r="H76" s="759">
        <v>42534</v>
      </c>
      <c r="I76" s="757" t="s">
        <v>1401</v>
      </c>
      <c r="J76" s="760" t="s">
        <v>32</v>
      </c>
      <c r="K76" s="761" t="s">
        <v>28</v>
      </c>
      <c r="L76" s="766" t="s">
        <v>2533</v>
      </c>
      <c r="M76" s="911"/>
      <c r="N76" s="911"/>
      <c r="O76" s="911"/>
      <c r="P76" s="911"/>
      <c r="Q76" s="911"/>
    </row>
    <row r="77" spans="1:17" s="834" customFormat="1" ht="132.75" hidden="1" customHeight="1">
      <c r="A77" s="201">
        <v>72</v>
      </c>
      <c r="B77" s="931">
        <v>179</v>
      </c>
      <c r="C77" s="757">
        <v>2015</v>
      </c>
      <c r="D77" s="981" t="s">
        <v>1410</v>
      </c>
      <c r="E77" s="981" t="s">
        <v>21</v>
      </c>
      <c r="F77" s="981" t="s">
        <v>1411</v>
      </c>
      <c r="G77" s="878" t="s">
        <v>795</v>
      </c>
      <c r="H77" s="982">
        <v>42207</v>
      </c>
      <c r="I77" s="981" t="s">
        <v>2534</v>
      </c>
      <c r="J77" s="760" t="s">
        <v>32</v>
      </c>
      <c r="K77" s="761" t="s">
        <v>28</v>
      </c>
      <c r="L77" s="766" t="s">
        <v>2535</v>
      </c>
      <c r="M77" s="911"/>
      <c r="N77" s="911"/>
      <c r="O77" s="911"/>
      <c r="P77" s="911"/>
      <c r="Q77" s="911"/>
    </row>
    <row r="78" spans="1:17" s="834" customFormat="1" ht="132.75" hidden="1" customHeight="1">
      <c r="A78" s="201">
        <v>73</v>
      </c>
      <c r="B78" s="931">
        <v>183</v>
      </c>
      <c r="C78" s="757">
        <v>2015</v>
      </c>
      <c r="D78" s="757" t="s">
        <v>1402</v>
      </c>
      <c r="E78" s="757" t="s">
        <v>21</v>
      </c>
      <c r="F78" s="757" t="s">
        <v>1403</v>
      </c>
      <c r="G78" s="758" t="s">
        <v>2536</v>
      </c>
      <c r="H78" s="759">
        <v>42263</v>
      </c>
      <c r="I78" s="757" t="s">
        <v>1184</v>
      </c>
      <c r="J78" s="760" t="s">
        <v>32</v>
      </c>
      <c r="K78" s="761" t="s">
        <v>28</v>
      </c>
      <c r="L78" s="766" t="s">
        <v>2537</v>
      </c>
      <c r="M78" s="911"/>
      <c r="N78" s="911"/>
      <c r="O78" s="911"/>
      <c r="P78" s="911"/>
      <c r="Q78" s="911"/>
    </row>
    <row r="79" spans="1:17" s="834" customFormat="1" ht="132.75" hidden="1" customHeight="1">
      <c r="A79" s="201">
        <v>74</v>
      </c>
      <c r="B79" s="931">
        <v>184</v>
      </c>
      <c r="C79" s="757">
        <v>2015</v>
      </c>
      <c r="D79" s="757" t="s">
        <v>1402</v>
      </c>
      <c r="E79" s="757" t="s">
        <v>21</v>
      </c>
      <c r="F79" s="757" t="s">
        <v>1403</v>
      </c>
      <c r="G79" s="758" t="s">
        <v>2538</v>
      </c>
      <c r="H79" s="759">
        <v>42263</v>
      </c>
      <c r="I79" s="757" t="s">
        <v>1184</v>
      </c>
      <c r="J79" s="760" t="s">
        <v>32</v>
      </c>
      <c r="K79" s="761" t="s">
        <v>28</v>
      </c>
      <c r="L79" s="766" t="s">
        <v>2539</v>
      </c>
      <c r="M79" s="911"/>
      <c r="N79" s="911"/>
      <c r="O79" s="911"/>
      <c r="P79" s="911"/>
      <c r="Q79" s="911"/>
    </row>
    <row r="80" spans="1:17" s="834" customFormat="1" ht="132.75" hidden="1" customHeight="1">
      <c r="A80" s="201">
        <v>75</v>
      </c>
      <c r="B80" s="931">
        <v>185</v>
      </c>
      <c r="C80" s="757">
        <v>2015</v>
      </c>
      <c r="D80" s="757" t="s">
        <v>1402</v>
      </c>
      <c r="E80" s="757" t="s">
        <v>21</v>
      </c>
      <c r="F80" s="757" t="s">
        <v>1403</v>
      </c>
      <c r="G80" s="758" t="s">
        <v>2540</v>
      </c>
      <c r="H80" s="759">
        <v>42263</v>
      </c>
      <c r="I80" s="757" t="s">
        <v>1184</v>
      </c>
      <c r="J80" s="760" t="s">
        <v>32</v>
      </c>
      <c r="K80" s="761" t="s">
        <v>28</v>
      </c>
      <c r="L80" s="766" t="s">
        <v>2541</v>
      </c>
      <c r="M80" s="911"/>
      <c r="N80" s="911"/>
      <c r="O80" s="911"/>
      <c r="P80" s="911"/>
      <c r="Q80" s="911"/>
    </row>
    <row r="81" spans="1:17" s="834" customFormat="1" ht="132.75" hidden="1" customHeight="1">
      <c r="A81" s="201">
        <v>76</v>
      </c>
      <c r="B81" s="931">
        <v>207</v>
      </c>
      <c r="C81" s="757">
        <v>2015</v>
      </c>
      <c r="D81" s="757" t="s">
        <v>1308</v>
      </c>
      <c r="E81" s="757" t="s">
        <v>21</v>
      </c>
      <c r="F81" s="757" t="s">
        <v>1330</v>
      </c>
      <c r="G81" s="758" t="s">
        <v>2542</v>
      </c>
      <c r="H81" s="759">
        <v>42080</v>
      </c>
      <c r="I81" s="757" t="s">
        <v>1184</v>
      </c>
      <c r="J81" s="760" t="s">
        <v>30</v>
      </c>
      <c r="K81" s="761" t="s">
        <v>28</v>
      </c>
      <c r="L81" s="766" t="s">
        <v>2543</v>
      </c>
      <c r="M81" s="911"/>
      <c r="N81" s="911"/>
      <c r="O81" s="911"/>
      <c r="P81" s="911"/>
      <c r="Q81" s="911"/>
    </row>
    <row r="82" spans="1:17" s="834" customFormat="1" ht="132.75" hidden="1" customHeight="1">
      <c r="A82" s="201">
        <v>77</v>
      </c>
      <c r="B82" s="931">
        <v>221</v>
      </c>
      <c r="C82" s="757">
        <v>2015</v>
      </c>
      <c r="D82" s="757" t="s">
        <v>2544</v>
      </c>
      <c r="E82" s="757" t="s">
        <v>21</v>
      </c>
      <c r="F82" s="757" t="s">
        <v>1330</v>
      </c>
      <c r="G82" s="758" t="s">
        <v>2545</v>
      </c>
      <c r="H82" s="759">
        <v>42264</v>
      </c>
      <c r="I82" s="757" t="s">
        <v>1184</v>
      </c>
      <c r="J82" s="760" t="s">
        <v>30</v>
      </c>
      <c r="K82" s="761" t="s">
        <v>28</v>
      </c>
      <c r="L82" s="766" t="s">
        <v>2546</v>
      </c>
      <c r="M82" s="911"/>
      <c r="N82" s="911"/>
      <c r="O82" s="911"/>
      <c r="P82" s="911"/>
      <c r="Q82" s="911"/>
    </row>
    <row r="83" spans="1:17" s="834" customFormat="1" ht="132.75" hidden="1" customHeight="1">
      <c r="A83" s="201">
        <v>78</v>
      </c>
      <c r="B83" s="931">
        <v>222</v>
      </c>
      <c r="C83" s="757">
        <v>2015</v>
      </c>
      <c r="D83" s="757" t="s">
        <v>2544</v>
      </c>
      <c r="E83" s="757" t="s">
        <v>21</v>
      </c>
      <c r="F83" s="757" t="s">
        <v>1330</v>
      </c>
      <c r="G83" s="758" t="s">
        <v>2547</v>
      </c>
      <c r="H83" s="759">
        <v>42264</v>
      </c>
      <c r="I83" s="757" t="s">
        <v>1184</v>
      </c>
      <c r="J83" s="760" t="s">
        <v>30</v>
      </c>
      <c r="K83" s="761" t="s">
        <v>28</v>
      </c>
      <c r="L83" s="766" t="s">
        <v>2548</v>
      </c>
      <c r="M83" s="911"/>
      <c r="N83" s="911"/>
      <c r="O83" s="911"/>
      <c r="P83" s="911"/>
      <c r="Q83" s="911"/>
    </row>
    <row r="84" spans="1:17" s="834" customFormat="1" ht="132.75" hidden="1" customHeight="1">
      <c r="A84" s="201">
        <v>79</v>
      </c>
      <c r="B84" s="931">
        <v>225</v>
      </c>
      <c r="C84" s="757">
        <v>2015</v>
      </c>
      <c r="D84" s="757" t="s">
        <v>1497</v>
      </c>
      <c r="E84" s="757" t="s">
        <v>21</v>
      </c>
      <c r="F84" s="757" t="s">
        <v>1330</v>
      </c>
      <c r="G84" s="758" t="s">
        <v>2549</v>
      </c>
      <c r="H84" s="759">
        <v>42264</v>
      </c>
      <c r="I84" s="757" t="s">
        <v>1184</v>
      </c>
      <c r="J84" s="760" t="s">
        <v>30</v>
      </c>
      <c r="K84" s="761" t="s">
        <v>28</v>
      </c>
      <c r="L84" s="766" t="s">
        <v>2550</v>
      </c>
      <c r="M84" s="911"/>
      <c r="N84" s="911"/>
      <c r="O84" s="911"/>
      <c r="P84" s="911"/>
      <c r="Q84" s="911"/>
    </row>
    <row r="85" spans="1:17" s="834" customFormat="1" ht="132.75" hidden="1" customHeight="1">
      <c r="A85" s="201">
        <v>80</v>
      </c>
      <c r="B85" s="931" t="s">
        <v>2551</v>
      </c>
      <c r="C85" s="757">
        <v>2016</v>
      </c>
      <c r="D85" s="757" t="s">
        <v>1511</v>
      </c>
      <c r="E85" s="757" t="s">
        <v>21</v>
      </c>
      <c r="F85" s="757" t="s">
        <v>1084</v>
      </c>
      <c r="G85" s="758" t="s">
        <v>71</v>
      </c>
      <c r="H85" s="759">
        <v>42626</v>
      </c>
      <c r="I85" s="757" t="s">
        <v>2552</v>
      </c>
      <c r="J85" s="760" t="s">
        <v>32</v>
      </c>
      <c r="K85" s="761" t="s">
        <v>28</v>
      </c>
      <c r="L85" s="766" t="s">
        <v>2553</v>
      </c>
      <c r="M85" s="911"/>
      <c r="N85" s="911"/>
      <c r="O85" s="911"/>
      <c r="P85" s="911"/>
      <c r="Q85" s="911"/>
    </row>
    <row r="86" spans="1:17" s="834" customFormat="1" ht="132.75" hidden="1" customHeight="1">
      <c r="A86" s="201">
        <v>81</v>
      </c>
      <c r="B86" s="931" t="s">
        <v>2551</v>
      </c>
      <c r="C86" s="757">
        <v>2016</v>
      </c>
      <c r="D86" s="757" t="s">
        <v>1511</v>
      </c>
      <c r="E86" s="757" t="s">
        <v>21</v>
      </c>
      <c r="F86" s="757" t="s">
        <v>1084</v>
      </c>
      <c r="G86" s="758" t="s">
        <v>71</v>
      </c>
      <c r="H86" s="759">
        <v>42626</v>
      </c>
      <c r="I86" s="757" t="s">
        <v>2552</v>
      </c>
      <c r="J86" s="760" t="s">
        <v>32</v>
      </c>
      <c r="K86" s="761" t="s">
        <v>28</v>
      </c>
      <c r="L86" s="766" t="s">
        <v>2553</v>
      </c>
      <c r="M86" s="911"/>
      <c r="N86" s="911"/>
      <c r="O86" s="911"/>
      <c r="P86" s="911"/>
      <c r="Q86" s="911"/>
    </row>
    <row r="87" spans="1:17" s="834" customFormat="1" ht="132.75" hidden="1" customHeight="1">
      <c r="A87" s="201">
        <v>82</v>
      </c>
      <c r="B87" s="931">
        <v>243</v>
      </c>
      <c r="C87" s="757">
        <v>2016</v>
      </c>
      <c r="D87" s="757" t="s">
        <v>1189</v>
      </c>
      <c r="E87" s="757" t="s">
        <v>21</v>
      </c>
      <c r="F87" s="757" t="s">
        <v>1285</v>
      </c>
      <c r="G87" s="758" t="s">
        <v>267</v>
      </c>
      <c r="H87" s="759">
        <v>42627</v>
      </c>
      <c r="I87" s="757" t="s">
        <v>265</v>
      </c>
      <c r="J87" s="760" t="s">
        <v>30</v>
      </c>
      <c r="K87" s="761" t="s">
        <v>28</v>
      </c>
      <c r="L87" s="766" t="s">
        <v>2554</v>
      </c>
      <c r="M87" s="911"/>
      <c r="N87" s="911"/>
      <c r="O87" s="911"/>
      <c r="P87" s="911"/>
      <c r="Q87" s="911"/>
    </row>
    <row r="88" spans="1:17" s="834" customFormat="1" ht="132.75" hidden="1" customHeight="1">
      <c r="A88" s="201">
        <v>83</v>
      </c>
      <c r="B88" s="931">
        <v>265</v>
      </c>
      <c r="C88" s="757">
        <v>2016</v>
      </c>
      <c r="D88" s="757" t="s">
        <v>1558</v>
      </c>
      <c r="E88" s="757" t="s">
        <v>21</v>
      </c>
      <c r="F88" s="757" t="s">
        <v>1084</v>
      </c>
      <c r="G88" s="758" t="s">
        <v>951</v>
      </c>
      <c r="H88" s="759">
        <v>42626</v>
      </c>
      <c r="I88" s="757" t="s">
        <v>1184</v>
      </c>
      <c r="J88" s="760" t="s">
        <v>30</v>
      </c>
      <c r="K88" s="761" t="s">
        <v>28</v>
      </c>
      <c r="L88" s="766" t="s">
        <v>2553</v>
      </c>
      <c r="M88" s="911"/>
      <c r="N88" s="911"/>
      <c r="O88" s="911"/>
      <c r="P88" s="911"/>
      <c r="Q88" s="911"/>
    </row>
    <row r="89" spans="1:17" s="834" customFormat="1" ht="132.75" hidden="1" customHeight="1">
      <c r="A89" s="201">
        <v>84</v>
      </c>
      <c r="B89" s="931">
        <v>269</v>
      </c>
      <c r="C89" s="757">
        <v>2016</v>
      </c>
      <c r="D89" s="757" t="s">
        <v>2555</v>
      </c>
      <c r="E89" s="757" t="s">
        <v>21</v>
      </c>
      <c r="F89" s="757" t="s">
        <v>1330</v>
      </c>
      <c r="G89" s="758" t="s">
        <v>2556</v>
      </c>
      <c r="H89" s="759" t="s">
        <v>2557</v>
      </c>
      <c r="I89" s="757" t="s">
        <v>1184</v>
      </c>
      <c r="J89" s="760" t="s">
        <v>30</v>
      </c>
      <c r="K89" s="761" t="s">
        <v>28</v>
      </c>
      <c r="L89" s="766" t="s">
        <v>2558</v>
      </c>
      <c r="M89" s="911"/>
      <c r="N89" s="911"/>
      <c r="O89" s="911"/>
      <c r="P89" s="911"/>
      <c r="Q89" s="911"/>
    </row>
    <row r="90" spans="1:17" s="834" customFormat="1" ht="132.75" hidden="1" customHeight="1">
      <c r="A90" s="201">
        <v>85</v>
      </c>
      <c r="B90" s="931" t="s">
        <v>2559</v>
      </c>
      <c r="C90" s="760">
        <v>2017</v>
      </c>
      <c r="D90" s="757" t="s">
        <v>1190</v>
      </c>
      <c r="E90" s="757" t="s">
        <v>21</v>
      </c>
      <c r="F90" s="757" t="s">
        <v>1285</v>
      </c>
      <c r="G90" s="758" t="s">
        <v>607</v>
      </c>
      <c r="H90" s="759">
        <v>42935</v>
      </c>
      <c r="I90" s="757" t="s">
        <v>2561</v>
      </c>
      <c r="J90" s="760" t="s">
        <v>32</v>
      </c>
      <c r="K90" s="761" t="s">
        <v>28</v>
      </c>
      <c r="L90" s="766" t="s">
        <v>2560</v>
      </c>
      <c r="M90" s="911"/>
      <c r="N90" s="911"/>
      <c r="O90" s="911"/>
      <c r="P90" s="911"/>
      <c r="Q90" s="911"/>
    </row>
    <row r="91" spans="1:17" s="834" customFormat="1" ht="132.75" hidden="1" customHeight="1">
      <c r="A91" s="201">
        <v>86</v>
      </c>
      <c r="B91" s="931" t="s">
        <v>2559</v>
      </c>
      <c r="C91" s="760">
        <v>2017</v>
      </c>
      <c r="D91" s="757" t="s">
        <v>1190</v>
      </c>
      <c r="E91" s="757" t="s">
        <v>21</v>
      </c>
      <c r="F91" s="757" t="s">
        <v>1285</v>
      </c>
      <c r="G91" s="758" t="s">
        <v>607</v>
      </c>
      <c r="H91" s="759">
        <v>42935</v>
      </c>
      <c r="I91" s="757" t="s">
        <v>2561</v>
      </c>
      <c r="J91" s="760" t="s">
        <v>32</v>
      </c>
      <c r="K91" s="761" t="s">
        <v>28</v>
      </c>
      <c r="L91" s="766" t="s">
        <v>2560</v>
      </c>
      <c r="M91" s="911"/>
      <c r="N91" s="911"/>
      <c r="O91" s="911"/>
      <c r="P91" s="911"/>
      <c r="Q91" s="911"/>
    </row>
    <row r="92" spans="1:17" s="834" customFormat="1" ht="132.75" hidden="1" customHeight="1">
      <c r="A92" s="201">
        <v>87</v>
      </c>
      <c r="B92" s="931">
        <v>279</v>
      </c>
      <c r="C92" s="760">
        <v>2017</v>
      </c>
      <c r="D92" s="757" t="s">
        <v>1577</v>
      </c>
      <c r="E92" s="757" t="s">
        <v>21</v>
      </c>
      <c r="F92" s="757" t="s">
        <v>1084</v>
      </c>
      <c r="G92" s="758" t="s">
        <v>957</v>
      </c>
      <c r="H92" s="759">
        <v>42937</v>
      </c>
      <c r="I92" s="757" t="s">
        <v>1184</v>
      </c>
      <c r="J92" s="760" t="s">
        <v>30</v>
      </c>
      <c r="K92" s="761" t="s">
        <v>28</v>
      </c>
      <c r="L92" s="766" t="s">
        <v>2562</v>
      </c>
      <c r="M92" s="911"/>
      <c r="N92" s="911"/>
      <c r="O92" s="911"/>
      <c r="P92" s="911"/>
      <c r="Q92" s="911"/>
    </row>
    <row r="93" spans="1:17" s="834" customFormat="1" ht="132.75" hidden="1" customHeight="1">
      <c r="A93" s="201">
        <v>88</v>
      </c>
      <c r="B93" s="931">
        <v>304</v>
      </c>
      <c r="C93" s="760">
        <v>2017</v>
      </c>
      <c r="D93" s="757" t="s">
        <v>1630</v>
      </c>
      <c r="E93" s="757" t="s">
        <v>21</v>
      </c>
      <c r="F93" s="757" t="s">
        <v>1293</v>
      </c>
      <c r="G93" s="758" t="s">
        <v>333</v>
      </c>
      <c r="H93" s="759">
        <v>43003</v>
      </c>
      <c r="I93" s="757" t="s">
        <v>321</v>
      </c>
      <c r="J93" s="760" t="s">
        <v>30</v>
      </c>
      <c r="K93" s="761" t="s">
        <v>28</v>
      </c>
      <c r="L93" s="766" t="s">
        <v>2563</v>
      </c>
      <c r="M93" s="911"/>
      <c r="N93" s="911"/>
      <c r="O93" s="911"/>
      <c r="P93" s="911"/>
      <c r="Q93" s="911"/>
    </row>
    <row r="94" spans="1:17" s="834" customFormat="1" ht="132.75" hidden="1" customHeight="1">
      <c r="A94" s="201">
        <v>89</v>
      </c>
      <c r="B94" s="931">
        <v>305</v>
      </c>
      <c r="C94" s="760">
        <v>2017</v>
      </c>
      <c r="D94" s="757" t="s">
        <v>1630</v>
      </c>
      <c r="E94" s="757" t="s">
        <v>21</v>
      </c>
      <c r="F94" s="757" t="s">
        <v>1293</v>
      </c>
      <c r="G94" s="758" t="s">
        <v>332</v>
      </c>
      <c r="H94" s="759">
        <v>43003</v>
      </c>
      <c r="I94" s="757" t="s">
        <v>1632</v>
      </c>
      <c r="J94" s="760" t="s">
        <v>30</v>
      </c>
      <c r="K94" s="761" t="s">
        <v>28</v>
      </c>
      <c r="L94" s="766" t="s">
        <v>2563</v>
      </c>
      <c r="M94" s="911"/>
      <c r="N94" s="911"/>
      <c r="O94" s="911"/>
      <c r="P94" s="911"/>
      <c r="Q94" s="911"/>
    </row>
    <row r="95" spans="1:17" s="834" customFormat="1" ht="132.75" hidden="1" customHeight="1">
      <c r="A95" s="201">
        <v>90</v>
      </c>
      <c r="B95" s="931">
        <v>309</v>
      </c>
      <c r="C95" s="1440" t="s">
        <v>2564</v>
      </c>
      <c r="D95" s="1441"/>
      <c r="E95" s="1441"/>
      <c r="F95" s="1441"/>
      <c r="G95" s="1441"/>
      <c r="H95" s="1441"/>
      <c r="I95" s="1441"/>
      <c r="J95" s="1441"/>
      <c r="K95" s="1441"/>
      <c r="L95" s="1442"/>
      <c r="M95" s="911"/>
      <c r="N95" s="911"/>
      <c r="O95" s="911"/>
      <c r="P95" s="911"/>
      <c r="Q95" s="911"/>
    </row>
    <row r="96" spans="1:17" s="834" customFormat="1" ht="132.75" hidden="1" customHeight="1">
      <c r="A96" s="201">
        <v>91</v>
      </c>
      <c r="B96" s="931">
        <v>313</v>
      </c>
      <c r="C96" s="758">
        <v>2017</v>
      </c>
      <c r="D96" s="758" t="s">
        <v>1630</v>
      </c>
      <c r="E96" s="758" t="s">
        <v>21</v>
      </c>
      <c r="F96" s="758" t="s">
        <v>1293</v>
      </c>
      <c r="G96" s="758" t="s">
        <v>826</v>
      </c>
      <c r="H96" s="758">
        <v>43003</v>
      </c>
      <c r="I96" s="758" t="s">
        <v>2565</v>
      </c>
      <c r="J96" s="760" t="s">
        <v>30</v>
      </c>
      <c r="K96" s="761" t="s">
        <v>28</v>
      </c>
      <c r="L96" s="766" t="s">
        <v>2563</v>
      </c>
      <c r="M96" s="911"/>
      <c r="N96" s="911"/>
      <c r="O96" s="911"/>
      <c r="P96" s="911"/>
      <c r="Q96" s="911"/>
    </row>
    <row r="97" spans="1:17" s="834" customFormat="1" ht="132.75" hidden="1" customHeight="1">
      <c r="A97" s="201">
        <v>92</v>
      </c>
      <c r="B97" s="931">
        <v>314</v>
      </c>
      <c r="C97" s="760">
        <v>2017</v>
      </c>
      <c r="D97" s="757" t="s">
        <v>1402</v>
      </c>
      <c r="E97" s="757" t="s">
        <v>21</v>
      </c>
      <c r="F97" s="757" t="s">
        <v>1403</v>
      </c>
      <c r="G97" s="758" t="s">
        <v>837</v>
      </c>
      <c r="H97" s="759">
        <v>42927</v>
      </c>
      <c r="I97" s="757" t="s">
        <v>2567</v>
      </c>
      <c r="J97" s="760" t="s">
        <v>32</v>
      </c>
      <c r="K97" s="761" t="s">
        <v>28</v>
      </c>
      <c r="L97" s="766" t="s">
        <v>2566</v>
      </c>
      <c r="M97" s="911"/>
      <c r="N97" s="911"/>
      <c r="O97" s="911"/>
      <c r="P97" s="911"/>
      <c r="Q97" s="911"/>
    </row>
    <row r="98" spans="1:17" s="834" customFormat="1" ht="132.75" hidden="1" customHeight="1">
      <c r="A98" s="201">
        <v>93</v>
      </c>
      <c r="B98" s="931">
        <v>315</v>
      </c>
      <c r="C98" s="760">
        <v>2017</v>
      </c>
      <c r="D98" s="757" t="s">
        <v>1565</v>
      </c>
      <c r="E98" s="757" t="s">
        <v>21</v>
      </c>
      <c r="F98" s="757" t="s">
        <v>1084</v>
      </c>
      <c r="G98" s="758" t="s">
        <v>954</v>
      </c>
      <c r="H98" s="763">
        <v>42823</v>
      </c>
      <c r="I98" s="757" t="s">
        <v>1184</v>
      </c>
      <c r="J98" s="760" t="s">
        <v>30</v>
      </c>
      <c r="K98" s="761" t="s">
        <v>28</v>
      </c>
      <c r="L98" s="766" t="s">
        <v>2568</v>
      </c>
      <c r="M98" s="911"/>
      <c r="N98" s="911"/>
      <c r="O98" s="911"/>
      <c r="P98" s="911"/>
      <c r="Q98" s="911"/>
    </row>
    <row r="99" spans="1:17" s="834" customFormat="1" ht="132.75" hidden="1" customHeight="1">
      <c r="A99" s="201">
        <v>94</v>
      </c>
      <c r="B99" s="931">
        <v>317</v>
      </c>
      <c r="C99" s="760">
        <v>2017</v>
      </c>
      <c r="D99" s="757" t="s">
        <v>1565</v>
      </c>
      <c r="E99" s="757" t="s">
        <v>21</v>
      </c>
      <c r="F99" s="757" t="s">
        <v>1084</v>
      </c>
      <c r="G99" s="758" t="s">
        <v>956</v>
      </c>
      <c r="H99" s="763">
        <v>42823</v>
      </c>
      <c r="I99" s="757" t="s">
        <v>2569</v>
      </c>
      <c r="J99" s="760" t="s">
        <v>32</v>
      </c>
      <c r="K99" s="761" t="s">
        <v>28</v>
      </c>
      <c r="L99" s="766" t="s">
        <v>2570</v>
      </c>
      <c r="M99" s="911"/>
      <c r="N99" s="911"/>
      <c r="O99" s="911"/>
      <c r="P99" s="911"/>
      <c r="Q99" s="911"/>
    </row>
    <row r="100" spans="1:17" s="834" customFormat="1" ht="132.75" hidden="1" customHeight="1">
      <c r="A100" s="201">
        <v>95</v>
      </c>
      <c r="B100" s="931">
        <v>322</v>
      </c>
      <c r="C100" s="760">
        <v>2017</v>
      </c>
      <c r="D100" s="757" t="s">
        <v>1570</v>
      </c>
      <c r="E100" s="757" t="s">
        <v>21</v>
      </c>
      <c r="F100" s="757" t="s">
        <v>1084</v>
      </c>
      <c r="G100" s="758" t="s">
        <v>2571</v>
      </c>
      <c r="H100" s="759">
        <v>42937</v>
      </c>
      <c r="I100" s="757" t="s">
        <v>1522</v>
      </c>
      <c r="J100" s="760" t="s">
        <v>32</v>
      </c>
      <c r="K100" s="761" t="s">
        <v>28</v>
      </c>
      <c r="L100" s="766" t="s">
        <v>2572</v>
      </c>
      <c r="M100" s="911"/>
      <c r="N100" s="911"/>
      <c r="O100" s="911"/>
      <c r="P100" s="911"/>
      <c r="Q100" s="911"/>
    </row>
    <row r="101" spans="1:17" s="834" customFormat="1" ht="132.75" hidden="1" customHeight="1">
      <c r="A101" s="201">
        <v>96</v>
      </c>
      <c r="B101" s="931">
        <v>328</v>
      </c>
      <c r="C101" s="760">
        <v>2017</v>
      </c>
      <c r="D101" s="757" t="s">
        <v>1626</v>
      </c>
      <c r="E101" s="757" t="s">
        <v>21</v>
      </c>
      <c r="F101" s="757" t="s">
        <v>1084</v>
      </c>
      <c r="G101" s="758" t="s">
        <v>2573</v>
      </c>
      <c r="H101" s="763">
        <v>42898</v>
      </c>
      <c r="I101" s="757" t="s">
        <v>1184</v>
      </c>
      <c r="J101" s="760" t="s">
        <v>32</v>
      </c>
      <c r="K101" s="761" t="s">
        <v>28</v>
      </c>
      <c r="L101" s="766" t="s">
        <v>2574</v>
      </c>
      <c r="M101" s="911"/>
      <c r="N101" s="911"/>
      <c r="O101" s="911"/>
      <c r="P101" s="911"/>
      <c r="Q101" s="911"/>
    </row>
    <row r="102" spans="1:17" s="834" customFormat="1" ht="132.75" hidden="1" customHeight="1">
      <c r="A102" s="201">
        <v>97</v>
      </c>
      <c r="B102" s="931">
        <v>332</v>
      </c>
      <c r="C102" s="760">
        <v>2017</v>
      </c>
      <c r="D102" s="757" t="s">
        <v>1570</v>
      </c>
      <c r="E102" s="757" t="s">
        <v>21</v>
      </c>
      <c r="F102" s="757" t="s">
        <v>1084</v>
      </c>
      <c r="G102" s="758" t="s">
        <v>2571</v>
      </c>
      <c r="H102" s="759">
        <v>42937</v>
      </c>
      <c r="I102" s="757" t="s">
        <v>1522</v>
      </c>
      <c r="J102" s="760" t="s">
        <v>32</v>
      </c>
      <c r="K102" s="761" t="s">
        <v>28</v>
      </c>
      <c r="L102" s="766" t="s">
        <v>2572</v>
      </c>
      <c r="M102" s="911"/>
      <c r="N102" s="911"/>
      <c r="O102" s="911"/>
      <c r="P102" s="911"/>
      <c r="Q102" s="911"/>
    </row>
    <row r="103" spans="1:17" s="834" customFormat="1" ht="132.75" hidden="1" customHeight="1">
      <c r="A103" s="201">
        <v>98</v>
      </c>
      <c r="B103" s="931">
        <v>17</v>
      </c>
      <c r="C103" s="757">
        <v>2014</v>
      </c>
      <c r="D103" s="787" t="s">
        <v>1191</v>
      </c>
      <c r="E103" s="757" t="s">
        <v>21</v>
      </c>
      <c r="F103" s="757" t="s">
        <v>1095</v>
      </c>
      <c r="G103" s="758" t="s">
        <v>2575</v>
      </c>
      <c r="H103" s="763">
        <v>41883</v>
      </c>
      <c r="I103" s="802" t="s">
        <v>1177</v>
      </c>
      <c r="J103" s="760" t="s">
        <v>30</v>
      </c>
      <c r="K103" s="761" t="s">
        <v>27</v>
      </c>
      <c r="L103" s="766" t="s">
        <v>2576</v>
      </c>
      <c r="M103" s="911"/>
      <c r="N103" s="911"/>
      <c r="O103" s="911"/>
      <c r="P103" s="911"/>
      <c r="Q103" s="911"/>
    </row>
    <row r="104" spans="1:17" s="834" customFormat="1" ht="132.75" hidden="1" customHeight="1">
      <c r="A104" s="201">
        <v>99</v>
      </c>
      <c r="B104" s="931">
        <v>18</v>
      </c>
      <c r="C104" s="757">
        <v>2014</v>
      </c>
      <c r="D104" s="787" t="s">
        <v>1191</v>
      </c>
      <c r="E104" s="757" t="s">
        <v>21</v>
      </c>
      <c r="F104" s="757" t="s">
        <v>1095</v>
      </c>
      <c r="G104" s="758" t="s">
        <v>2577</v>
      </c>
      <c r="H104" s="763">
        <v>41883</v>
      </c>
      <c r="I104" s="802" t="s">
        <v>1177</v>
      </c>
      <c r="J104" s="760" t="s">
        <v>30</v>
      </c>
      <c r="K104" s="761" t="s">
        <v>27</v>
      </c>
      <c r="L104" s="766" t="s">
        <v>2578</v>
      </c>
      <c r="M104" s="911"/>
      <c r="N104" s="911"/>
      <c r="O104" s="911"/>
      <c r="P104" s="911"/>
      <c r="Q104" s="911"/>
    </row>
    <row r="105" spans="1:17" s="834" customFormat="1" ht="132.75" hidden="1" customHeight="1">
      <c r="A105" s="201">
        <v>100</v>
      </c>
      <c r="B105" s="931">
        <v>24</v>
      </c>
      <c r="C105" s="757">
        <v>2014</v>
      </c>
      <c r="D105" s="787" t="s">
        <v>1191</v>
      </c>
      <c r="E105" s="757" t="s">
        <v>21</v>
      </c>
      <c r="F105" s="757" t="s">
        <v>1095</v>
      </c>
      <c r="G105" s="758" t="s">
        <v>2579</v>
      </c>
      <c r="H105" s="763">
        <v>41883</v>
      </c>
      <c r="I105" s="802" t="s">
        <v>1177</v>
      </c>
      <c r="J105" s="760" t="s">
        <v>30</v>
      </c>
      <c r="K105" s="761" t="s">
        <v>27</v>
      </c>
      <c r="L105" s="766" t="s">
        <v>2580</v>
      </c>
      <c r="M105" s="911"/>
      <c r="N105" s="911"/>
      <c r="O105" s="911"/>
      <c r="P105" s="911"/>
      <c r="Q105" s="911"/>
    </row>
    <row r="106" spans="1:17" s="834" customFormat="1" ht="132.75" hidden="1" customHeight="1">
      <c r="A106" s="201">
        <v>101</v>
      </c>
      <c r="B106" s="931">
        <v>25</v>
      </c>
      <c r="C106" s="757">
        <v>2014</v>
      </c>
      <c r="D106" s="787" t="s">
        <v>1191</v>
      </c>
      <c r="E106" s="757" t="s">
        <v>21</v>
      </c>
      <c r="F106" s="757" t="s">
        <v>1095</v>
      </c>
      <c r="G106" s="758" t="s">
        <v>2581</v>
      </c>
      <c r="H106" s="763">
        <v>41883</v>
      </c>
      <c r="I106" s="802" t="s">
        <v>1177</v>
      </c>
      <c r="J106" s="760" t="s">
        <v>30</v>
      </c>
      <c r="K106" s="761" t="s">
        <v>27</v>
      </c>
      <c r="L106" s="766" t="s">
        <v>2582</v>
      </c>
      <c r="M106" s="911"/>
      <c r="N106" s="911"/>
      <c r="O106" s="911"/>
      <c r="P106" s="911"/>
      <c r="Q106" s="911"/>
    </row>
    <row r="107" spans="1:17" s="834" customFormat="1" ht="132.75" hidden="1" customHeight="1">
      <c r="A107" s="201">
        <v>102</v>
      </c>
      <c r="B107" s="931">
        <v>26</v>
      </c>
      <c r="C107" s="757">
        <v>2014</v>
      </c>
      <c r="D107" s="787" t="s">
        <v>1191</v>
      </c>
      <c r="E107" s="757" t="s">
        <v>21</v>
      </c>
      <c r="F107" s="757" t="s">
        <v>1095</v>
      </c>
      <c r="G107" s="758" t="s">
        <v>2585</v>
      </c>
      <c r="H107" s="763">
        <v>41883</v>
      </c>
      <c r="I107" s="802" t="s">
        <v>1177</v>
      </c>
      <c r="J107" s="760" t="s">
        <v>30</v>
      </c>
      <c r="K107" s="761" t="s">
        <v>27</v>
      </c>
      <c r="L107" s="766" t="s">
        <v>2586</v>
      </c>
      <c r="M107" s="911"/>
      <c r="N107" s="911"/>
      <c r="O107" s="911"/>
      <c r="P107" s="911"/>
      <c r="Q107" s="911"/>
    </row>
    <row r="108" spans="1:17" s="834" customFormat="1" ht="132.75" hidden="1" customHeight="1">
      <c r="A108" s="201">
        <v>103</v>
      </c>
      <c r="B108" s="931">
        <v>30</v>
      </c>
      <c r="C108" s="760">
        <v>2015</v>
      </c>
      <c r="D108" s="757" t="s">
        <v>1846</v>
      </c>
      <c r="E108" s="757" t="s">
        <v>21</v>
      </c>
      <c r="F108" s="757" t="s">
        <v>1095</v>
      </c>
      <c r="G108" s="758" t="s">
        <v>2583</v>
      </c>
      <c r="H108" s="763">
        <v>42198</v>
      </c>
      <c r="I108" s="802" t="s">
        <v>1177</v>
      </c>
      <c r="J108" s="760" t="s">
        <v>32</v>
      </c>
      <c r="K108" s="761" t="s">
        <v>27</v>
      </c>
      <c r="L108" s="766" t="s">
        <v>2584</v>
      </c>
      <c r="M108" s="911"/>
      <c r="N108" s="911"/>
      <c r="O108" s="911"/>
      <c r="P108" s="911"/>
      <c r="Q108" s="911"/>
    </row>
    <row r="109" spans="1:17" s="834" customFormat="1" ht="132.75" hidden="1" customHeight="1">
      <c r="A109" s="201">
        <v>104</v>
      </c>
      <c r="B109" s="931">
        <v>66</v>
      </c>
      <c r="C109" s="760">
        <v>2017</v>
      </c>
      <c r="D109" s="787" t="s">
        <v>1912</v>
      </c>
      <c r="E109" s="757" t="s">
        <v>21</v>
      </c>
      <c r="F109" s="757" t="s">
        <v>1095</v>
      </c>
      <c r="G109" s="758" t="s">
        <v>694</v>
      </c>
      <c r="H109" s="783">
        <v>42873</v>
      </c>
      <c r="I109" s="802" t="s">
        <v>699</v>
      </c>
      <c r="J109" s="760" t="s">
        <v>30</v>
      </c>
      <c r="K109" s="761" t="s">
        <v>27</v>
      </c>
      <c r="L109" s="766" t="s">
        <v>2587</v>
      </c>
      <c r="M109" s="911"/>
      <c r="N109" s="911"/>
      <c r="O109" s="911"/>
      <c r="P109" s="911"/>
      <c r="Q109" s="911"/>
    </row>
    <row r="110" spans="1:17" s="834" customFormat="1" ht="132.75" hidden="1" customHeight="1">
      <c r="A110" s="201">
        <v>105</v>
      </c>
      <c r="B110" s="931">
        <v>68</v>
      </c>
      <c r="C110" s="760">
        <v>2017</v>
      </c>
      <c r="D110" s="787" t="s">
        <v>1912</v>
      </c>
      <c r="E110" s="757" t="s">
        <v>21</v>
      </c>
      <c r="F110" s="757" t="s">
        <v>1095</v>
      </c>
      <c r="G110" s="758" t="s">
        <v>696</v>
      </c>
      <c r="H110" s="783">
        <v>42873</v>
      </c>
      <c r="I110" s="802" t="s">
        <v>1177</v>
      </c>
      <c r="J110" s="760" t="s">
        <v>30</v>
      </c>
      <c r="K110" s="761" t="s">
        <v>27</v>
      </c>
      <c r="L110" s="766" t="s">
        <v>2588</v>
      </c>
      <c r="M110" s="911"/>
      <c r="N110" s="911"/>
      <c r="O110" s="911"/>
      <c r="P110" s="911"/>
      <c r="Q110" s="911"/>
    </row>
    <row r="111" spans="1:17" s="834" customFormat="1" ht="135" hidden="1" customHeight="1">
      <c r="A111" s="201">
        <v>106</v>
      </c>
      <c r="B111" s="931">
        <v>79</v>
      </c>
      <c r="C111" s="760">
        <v>2017</v>
      </c>
      <c r="D111" s="787" t="s">
        <v>1636</v>
      </c>
      <c r="E111" s="757" t="s">
        <v>21</v>
      </c>
      <c r="F111" s="757" t="s">
        <v>1095</v>
      </c>
      <c r="G111" s="758" t="s">
        <v>424</v>
      </c>
      <c r="H111" s="763">
        <v>43000</v>
      </c>
      <c r="I111" s="802" t="s">
        <v>1177</v>
      </c>
      <c r="J111" s="760" t="s">
        <v>32</v>
      </c>
      <c r="K111" s="761" t="s">
        <v>27</v>
      </c>
      <c r="L111" s="766" t="s">
        <v>2589</v>
      </c>
      <c r="M111" s="911"/>
      <c r="N111" s="911"/>
      <c r="O111" s="911"/>
      <c r="P111" s="911"/>
      <c r="Q111" s="911"/>
    </row>
    <row r="112" spans="1:17" ht="15.75">
      <c r="B112" s="930"/>
    </row>
    <row r="114" spans="5:6">
      <c r="E114" s="797"/>
      <c r="F114" s="797"/>
    </row>
  </sheetData>
  <autoFilter xmlns:x14="http://schemas.microsoft.com/office/spreadsheetml/2009/9/main" ref="A5:Q111">
    <filterColumn colId="6">
      <mc:AlternateContent xmlns:mc="http://schemas.openxmlformats.org/markup-compatibility/2006">
        <mc:Choice Requires="x14">
          <filters>
            <x14:filter val="16. Se reitera la inoportuna publicación de los estados contables por parte del IPES, ya que la Entidad prepara informes solo para efectos de cumplir con la presentación a la Contaduría General de la Nación y organismos de inspección, vigilancia y control, información que se requirió corregir según radicado 00110-817-004029 de fecha 20/08/2014."/>
          </filters>
        </mc:Choice>
        <mc:Fallback>
          <customFilters>
            <customFilter val=""/>
            <customFilter operator="notEqual" val=" "/>
          </customFilters>
        </mc:Fallback>
      </mc:AlternateContent>
    </filterColumn>
  </autoFilter>
  <mergeCells count="13">
    <mergeCell ref="C95:L95"/>
    <mergeCell ref="A2:A5"/>
    <mergeCell ref="B2:B5"/>
    <mergeCell ref="J2:J5"/>
    <mergeCell ref="K2:K5"/>
    <mergeCell ref="L2:L5"/>
    <mergeCell ref="I2:I5"/>
    <mergeCell ref="C2:C5"/>
    <mergeCell ref="D2:D5"/>
    <mergeCell ref="E2:E5"/>
    <mergeCell ref="F2:F5"/>
    <mergeCell ref="G2:G5"/>
    <mergeCell ref="H2:H5"/>
  </mergeCells>
  <dataValidations count="3">
    <dataValidation type="custom" allowBlank="1" showInputMessage="1" showErrorMessage="1" prompt="Cualquier contenido" sqref="F17:F18 I17:I42 I99 G103:G107 I103:I108 G109 I110:I111">
      <formula1>AND(GTE(LEN(F17),MIN((0),(3500))),LTE(LEN(F17),MAX((0),(3500))))</formula1>
    </dataValidation>
    <dataValidation type="date" operator="notEqual" allowBlank="1" showInputMessage="1" showErrorMessage="1" errorTitle="Entrada no válida" error="Por favor escriba una fecha válida (AAAA/MM/DD)" promptTitle="Ingrese una fecha (AAAA/MM/DD)" sqref="H19">
      <formula1>-99</formula1>
    </dataValidation>
    <dataValidation type="date" operator="notBetween" allowBlank="1" showInputMessage="1" showErrorMessage="1" prompt="Ingrese una fecha (AAAA/MM/DD)" sqref="H103:H107">
      <formula1>-99</formula1>
      <formula2>-99</formula2>
    </dataValidation>
  </dataValidations>
  <hyperlinks>
    <hyperlink ref="G25" r:id="rId1" display="http://www.contratos.gov.co/"/>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R818"/>
  <sheetViews>
    <sheetView zoomScale="70" zoomScaleNormal="70" workbookViewId="0">
      <pane xSplit="1" ySplit="6" topLeftCell="C246" activePane="bottomRight" state="frozen"/>
      <selection pane="topRight" activeCell="B1" sqref="B1"/>
      <selection pane="bottomLeft" activeCell="A7" sqref="A7"/>
      <selection pane="bottomRight" activeCell="E246" sqref="E246"/>
    </sheetView>
  </sheetViews>
  <sheetFormatPr baseColWidth="10" defaultColWidth="14.42578125" defaultRowHeight="15" customHeight="1"/>
  <cols>
    <col min="1" max="1" width="9.85546875" style="102" customWidth="1"/>
    <col min="2" max="2" width="12.28515625" style="102" customWidth="1"/>
    <col min="3" max="3" width="18.5703125" style="102" customWidth="1"/>
    <col min="4" max="4" width="24.140625" style="102" customWidth="1"/>
    <col min="5" max="5" width="104.42578125" style="102" customWidth="1"/>
    <col min="6" max="6" width="16" style="104" customWidth="1"/>
    <col min="7" max="7" width="35.85546875" style="102" customWidth="1"/>
    <col min="8" max="8" width="17.5703125" style="102" customWidth="1"/>
    <col min="9" max="9" width="19.7109375" style="347" customWidth="1"/>
    <col min="10" max="11" width="21.85546875" style="102" customWidth="1"/>
    <col min="12" max="12" width="43.42578125" style="102" customWidth="1"/>
    <col min="13" max="13" width="25.5703125" style="102" customWidth="1"/>
    <col min="14" max="14" width="16" style="102" customWidth="1"/>
    <col min="15" max="15" width="31.42578125" style="102" customWidth="1"/>
    <col min="16" max="16" width="10.42578125" style="102" customWidth="1"/>
    <col min="17" max="17" width="16" style="102" customWidth="1"/>
    <col min="18" max="18" width="31.42578125" style="102" customWidth="1"/>
    <col min="19" max="19" width="10.42578125" style="102" customWidth="1"/>
    <col min="20" max="20" width="16" style="102" customWidth="1"/>
    <col min="21" max="21" width="31.42578125" style="102" customWidth="1"/>
    <col min="22" max="22" width="10.42578125" style="102" customWidth="1"/>
    <col min="23" max="27" width="10.7109375" style="102" customWidth="1"/>
    <col min="28" max="16384" width="14.42578125" style="102"/>
  </cols>
  <sheetData>
    <row r="1" spans="1:96" ht="34.5" customHeight="1" thickBot="1">
      <c r="B1" s="1240"/>
      <c r="C1" s="1241"/>
      <c r="D1" s="1125" t="s">
        <v>0</v>
      </c>
      <c r="E1" s="1243"/>
      <c r="F1" s="1243"/>
      <c r="G1" s="1243"/>
      <c r="H1" s="1243"/>
      <c r="I1" s="1457"/>
      <c r="J1" s="1243"/>
      <c r="K1" s="1243"/>
      <c r="L1" s="1243"/>
      <c r="M1" s="1243"/>
      <c r="N1" s="1243"/>
      <c r="O1" s="1243"/>
      <c r="P1" s="1243"/>
      <c r="Q1" s="1243"/>
      <c r="R1" s="1243"/>
      <c r="S1" s="1243"/>
      <c r="T1" s="1243"/>
      <c r="U1" s="1243"/>
      <c r="V1" s="1246"/>
    </row>
    <row r="2" spans="1:96" ht="66.75" customHeight="1" thickBot="1">
      <c r="B2" s="1242"/>
      <c r="C2" s="1242"/>
      <c r="D2" s="1122" t="s">
        <v>1</v>
      </c>
      <c r="E2" s="1247"/>
      <c r="F2" s="1247"/>
      <c r="G2" s="1247"/>
      <c r="H2" s="1247"/>
      <c r="I2" s="1456"/>
      <c r="J2" s="1247"/>
      <c r="K2" s="1247"/>
      <c r="L2" s="1247"/>
      <c r="M2" s="1247"/>
      <c r="N2" s="1247"/>
      <c r="O2" s="1247"/>
      <c r="P2" s="1247"/>
      <c r="Q2" s="1247"/>
      <c r="R2" s="1247"/>
      <c r="S2" s="1247"/>
      <c r="T2" s="1247"/>
      <c r="U2" s="1247"/>
      <c r="V2" s="1250"/>
    </row>
    <row r="3" spans="1:96" ht="25.5" customHeight="1">
      <c r="B3" s="1451" t="s">
        <v>2</v>
      </c>
      <c r="C3" s="1455" t="s">
        <v>3</v>
      </c>
      <c r="D3" s="1452" t="s">
        <v>4</v>
      </c>
      <c r="E3" s="1430" t="s">
        <v>5</v>
      </c>
      <c r="F3" s="1449"/>
      <c r="G3" s="1430" t="s">
        <v>7</v>
      </c>
      <c r="H3" s="1430" t="s">
        <v>8</v>
      </c>
      <c r="I3" s="1414" t="s">
        <v>9</v>
      </c>
      <c r="J3" s="1424" t="s">
        <v>10</v>
      </c>
      <c r="K3" s="1450" t="s">
        <v>11</v>
      </c>
      <c r="L3" s="1224"/>
      <c r="M3" s="1224"/>
      <c r="N3" s="1224"/>
      <c r="O3" s="1224"/>
      <c r="P3" s="1224"/>
      <c r="Q3" s="1224"/>
      <c r="R3" s="1224"/>
      <c r="S3" s="1224"/>
      <c r="T3" s="1224"/>
      <c r="U3" s="1224"/>
      <c r="V3" s="1225"/>
    </row>
    <row r="4" spans="1:96" ht="25.5" customHeight="1">
      <c r="B4" s="1419"/>
      <c r="C4" s="1425"/>
      <c r="D4" s="1453"/>
      <c r="E4" s="1433"/>
      <c r="F4" s="1433"/>
      <c r="G4" s="1435"/>
      <c r="H4" s="1435"/>
      <c r="I4" s="1437"/>
      <c r="J4" s="1425"/>
      <c r="K4" s="1132" t="s">
        <v>12</v>
      </c>
      <c r="L4" s="1227"/>
      <c r="M4" s="1228"/>
      <c r="N4" s="1128" t="s">
        <v>13</v>
      </c>
      <c r="O4" s="1227"/>
      <c r="P4" s="1228"/>
      <c r="Q4" s="1128" t="s">
        <v>14</v>
      </c>
      <c r="R4" s="1227"/>
      <c r="S4" s="1228"/>
      <c r="T4" s="1128" t="s">
        <v>15</v>
      </c>
      <c r="U4" s="1227"/>
      <c r="V4" s="1232"/>
    </row>
    <row r="5" spans="1:96" ht="20.25" customHeight="1">
      <c r="B5" s="1419"/>
      <c r="C5" s="1425"/>
      <c r="D5" s="1453"/>
      <c r="E5" s="1433"/>
      <c r="F5" s="1433"/>
      <c r="G5" s="1435"/>
      <c r="H5" s="1435"/>
      <c r="I5" s="1437"/>
      <c r="J5" s="1425"/>
      <c r="K5" s="1215" t="s">
        <v>16</v>
      </c>
      <c r="L5" s="1448" t="s">
        <v>17</v>
      </c>
      <c r="M5" s="103" t="s">
        <v>18</v>
      </c>
      <c r="N5" s="1215" t="s">
        <v>16</v>
      </c>
      <c r="O5" s="1215" t="s">
        <v>17</v>
      </c>
      <c r="P5" s="103" t="s">
        <v>18</v>
      </c>
      <c r="Q5" s="1215" t="s">
        <v>16</v>
      </c>
      <c r="R5" s="1215" t="s">
        <v>17</v>
      </c>
      <c r="S5" s="103" t="s">
        <v>18</v>
      </c>
      <c r="T5" s="1215" t="s">
        <v>16</v>
      </c>
      <c r="U5" s="1215" t="s">
        <v>17</v>
      </c>
      <c r="V5" s="124" t="s">
        <v>18</v>
      </c>
    </row>
    <row r="6" spans="1:96" ht="23.25" thickBot="1">
      <c r="B6" s="1420"/>
      <c r="C6" s="1426"/>
      <c r="D6" s="1454"/>
      <c r="E6" s="1253"/>
      <c r="F6" s="1253"/>
      <c r="G6" s="1436"/>
      <c r="H6" s="1436"/>
      <c r="I6" s="1438"/>
      <c r="J6" s="1426"/>
      <c r="K6" s="1216"/>
      <c r="L6" s="1216"/>
      <c r="M6" s="125" t="s">
        <v>19</v>
      </c>
      <c r="N6" s="1216"/>
      <c r="O6" s="1216"/>
      <c r="P6" s="125" t="s">
        <v>19</v>
      </c>
      <c r="Q6" s="1216"/>
      <c r="R6" s="1216"/>
      <c r="S6" s="125" t="s">
        <v>19</v>
      </c>
      <c r="T6" s="1216"/>
      <c r="U6" s="1216"/>
      <c r="V6" s="126" t="s">
        <v>19</v>
      </c>
    </row>
    <row r="7" spans="1:96" ht="75" hidden="1">
      <c r="A7" s="104">
        <v>1</v>
      </c>
      <c r="B7" s="127">
        <v>2017</v>
      </c>
      <c r="C7" s="127" t="s">
        <v>21</v>
      </c>
      <c r="D7" s="151" t="s">
        <v>1083</v>
      </c>
      <c r="E7" s="153" t="s">
        <v>24</v>
      </c>
      <c r="F7" s="152">
        <v>42823</v>
      </c>
      <c r="G7" s="151" t="s">
        <v>1140</v>
      </c>
      <c r="H7" s="153" t="s">
        <v>28</v>
      </c>
      <c r="I7" s="128">
        <v>42430</v>
      </c>
      <c r="J7" s="420"/>
      <c r="K7" s="128">
        <v>43199</v>
      </c>
      <c r="L7" s="151" t="s">
        <v>599</v>
      </c>
      <c r="M7" s="154" t="s">
        <v>32</v>
      </c>
      <c r="N7" s="155">
        <v>43200</v>
      </c>
      <c r="O7" s="129"/>
      <c r="P7" s="129"/>
      <c r="Q7" s="129"/>
      <c r="R7" s="129"/>
      <c r="S7" s="129"/>
      <c r="T7" s="129"/>
      <c r="U7" s="129"/>
      <c r="V7" s="129"/>
      <c r="W7" s="109"/>
      <c r="X7" s="109"/>
      <c r="Y7" s="109"/>
      <c r="Z7" s="109"/>
      <c r="AA7" s="109"/>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row>
    <row r="8" spans="1:96" ht="409.5" hidden="1">
      <c r="A8" s="104">
        <v>2</v>
      </c>
      <c r="B8" s="105">
        <v>2015</v>
      </c>
      <c r="C8" s="105" t="s">
        <v>21</v>
      </c>
      <c r="D8" s="115" t="s">
        <v>1083</v>
      </c>
      <c r="E8" s="112" t="s">
        <v>33</v>
      </c>
      <c r="F8" s="114">
        <v>42054</v>
      </c>
      <c r="G8" s="112" t="s">
        <v>636</v>
      </c>
      <c r="H8" s="112" t="s">
        <v>28</v>
      </c>
      <c r="I8" s="344"/>
      <c r="J8" s="421"/>
      <c r="K8" s="106">
        <v>43200</v>
      </c>
      <c r="L8" s="112" t="s">
        <v>34</v>
      </c>
      <c r="M8" s="107" t="s">
        <v>30</v>
      </c>
      <c r="N8" s="108"/>
      <c r="O8" s="108"/>
      <c r="P8" s="108"/>
      <c r="Q8" s="108"/>
      <c r="R8" s="108"/>
      <c r="S8" s="108"/>
      <c r="T8" s="108"/>
      <c r="U8" s="108"/>
      <c r="V8" s="108"/>
      <c r="W8" s="109"/>
      <c r="X8" s="109"/>
      <c r="Y8" s="109"/>
      <c r="Z8" s="109"/>
      <c r="AA8" s="109"/>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row>
    <row r="9" spans="1:96" ht="105" hidden="1">
      <c r="A9" s="104">
        <v>3</v>
      </c>
      <c r="B9" s="105">
        <v>2016</v>
      </c>
      <c r="C9" s="105" t="s">
        <v>21</v>
      </c>
      <c r="D9" s="115" t="s">
        <v>1083</v>
      </c>
      <c r="E9" s="112" t="s">
        <v>35</v>
      </c>
      <c r="F9" s="114"/>
      <c r="G9" s="112" t="s">
        <v>636</v>
      </c>
      <c r="H9" s="112" t="s">
        <v>28</v>
      </c>
      <c r="I9" s="344"/>
      <c r="J9" s="421"/>
      <c r="K9" s="106">
        <v>43200</v>
      </c>
      <c r="L9" s="112" t="s">
        <v>36</v>
      </c>
      <c r="M9" s="107" t="s">
        <v>30</v>
      </c>
      <c r="N9" s="108"/>
      <c r="O9" s="108"/>
      <c r="P9" s="108"/>
      <c r="Q9" s="108"/>
      <c r="R9" s="108"/>
      <c r="S9" s="108"/>
      <c r="T9" s="108"/>
      <c r="U9" s="108"/>
      <c r="V9" s="108"/>
      <c r="W9" s="109"/>
      <c r="X9" s="109"/>
      <c r="Y9" s="109"/>
      <c r="Z9" s="109"/>
      <c r="AA9" s="109"/>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row>
    <row r="10" spans="1:96" ht="150" hidden="1">
      <c r="A10" s="104">
        <v>4</v>
      </c>
      <c r="B10" s="105">
        <v>2014</v>
      </c>
      <c r="C10" s="105" t="s">
        <v>21</v>
      </c>
      <c r="D10" s="115" t="s">
        <v>1083</v>
      </c>
      <c r="E10" s="112" t="s">
        <v>37</v>
      </c>
      <c r="F10" s="114">
        <v>41759</v>
      </c>
      <c r="G10" s="112" t="s">
        <v>636</v>
      </c>
      <c r="H10" s="112" t="s">
        <v>28</v>
      </c>
      <c r="I10" s="344"/>
      <c r="J10" s="421"/>
      <c r="K10" s="106">
        <v>43200</v>
      </c>
      <c r="L10" s="112" t="s">
        <v>39</v>
      </c>
      <c r="M10" s="107" t="s">
        <v>30</v>
      </c>
      <c r="N10" s="108"/>
      <c r="O10" s="108"/>
      <c r="P10" s="108"/>
      <c r="Q10" s="108"/>
      <c r="R10" s="108"/>
      <c r="S10" s="108"/>
      <c r="T10" s="108"/>
      <c r="U10" s="108"/>
      <c r="V10" s="108"/>
      <c r="W10" s="109"/>
      <c r="X10" s="109"/>
      <c r="Y10" s="109"/>
      <c r="Z10" s="109"/>
      <c r="AA10" s="109"/>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row>
    <row r="11" spans="1:96" ht="409.5" hidden="1">
      <c r="A11" s="104">
        <v>5</v>
      </c>
      <c r="B11" s="105">
        <v>2016</v>
      </c>
      <c r="C11" s="105" t="s">
        <v>21</v>
      </c>
      <c r="D11" s="115" t="s">
        <v>1083</v>
      </c>
      <c r="E11" s="112" t="s">
        <v>40</v>
      </c>
      <c r="F11" s="156">
        <v>42823</v>
      </c>
      <c r="G11" s="112" t="s">
        <v>636</v>
      </c>
      <c r="H11" s="112" t="s">
        <v>28</v>
      </c>
      <c r="I11" s="344"/>
      <c r="J11" s="421"/>
      <c r="K11" s="106">
        <v>43200</v>
      </c>
      <c r="L11" s="112" t="s">
        <v>46</v>
      </c>
      <c r="M11" s="107" t="s">
        <v>30</v>
      </c>
      <c r="N11" s="111"/>
      <c r="O11" s="108"/>
      <c r="P11" s="108"/>
      <c r="Q11" s="111"/>
      <c r="R11" s="108"/>
      <c r="S11" s="108"/>
      <c r="T11" s="111"/>
      <c r="U11" s="108"/>
      <c r="V11" s="108"/>
      <c r="W11" s="109"/>
      <c r="X11" s="109"/>
      <c r="Y11" s="109"/>
      <c r="Z11" s="109"/>
      <c r="AA11" s="109"/>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row>
    <row r="12" spans="1:96" ht="409.5" hidden="1">
      <c r="A12" s="104">
        <v>6</v>
      </c>
      <c r="B12" s="105">
        <v>2014</v>
      </c>
      <c r="C12" s="105" t="s">
        <v>21</v>
      </c>
      <c r="D12" s="115" t="s">
        <v>1083</v>
      </c>
      <c r="E12" s="112" t="s">
        <v>50</v>
      </c>
      <c r="F12" s="114">
        <v>41759</v>
      </c>
      <c r="G12" s="115" t="s">
        <v>1141</v>
      </c>
      <c r="H12" s="112" t="s">
        <v>28</v>
      </c>
      <c r="I12" s="106">
        <v>42430</v>
      </c>
      <c r="J12" s="421"/>
      <c r="K12" s="106">
        <v>43200</v>
      </c>
      <c r="L12" s="112" t="s">
        <v>52</v>
      </c>
      <c r="M12" s="107" t="s">
        <v>32</v>
      </c>
      <c r="N12" s="111"/>
      <c r="O12" s="108"/>
      <c r="P12" s="108"/>
      <c r="Q12" s="111"/>
      <c r="R12" s="108"/>
      <c r="S12" s="108"/>
      <c r="T12" s="111"/>
      <c r="U12" s="108"/>
      <c r="V12" s="108"/>
      <c r="W12" s="109"/>
      <c r="X12" s="109"/>
      <c r="Y12" s="109"/>
      <c r="Z12" s="109"/>
      <c r="AA12" s="109"/>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row>
    <row r="13" spans="1:96" ht="409.5" hidden="1">
      <c r="A13" s="104">
        <v>7</v>
      </c>
      <c r="B13" s="105">
        <v>2015</v>
      </c>
      <c r="C13" s="105" t="s">
        <v>21</v>
      </c>
      <c r="D13" s="115" t="s">
        <v>1083</v>
      </c>
      <c r="E13" s="112" t="s">
        <v>53</v>
      </c>
      <c r="F13" s="114">
        <v>42314</v>
      </c>
      <c r="G13" s="115" t="s">
        <v>1142</v>
      </c>
      <c r="H13" s="112" t="s">
        <v>28</v>
      </c>
      <c r="I13" s="106">
        <v>42430</v>
      </c>
      <c r="J13" s="421"/>
      <c r="K13" s="106">
        <v>43200</v>
      </c>
      <c r="L13" s="112" t="s">
        <v>52</v>
      </c>
      <c r="M13" s="107" t="s">
        <v>32</v>
      </c>
      <c r="N13" s="131"/>
      <c r="O13" s="108"/>
      <c r="P13" s="108"/>
      <c r="Q13" s="131"/>
      <c r="R13" s="108"/>
      <c r="S13" s="108"/>
      <c r="T13" s="131"/>
      <c r="U13" s="108"/>
      <c r="V13" s="108"/>
      <c r="W13" s="109"/>
      <c r="X13" s="109"/>
      <c r="Y13" s="109"/>
      <c r="Z13" s="109"/>
      <c r="AA13" s="109"/>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row>
    <row r="14" spans="1:96" s="167" customFormat="1" ht="409.5" hidden="1">
      <c r="A14" s="157">
        <v>8</v>
      </c>
      <c r="B14" s="158">
        <v>2016</v>
      </c>
      <c r="C14" s="158" t="s">
        <v>21</v>
      </c>
      <c r="D14" s="175" t="s">
        <v>249</v>
      </c>
      <c r="E14" s="161" t="s">
        <v>58</v>
      </c>
      <c r="F14" s="160">
        <v>42628</v>
      </c>
      <c r="G14" s="159" t="s">
        <v>1124</v>
      </c>
      <c r="H14" s="161" t="s">
        <v>28</v>
      </c>
      <c r="I14" s="343">
        <v>2017</v>
      </c>
      <c r="J14" s="201"/>
      <c r="K14" s="162">
        <v>43200</v>
      </c>
      <c r="L14" s="161" t="s">
        <v>62</v>
      </c>
      <c r="M14" s="135" t="s">
        <v>32</v>
      </c>
      <c r="N14" s="165"/>
      <c r="O14" s="164"/>
      <c r="P14" s="164"/>
      <c r="Q14" s="165"/>
      <c r="R14" s="164"/>
      <c r="S14" s="164"/>
      <c r="T14" s="165"/>
      <c r="U14" s="164"/>
      <c r="V14" s="164"/>
      <c r="W14" s="166"/>
      <c r="X14" s="166"/>
      <c r="Y14" s="166"/>
      <c r="Z14" s="166"/>
      <c r="AA14" s="166"/>
    </row>
    <row r="15" spans="1:96" ht="409.5" hidden="1">
      <c r="A15" s="104">
        <v>9</v>
      </c>
      <c r="B15" s="105">
        <v>2017</v>
      </c>
      <c r="C15" s="105" t="s">
        <v>21</v>
      </c>
      <c r="D15" s="132" t="s">
        <v>249</v>
      </c>
      <c r="E15" s="112" t="s">
        <v>63</v>
      </c>
      <c r="F15" s="114">
        <v>42935</v>
      </c>
      <c r="G15" s="115" t="s">
        <v>1125</v>
      </c>
      <c r="H15" s="112" t="s">
        <v>28</v>
      </c>
      <c r="I15" s="344">
        <v>2017</v>
      </c>
      <c r="J15" s="421"/>
      <c r="K15" s="106">
        <v>43200</v>
      </c>
      <c r="L15" s="112" t="s">
        <v>62</v>
      </c>
      <c r="M15" s="107" t="s">
        <v>32</v>
      </c>
      <c r="N15" s="111"/>
      <c r="O15" s="108"/>
      <c r="P15" s="108"/>
      <c r="Q15" s="111"/>
      <c r="R15" s="108"/>
      <c r="S15" s="108"/>
      <c r="T15" s="111"/>
      <c r="U15" s="108"/>
      <c r="V15" s="108"/>
      <c r="W15" s="109"/>
      <c r="X15" s="109"/>
      <c r="Y15" s="109"/>
      <c r="Z15" s="109"/>
      <c r="AA15" s="109"/>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row>
    <row r="16" spans="1:96" ht="150" hidden="1">
      <c r="A16" s="104">
        <v>10</v>
      </c>
      <c r="B16" s="105">
        <v>2014</v>
      </c>
      <c r="C16" s="105" t="s">
        <v>21</v>
      </c>
      <c r="D16" s="115" t="s">
        <v>1083</v>
      </c>
      <c r="E16" s="115" t="s">
        <v>70</v>
      </c>
      <c r="F16" s="114">
        <v>41865</v>
      </c>
      <c r="G16" s="112" t="s">
        <v>636</v>
      </c>
      <c r="H16" s="112" t="s">
        <v>28</v>
      </c>
      <c r="I16" s="344"/>
      <c r="J16" s="421"/>
      <c r="K16" s="106">
        <v>43200</v>
      </c>
      <c r="L16" s="112" t="s">
        <v>39</v>
      </c>
      <c r="M16" s="107" t="s">
        <v>30</v>
      </c>
      <c r="N16" s="111"/>
      <c r="O16" s="108"/>
      <c r="P16" s="108"/>
      <c r="Q16" s="111"/>
      <c r="R16" s="108"/>
      <c r="S16" s="108"/>
      <c r="T16" s="111"/>
      <c r="U16" s="108"/>
      <c r="V16" s="108"/>
      <c r="W16" s="109"/>
      <c r="X16" s="109"/>
      <c r="Y16" s="109"/>
      <c r="Z16" s="109"/>
      <c r="AA16" s="109"/>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row>
    <row r="17" spans="1:96" ht="409.5">
      <c r="A17" s="104">
        <v>11</v>
      </c>
      <c r="B17" s="105">
        <v>2016</v>
      </c>
      <c r="C17" s="105" t="s">
        <v>21</v>
      </c>
      <c r="D17" s="115" t="s">
        <v>1083</v>
      </c>
      <c r="E17" s="112" t="s">
        <v>71</v>
      </c>
      <c r="F17" s="114">
        <v>42626</v>
      </c>
      <c r="G17" s="115" t="s">
        <v>1143</v>
      </c>
      <c r="H17" s="112" t="s">
        <v>28</v>
      </c>
      <c r="I17" s="344">
        <v>2016</v>
      </c>
      <c r="J17" s="421"/>
      <c r="K17" s="106">
        <v>43200</v>
      </c>
      <c r="L17" s="112" t="s">
        <v>72</v>
      </c>
      <c r="M17" s="107" t="s">
        <v>30</v>
      </c>
      <c r="N17" s="111"/>
      <c r="O17" s="108"/>
      <c r="P17" s="108"/>
      <c r="Q17" s="111"/>
      <c r="R17" s="108"/>
      <c r="S17" s="108"/>
      <c r="T17" s="111"/>
      <c r="U17" s="108"/>
      <c r="V17" s="108"/>
      <c r="W17" s="109"/>
      <c r="X17" s="109"/>
      <c r="Y17" s="109"/>
      <c r="Z17" s="109"/>
      <c r="AA17" s="109"/>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row>
    <row r="18" spans="1:96" ht="409.5">
      <c r="A18" s="104">
        <v>12</v>
      </c>
      <c r="B18" s="105">
        <v>2016</v>
      </c>
      <c r="C18" s="105" t="s">
        <v>21</v>
      </c>
      <c r="D18" s="115" t="s">
        <v>1083</v>
      </c>
      <c r="E18" s="112" t="s">
        <v>71</v>
      </c>
      <c r="F18" s="114">
        <v>42626</v>
      </c>
      <c r="G18" s="115" t="s">
        <v>1144</v>
      </c>
      <c r="H18" s="112" t="s">
        <v>28</v>
      </c>
      <c r="I18" s="344">
        <v>2016</v>
      </c>
      <c r="J18" s="421"/>
      <c r="K18" s="106">
        <v>43200</v>
      </c>
      <c r="L18" s="112" t="s">
        <v>73</v>
      </c>
      <c r="M18" s="107" t="s">
        <v>32</v>
      </c>
      <c r="N18" s="111"/>
      <c r="O18" s="108"/>
      <c r="P18" s="108"/>
      <c r="Q18" s="111"/>
      <c r="R18" s="108"/>
      <c r="S18" s="108"/>
      <c r="T18" s="111"/>
      <c r="U18" s="108"/>
      <c r="V18" s="108"/>
      <c r="W18" s="109"/>
      <c r="X18" s="109"/>
      <c r="Y18" s="109"/>
      <c r="Z18" s="109"/>
      <c r="AA18" s="109"/>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row>
    <row r="19" spans="1:96" ht="409.5">
      <c r="A19" s="104">
        <v>13</v>
      </c>
      <c r="B19" s="105">
        <v>2016</v>
      </c>
      <c r="C19" s="105" t="s">
        <v>21</v>
      </c>
      <c r="D19" s="115" t="s">
        <v>1083</v>
      </c>
      <c r="E19" s="112" t="s">
        <v>71</v>
      </c>
      <c r="F19" s="114">
        <v>42626</v>
      </c>
      <c r="G19" s="112" t="s">
        <v>636</v>
      </c>
      <c r="H19" s="112" t="s">
        <v>28</v>
      </c>
      <c r="I19" s="344"/>
      <c r="J19" s="421"/>
      <c r="K19" s="106">
        <v>43200</v>
      </c>
      <c r="L19" s="112" t="s">
        <v>74</v>
      </c>
      <c r="M19" s="107" t="s">
        <v>30</v>
      </c>
      <c r="N19" s="111"/>
      <c r="O19" s="108"/>
      <c r="P19" s="108"/>
      <c r="Q19" s="111"/>
      <c r="R19" s="108"/>
      <c r="S19" s="108"/>
      <c r="T19" s="111"/>
      <c r="U19" s="108"/>
      <c r="V19" s="108"/>
      <c r="W19" s="109"/>
      <c r="X19" s="109"/>
      <c r="Y19" s="109"/>
      <c r="Z19" s="109"/>
      <c r="AA19" s="109"/>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row>
    <row r="20" spans="1:96" ht="75.75" hidden="1" customHeight="1">
      <c r="A20" s="104">
        <v>14</v>
      </c>
      <c r="B20" s="105">
        <v>2016</v>
      </c>
      <c r="C20" s="105" t="s">
        <v>21</v>
      </c>
      <c r="D20" s="115" t="s">
        <v>1083</v>
      </c>
      <c r="E20" s="112" t="s">
        <v>75</v>
      </c>
      <c r="F20" s="114">
        <v>42626</v>
      </c>
      <c r="G20" s="115" t="s">
        <v>1145</v>
      </c>
      <c r="H20" s="112" t="s">
        <v>28</v>
      </c>
      <c r="I20" s="344">
        <v>2016</v>
      </c>
      <c r="J20" s="421"/>
      <c r="K20" s="106">
        <v>43200</v>
      </c>
      <c r="L20" s="112" t="s">
        <v>76</v>
      </c>
      <c r="M20" s="107" t="s">
        <v>32</v>
      </c>
      <c r="N20" s="111"/>
      <c r="O20" s="108"/>
      <c r="P20" s="108"/>
      <c r="Q20" s="111"/>
      <c r="R20" s="108"/>
      <c r="S20" s="108"/>
      <c r="T20" s="111"/>
      <c r="U20" s="108"/>
      <c r="V20" s="108"/>
      <c r="W20" s="109"/>
      <c r="X20" s="109"/>
      <c r="Y20" s="109"/>
      <c r="Z20" s="109"/>
      <c r="AA20" s="109"/>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row>
    <row r="21" spans="1:96" s="167" customFormat="1" ht="210" hidden="1">
      <c r="A21" s="157">
        <v>15</v>
      </c>
      <c r="B21" s="158">
        <v>2016</v>
      </c>
      <c r="C21" s="158" t="s">
        <v>21</v>
      </c>
      <c r="D21" s="159" t="s">
        <v>1083</v>
      </c>
      <c r="E21" s="161" t="s">
        <v>77</v>
      </c>
      <c r="F21" s="160">
        <v>42534</v>
      </c>
      <c r="G21" s="161" t="s">
        <v>636</v>
      </c>
      <c r="H21" s="161" t="s">
        <v>28</v>
      </c>
      <c r="I21" s="343"/>
      <c r="J21" s="201"/>
      <c r="K21" s="162">
        <v>43201</v>
      </c>
      <c r="L21" s="161" t="s">
        <v>78</v>
      </c>
      <c r="M21" s="135" t="s">
        <v>30</v>
      </c>
      <c r="N21" s="165"/>
      <c r="O21" s="164"/>
      <c r="P21" s="164"/>
      <c r="Q21" s="165"/>
      <c r="R21" s="164"/>
      <c r="S21" s="164"/>
      <c r="T21" s="165"/>
      <c r="U21" s="164"/>
      <c r="V21" s="164"/>
      <c r="W21" s="166"/>
      <c r="X21" s="166"/>
      <c r="Y21" s="166"/>
      <c r="Z21" s="166"/>
      <c r="AA21" s="166"/>
    </row>
    <row r="22" spans="1:96" s="167" customFormat="1" ht="315" hidden="1">
      <c r="A22" s="157">
        <v>16</v>
      </c>
      <c r="B22" s="158">
        <v>2017</v>
      </c>
      <c r="C22" s="158" t="s">
        <v>21</v>
      </c>
      <c r="D22" s="159" t="s">
        <v>1083</v>
      </c>
      <c r="E22" s="161" t="s">
        <v>79</v>
      </c>
      <c r="F22" s="160">
        <v>42937</v>
      </c>
      <c r="G22" s="159" t="s">
        <v>1129</v>
      </c>
      <c r="H22" s="161" t="s">
        <v>28</v>
      </c>
      <c r="I22" s="343">
        <v>2017</v>
      </c>
      <c r="J22" s="201"/>
      <c r="K22" s="162">
        <v>43201</v>
      </c>
      <c r="L22" s="161" t="s">
        <v>78</v>
      </c>
      <c r="M22" s="135" t="s">
        <v>30</v>
      </c>
      <c r="N22" s="165"/>
      <c r="O22" s="164"/>
      <c r="P22" s="164"/>
      <c r="Q22" s="165"/>
      <c r="R22" s="164"/>
      <c r="S22" s="164"/>
      <c r="T22" s="165"/>
      <c r="U22" s="164"/>
      <c r="V22" s="164"/>
      <c r="W22" s="166"/>
      <c r="X22" s="166"/>
      <c r="Y22" s="166"/>
      <c r="Z22" s="166"/>
      <c r="AA22" s="166"/>
    </row>
    <row r="23" spans="1:96" s="167" customFormat="1" ht="409.5" hidden="1">
      <c r="A23" s="157">
        <v>17</v>
      </c>
      <c r="B23" s="158">
        <v>2014</v>
      </c>
      <c r="C23" s="158" t="s">
        <v>21</v>
      </c>
      <c r="D23" s="159" t="s">
        <v>1083</v>
      </c>
      <c r="E23" s="161" t="s">
        <v>80</v>
      </c>
      <c r="F23" s="160">
        <v>41759</v>
      </c>
      <c r="G23" s="159" t="s">
        <v>1128</v>
      </c>
      <c r="H23" s="161" t="s">
        <v>28</v>
      </c>
      <c r="I23" s="343">
        <v>2017</v>
      </c>
      <c r="J23" s="201"/>
      <c r="K23" s="162">
        <v>43201</v>
      </c>
      <c r="L23" s="161" t="s">
        <v>81</v>
      </c>
      <c r="M23" s="135" t="s">
        <v>32</v>
      </c>
      <c r="N23" s="165"/>
      <c r="O23" s="164"/>
      <c r="P23" s="164"/>
      <c r="Q23" s="165"/>
      <c r="R23" s="164"/>
      <c r="S23" s="164"/>
      <c r="T23" s="165"/>
      <c r="U23" s="164"/>
      <c r="V23" s="164"/>
      <c r="W23" s="166"/>
      <c r="X23" s="166"/>
      <c r="Y23" s="166"/>
      <c r="Z23" s="166"/>
      <c r="AA23" s="166"/>
    </row>
    <row r="24" spans="1:96" s="167" customFormat="1" ht="195" hidden="1">
      <c r="A24" s="157">
        <v>18</v>
      </c>
      <c r="B24" s="158">
        <v>2016</v>
      </c>
      <c r="C24" s="158" t="s">
        <v>21</v>
      </c>
      <c r="D24" s="159" t="s">
        <v>1083</v>
      </c>
      <c r="E24" s="161" t="s">
        <v>82</v>
      </c>
      <c r="F24" s="160">
        <v>42696</v>
      </c>
      <c r="G24" s="348" t="s">
        <v>1146</v>
      </c>
      <c r="H24" s="348" t="s">
        <v>28</v>
      </c>
      <c r="I24" s="349">
        <v>43465</v>
      </c>
      <c r="J24" s="201"/>
      <c r="K24" s="162">
        <v>43201</v>
      </c>
      <c r="L24" s="161" t="s">
        <v>81</v>
      </c>
      <c r="M24" s="135" t="s">
        <v>32</v>
      </c>
      <c r="N24" s="165"/>
      <c r="O24" s="164"/>
      <c r="P24" s="164"/>
      <c r="Q24" s="165"/>
      <c r="R24" s="164"/>
      <c r="S24" s="164"/>
      <c r="T24" s="165"/>
      <c r="U24" s="164"/>
      <c r="V24" s="164"/>
      <c r="W24" s="166"/>
      <c r="X24" s="166"/>
      <c r="Y24" s="166"/>
      <c r="Z24" s="166"/>
      <c r="AA24" s="166"/>
    </row>
    <row r="25" spans="1:96" s="167" customFormat="1" ht="409.5" hidden="1">
      <c r="A25" s="157">
        <v>19</v>
      </c>
      <c r="B25" s="158">
        <v>2017</v>
      </c>
      <c r="C25" s="158" t="s">
        <v>21</v>
      </c>
      <c r="D25" s="159" t="s">
        <v>1083</v>
      </c>
      <c r="E25" s="159" t="s">
        <v>83</v>
      </c>
      <c r="F25" s="160">
        <v>42937</v>
      </c>
      <c r="G25" s="348" t="s">
        <v>1146</v>
      </c>
      <c r="H25" s="348" t="s">
        <v>28</v>
      </c>
      <c r="I25" s="349">
        <v>43465</v>
      </c>
      <c r="J25" s="201"/>
      <c r="K25" s="162">
        <v>43201</v>
      </c>
      <c r="L25" s="161" t="s">
        <v>81</v>
      </c>
      <c r="M25" s="135" t="s">
        <v>32</v>
      </c>
      <c r="N25" s="165"/>
      <c r="O25" s="164"/>
      <c r="P25" s="164"/>
      <c r="Q25" s="165"/>
      <c r="R25" s="164"/>
      <c r="S25" s="164"/>
      <c r="T25" s="165"/>
      <c r="U25" s="164"/>
      <c r="V25" s="164"/>
      <c r="W25" s="166"/>
      <c r="X25" s="166"/>
      <c r="Y25" s="166"/>
      <c r="Z25" s="166"/>
      <c r="AA25" s="166"/>
    </row>
    <row r="26" spans="1:96" s="167" customFormat="1" ht="75" hidden="1">
      <c r="A26" s="157">
        <v>20</v>
      </c>
      <c r="B26" s="158">
        <v>2014</v>
      </c>
      <c r="C26" s="158" t="s">
        <v>21</v>
      </c>
      <c r="D26" s="159" t="s">
        <v>1083</v>
      </c>
      <c r="E26" s="161" t="s">
        <v>84</v>
      </c>
      <c r="F26" s="160">
        <v>41971</v>
      </c>
      <c r="G26" s="159" t="s">
        <v>1131</v>
      </c>
      <c r="H26" s="161" t="s">
        <v>28</v>
      </c>
      <c r="I26" s="343">
        <v>2014</v>
      </c>
      <c r="J26" s="201"/>
      <c r="K26" s="162">
        <v>43201</v>
      </c>
      <c r="L26" s="161" t="s">
        <v>85</v>
      </c>
      <c r="M26" s="135" t="s">
        <v>30</v>
      </c>
      <c r="N26" s="165"/>
      <c r="O26" s="164"/>
      <c r="P26" s="164"/>
      <c r="Q26" s="165"/>
      <c r="R26" s="164"/>
      <c r="S26" s="164"/>
      <c r="T26" s="165"/>
      <c r="U26" s="164"/>
      <c r="V26" s="164"/>
      <c r="W26" s="166"/>
      <c r="X26" s="166"/>
      <c r="Y26" s="166"/>
      <c r="Z26" s="166"/>
      <c r="AA26" s="166"/>
    </row>
    <row r="27" spans="1:96" s="167" customFormat="1" ht="75" hidden="1">
      <c r="A27" s="157">
        <v>21</v>
      </c>
      <c r="B27" s="158">
        <v>2014</v>
      </c>
      <c r="C27" s="158" t="s">
        <v>21</v>
      </c>
      <c r="D27" s="159" t="s">
        <v>1083</v>
      </c>
      <c r="E27" s="161" t="s">
        <v>86</v>
      </c>
      <c r="F27" s="160">
        <v>41971</v>
      </c>
      <c r="G27" s="161" t="s">
        <v>636</v>
      </c>
      <c r="H27" s="161" t="s">
        <v>28</v>
      </c>
      <c r="I27" s="343"/>
      <c r="J27" s="201"/>
      <c r="K27" s="162">
        <v>43201</v>
      </c>
      <c r="L27" s="161" t="s">
        <v>85</v>
      </c>
      <c r="M27" s="135" t="s">
        <v>30</v>
      </c>
      <c r="N27" s="165"/>
      <c r="O27" s="164"/>
      <c r="P27" s="164"/>
      <c r="Q27" s="165"/>
      <c r="R27" s="164"/>
      <c r="S27" s="164"/>
      <c r="T27" s="165"/>
      <c r="U27" s="164"/>
      <c r="V27" s="164"/>
      <c r="W27" s="166"/>
      <c r="X27" s="166"/>
      <c r="Y27" s="166"/>
      <c r="Z27" s="166"/>
      <c r="AA27" s="166"/>
    </row>
    <row r="28" spans="1:96" s="167" customFormat="1" ht="99.75" hidden="1" customHeight="1">
      <c r="A28" s="157">
        <v>22</v>
      </c>
      <c r="B28" s="158">
        <v>2014</v>
      </c>
      <c r="C28" s="158" t="s">
        <v>21</v>
      </c>
      <c r="D28" s="159" t="s">
        <v>1083</v>
      </c>
      <c r="E28" s="161" t="s">
        <v>87</v>
      </c>
      <c r="F28" s="160">
        <v>41971</v>
      </c>
      <c r="G28" s="350" t="s">
        <v>1147</v>
      </c>
      <c r="H28" s="350" t="s">
        <v>28</v>
      </c>
      <c r="I28" s="385">
        <v>43100</v>
      </c>
      <c r="J28" s="201"/>
      <c r="K28" s="162">
        <v>43201</v>
      </c>
      <c r="L28" s="161" t="s">
        <v>87</v>
      </c>
      <c r="M28" s="135" t="s">
        <v>32</v>
      </c>
      <c r="N28" s="165"/>
      <c r="O28" s="164"/>
      <c r="P28" s="164"/>
      <c r="Q28" s="165"/>
      <c r="R28" s="164"/>
      <c r="S28" s="164"/>
      <c r="T28" s="165"/>
      <c r="U28" s="164"/>
      <c r="V28" s="164"/>
      <c r="W28" s="166"/>
      <c r="X28" s="166"/>
      <c r="Y28" s="166"/>
      <c r="Z28" s="166"/>
      <c r="AA28" s="166"/>
    </row>
    <row r="29" spans="1:96" s="167" customFormat="1" ht="135" hidden="1">
      <c r="A29" s="157">
        <v>23</v>
      </c>
      <c r="B29" s="158">
        <v>2014</v>
      </c>
      <c r="C29" s="158" t="s">
        <v>21</v>
      </c>
      <c r="D29" s="159" t="s">
        <v>1083</v>
      </c>
      <c r="E29" s="161" t="s">
        <v>88</v>
      </c>
      <c r="F29" s="160">
        <v>41971</v>
      </c>
      <c r="G29" s="350" t="s">
        <v>1148</v>
      </c>
      <c r="H29" s="350" t="s">
        <v>1149</v>
      </c>
      <c r="I29" s="349">
        <v>43464</v>
      </c>
      <c r="J29" s="201"/>
      <c r="K29" s="162">
        <v>43201</v>
      </c>
      <c r="L29" s="161" t="s">
        <v>89</v>
      </c>
      <c r="M29" s="135" t="s">
        <v>32</v>
      </c>
      <c r="N29" s="165"/>
      <c r="O29" s="164"/>
      <c r="P29" s="164"/>
      <c r="Q29" s="165"/>
      <c r="R29" s="164"/>
      <c r="S29" s="164"/>
      <c r="T29" s="165"/>
      <c r="U29" s="164"/>
      <c r="V29" s="164"/>
      <c r="W29" s="166"/>
      <c r="X29" s="166"/>
      <c r="Y29" s="166"/>
      <c r="Z29" s="166"/>
      <c r="AA29" s="166"/>
    </row>
    <row r="30" spans="1:96" s="167" customFormat="1" ht="107.25" hidden="1" customHeight="1">
      <c r="A30" s="157">
        <v>24</v>
      </c>
      <c r="B30" s="158">
        <v>2014</v>
      </c>
      <c r="C30" s="158" t="s">
        <v>21</v>
      </c>
      <c r="D30" s="159" t="s">
        <v>1083</v>
      </c>
      <c r="E30" s="150" t="s">
        <v>90</v>
      </c>
      <c r="F30" s="160">
        <v>41971</v>
      </c>
      <c r="G30" s="350" t="s">
        <v>1150</v>
      </c>
      <c r="H30" s="350" t="s">
        <v>28</v>
      </c>
      <c r="I30" s="385">
        <v>43464</v>
      </c>
      <c r="J30" s="135"/>
      <c r="K30" s="162">
        <v>43201</v>
      </c>
      <c r="L30" s="150" t="s">
        <v>91</v>
      </c>
      <c r="M30" s="148" t="s">
        <v>32</v>
      </c>
      <c r="N30" s="137"/>
      <c r="O30" s="137"/>
      <c r="P30" s="137"/>
      <c r="Q30" s="137"/>
      <c r="R30" s="137"/>
      <c r="S30" s="137"/>
      <c r="T30" s="137"/>
      <c r="U30" s="137"/>
      <c r="V30" s="137"/>
    </row>
    <row r="31" spans="1:96" s="167" customFormat="1" ht="105" hidden="1">
      <c r="A31" s="157">
        <v>25</v>
      </c>
      <c r="B31" s="158">
        <v>2014</v>
      </c>
      <c r="C31" s="158" t="s">
        <v>21</v>
      </c>
      <c r="D31" s="159" t="s">
        <v>1083</v>
      </c>
      <c r="E31" s="150" t="s">
        <v>92</v>
      </c>
      <c r="F31" s="160">
        <v>41971</v>
      </c>
      <c r="G31" s="161" t="s">
        <v>636</v>
      </c>
      <c r="H31" s="161" t="s">
        <v>28</v>
      </c>
      <c r="I31" s="343"/>
      <c r="J31" s="135"/>
      <c r="K31" s="162">
        <v>43201</v>
      </c>
      <c r="L31" s="150" t="s">
        <v>93</v>
      </c>
      <c r="M31" s="148" t="s">
        <v>30</v>
      </c>
      <c r="N31" s="137"/>
      <c r="O31" s="137"/>
      <c r="P31" s="137"/>
      <c r="Q31" s="137"/>
      <c r="R31" s="137"/>
      <c r="S31" s="137"/>
      <c r="T31" s="137"/>
      <c r="U31" s="137"/>
      <c r="V31" s="137"/>
    </row>
    <row r="32" spans="1:96" s="167" customFormat="1" ht="101.25" hidden="1" customHeight="1">
      <c r="A32" s="157">
        <v>26</v>
      </c>
      <c r="B32" s="158">
        <v>2014</v>
      </c>
      <c r="C32" s="158" t="s">
        <v>21</v>
      </c>
      <c r="D32" s="159" t="s">
        <v>1083</v>
      </c>
      <c r="E32" s="150" t="s">
        <v>94</v>
      </c>
      <c r="F32" s="160">
        <v>41971</v>
      </c>
      <c r="G32" s="350" t="s">
        <v>1151</v>
      </c>
      <c r="H32" s="350" t="s">
        <v>28</v>
      </c>
      <c r="I32" s="385">
        <v>43464</v>
      </c>
      <c r="J32" s="135"/>
      <c r="K32" s="162">
        <v>43201</v>
      </c>
      <c r="L32" s="150" t="s">
        <v>94</v>
      </c>
      <c r="M32" s="136" t="s">
        <v>32</v>
      </c>
      <c r="N32" s="137"/>
      <c r="O32" s="137"/>
      <c r="P32" s="137"/>
      <c r="Q32" s="137"/>
      <c r="R32" s="137"/>
      <c r="S32" s="137"/>
      <c r="T32" s="137"/>
      <c r="U32" s="137"/>
      <c r="V32" s="137"/>
    </row>
    <row r="33" spans="1:22" s="167" customFormat="1" ht="409.5" hidden="1">
      <c r="A33" s="157">
        <v>27</v>
      </c>
      <c r="B33" s="158">
        <v>2014</v>
      </c>
      <c r="C33" s="158" t="s">
        <v>21</v>
      </c>
      <c r="D33" s="159" t="s">
        <v>1083</v>
      </c>
      <c r="E33" s="150" t="s">
        <v>95</v>
      </c>
      <c r="F33" s="160">
        <v>41971</v>
      </c>
      <c r="G33" s="161" t="s">
        <v>636</v>
      </c>
      <c r="H33" s="161" t="s">
        <v>28</v>
      </c>
      <c r="I33" s="343"/>
      <c r="J33" s="135"/>
      <c r="K33" s="162">
        <v>43201</v>
      </c>
      <c r="L33" s="150" t="s">
        <v>96</v>
      </c>
      <c r="M33" s="148" t="s">
        <v>30</v>
      </c>
      <c r="N33" s="137"/>
      <c r="O33" s="137"/>
      <c r="P33" s="137"/>
      <c r="Q33" s="137"/>
      <c r="R33" s="137"/>
      <c r="S33" s="137"/>
      <c r="T33" s="137"/>
      <c r="U33" s="137"/>
      <c r="V33" s="137"/>
    </row>
    <row r="34" spans="1:22" s="167" customFormat="1" ht="285" hidden="1">
      <c r="A34" s="157">
        <v>28</v>
      </c>
      <c r="B34" s="158">
        <v>2014</v>
      </c>
      <c r="C34" s="158" t="s">
        <v>21</v>
      </c>
      <c r="D34" s="159" t="s">
        <v>1083</v>
      </c>
      <c r="E34" s="150" t="s">
        <v>97</v>
      </c>
      <c r="F34" s="160">
        <v>41971</v>
      </c>
      <c r="G34" s="350" t="s">
        <v>98</v>
      </c>
      <c r="H34" s="350" t="s">
        <v>28</v>
      </c>
      <c r="I34" s="384" t="s">
        <v>1152</v>
      </c>
      <c r="J34" s="135"/>
      <c r="K34" s="162">
        <v>43201</v>
      </c>
      <c r="L34" s="150" t="s">
        <v>98</v>
      </c>
      <c r="M34" s="148" t="s">
        <v>32</v>
      </c>
      <c r="N34" s="137"/>
      <c r="O34" s="137"/>
      <c r="P34" s="137"/>
      <c r="Q34" s="137"/>
      <c r="R34" s="137"/>
      <c r="S34" s="137"/>
      <c r="T34" s="137"/>
      <c r="U34" s="137"/>
      <c r="V34" s="137"/>
    </row>
    <row r="35" spans="1:22" s="167" customFormat="1" ht="90" hidden="1">
      <c r="A35" s="157">
        <v>29</v>
      </c>
      <c r="B35" s="158">
        <v>2014</v>
      </c>
      <c r="C35" s="158" t="s">
        <v>21</v>
      </c>
      <c r="D35" s="159" t="s">
        <v>1083</v>
      </c>
      <c r="E35" s="150" t="s">
        <v>99</v>
      </c>
      <c r="F35" s="160">
        <v>41971</v>
      </c>
      <c r="G35" s="161" t="s">
        <v>636</v>
      </c>
      <c r="H35" s="161" t="s">
        <v>28</v>
      </c>
      <c r="I35" s="343"/>
      <c r="J35" s="135"/>
      <c r="K35" s="162">
        <v>43201</v>
      </c>
      <c r="L35" s="150" t="s">
        <v>100</v>
      </c>
      <c r="M35" s="148" t="s">
        <v>30</v>
      </c>
      <c r="N35" s="137"/>
      <c r="O35" s="137"/>
      <c r="P35" s="137"/>
      <c r="Q35" s="137"/>
      <c r="R35" s="137"/>
      <c r="S35" s="137"/>
      <c r="T35" s="137"/>
      <c r="U35" s="137"/>
      <c r="V35" s="137"/>
    </row>
    <row r="36" spans="1:22" s="167" customFormat="1" ht="105" hidden="1">
      <c r="A36" s="157">
        <v>30</v>
      </c>
      <c r="B36" s="158">
        <v>2014</v>
      </c>
      <c r="C36" s="158" t="s">
        <v>21</v>
      </c>
      <c r="D36" s="159" t="s">
        <v>1083</v>
      </c>
      <c r="E36" s="150" t="s">
        <v>101</v>
      </c>
      <c r="F36" s="160">
        <v>41971</v>
      </c>
      <c r="G36" s="350" t="s">
        <v>1153</v>
      </c>
      <c r="H36" s="350" t="s">
        <v>28</v>
      </c>
      <c r="I36" s="385">
        <v>43465</v>
      </c>
      <c r="J36" s="135"/>
      <c r="K36" s="162">
        <v>43201</v>
      </c>
      <c r="L36" s="150" t="s">
        <v>102</v>
      </c>
      <c r="M36" s="148" t="s">
        <v>32</v>
      </c>
      <c r="N36" s="137"/>
      <c r="O36" s="137"/>
      <c r="P36" s="137"/>
      <c r="Q36" s="137"/>
      <c r="R36" s="137"/>
      <c r="S36" s="137"/>
      <c r="T36" s="137"/>
      <c r="U36" s="137"/>
      <c r="V36" s="137"/>
    </row>
    <row r="37" spans="1:22" s="167" customFormat="1" ht="60" hidden="1">
      <c r="A37" s="157">
        <v>31</v>
      </c>
      <c r="B37" s="158">
        <v>2014</v>
      </c>
      <c r="C37" s="158" t="s">
        <v>21</v>
      </c>
      <c r="D37" s="159" t="s">
        <v>1083</v>
      </c>
      <c r="E37" s="150" t="s">
        <v>103</v>
      </c>
      <c r="F37" s="160">
        <v>41971</v>
      </c>
      <c r="G37" s="161" t="s">
        <v>636</v>
      </c>
      <c r="H37" s="161" t="s">
        <v>28</v>
      </c>
      <c r="I37" s="343"/>
      <c r="J37" s="135"/>
      <c r="K37" s="162">
        <v>43201</v>
      </c>
      <c r="L37" s="150" t="s">
        <v>104</v>
      </c>
      <c r="M37" s="148" t="s">
        <v>30</v>
      </c>
      <c r="N37" s="137"/>
      <c r="O37" s="137"/>
      <c r="P37" s="137"/>
      <c r="Q37" s="137"/>
      <c r="R37" s="137"/>
      <c r="S37" s="137"/>
      <c r="T37" s="137"/>
      <c r="U37" s="137"/>
      <c r="V37" s="137"/>
    </row>
    <row r="38" spans="1:22" s="167" customFormat="1" ht="92.25" hidden="1" customHeight="1">
      <c r="A38" s="157">
        <v>32</v>
      </c>
      <c r="B38" s="158">
        <v>2014</v>
      </c>
      <c r="C38" s="158" t="s">
        <v>21</v>
      </c>
      <c r="D38" s="159" t="s">
        <v>1083</v>
      </c>
      <c r="E38" s="150" t="s">
        <v>105</v>
      </c>
      <c r="F38" s="160">
        <v>41971</v>
      </c>
      <c r="G38" s="350" t="s">
        <v>1154</v>
      </c>
      <c r="H38" s="350" t="s">
        <v>28</v>
      </c>
      <c r="I38" s="385">
        <v>43465</v>
      </c>
      <c r="J38" s="135"/>
      <c r="K38" s="162">
        <v>43201</v>
      </c>
      <c r="L38" s="150" t="s">
        <v>106</v>
      </c>
      <c r="M38" s="148" t="s">
        <v>32</v>
      </c>
      <c r="N38" s="137"/>
      <c r="O38" s="137"/>
      <c r="P38" s="137"/>
      <c r="Q38" s="137"/>
      <c r="R38" s="137"/>
      <c r="S38" s="137"/>
      <c r="T38" s="137"/>
      <c r="U38" s="137"/>
      <c r="V38" s="137"/>
    </row>
    <row r="39" spans="1:22" s="167" customFormat="1" ht="390" hidden="1">
      <c r="A39" s="157">
        <v>33</v>
      </c>
      <c r="B39" s="158">
        <v>2014</v>
      </c>
      <c r="C39" s="158" t="s">
        <v>21</v>
      </c>
      <c r="D39" s="159" t="s">
        <v>1083</v>
      </c>
      <c r="E39" s="150" t="s">
        <v>107</v>
      </c>
      <c r="F39" s="160">
        <v>41971</v>
      </c>
      <c r="G39" s="161" t="s">
        <v>636</v>
      </c>
      <c r="H39" s="161" t="s">
        <v>28</v>
      </c>
      <c r="I39" s="343"/>
      <c r="J39" s="135"/>
      <c r="K39" s="162">
        <v>43201</v>
      </c>
      <c r="L39" s="150" t="s">
        <v>108</v>
      </c>
      <c r="M39" s="148" t="s">
        <v>30</v>
      </c>
      <c r="N39" s="137"/>
      <c r="O39" s="137"/>
      <c r="P39" s="137"/>
      <c r="Q39" s="137"/>
      <c r="R39" s="137"/>
      <c r="S39" s="137"/>
      <c r="T39" s="137"/>
      <c r="U39" s="137"/>
      <c r="V39" s="137"/>
    </row>
    <row r="40" spans="1:22" s="167" customFormat="1" ht="45" hidden="1">
      <c r="A40" s="157">
        <v>34</v>
      </c>
      <c r="B40" s="158">
        <v>2014</v>
      </c>
      <c r="C40" s="158" t="s">
        <v>21</v>
      </c>
      <c r="D40" s="159" t="s">
        <v>1083</v>
      </c>
      <c r="E40" s="150" t="s">
        <v>109</v>
      </c>
      <c r="F40" s="160">
        <v>41971</v>
      </c>
      <c r="G40" s="161" t="s">
        <v>636</v>
      </c>
      <c r="H40" s="161" t="s">
        <v>28</v>
      </c>
      <c r="I40" s="343"/>
      <c r="J40" s="135"/>
      <c r="K40" s="162">
        <v>43201</v>
      </c>
      <c r="L40" s="150" t="s">
        <v>110</v>
      </c>
      <c r="M40" s="148" t="s">
        <v>30</v>
      </c>
      <c r="N40" s="137"/>
      <c r="O40" s="137"/>
      <c r="P40" s="137"/>
      <c r="Q40" s="137"/>
      <c r="R40" s="137"/>
      <c r="S40" s="137"/>
      <c r="T40" s="137"/>
      <c r="U40" s="137"/>
      <c r="V40" s="137"/>
    </row>
    <row r="41" spans="1:22" s="167" customFormat="1" ht="330" hidden="1">
      <c r="A41" s="157">
        <v>35</v>
      </c>
      <c r="B41" s="158">
        <v>2015</v>
      </c>
      <c r="C41" s="158" t="s">
        <v>21</v>
      </c>
      <c r="D41" s="159" t="s">
        <v>1083</v>
      </c>
      <c r="E41" s="150" t="s">
        <v>111</v>
      </c>
      <c r="F41" s="160">
        <v>42264</v>
      </c>
      <c r="G41" s="159" t="s">
        <v>1130</v>
      </c>
      <c r="H41" s="161" t="s">
        <v>28</v>
      </c>
      <c r="I41" s="162">
        <v>43208</v>
      </c>
      <c r="J41" s="135"/>
      <c r="K41" s="162">
        <v>43201</v>
      </c>
      <c r="L41" s="150" t="s">
        <v>112</v>
      </c>
      <c r="M41" s="148" t="s">
        <v>32</v>
      </c>
      <c r="N41" s="137"/>
      <c r="O41" s="137"/>
      <c r="P41" s="137"/>
      <c r="Q41" s="137"/>
      <c r="R41" s="137"/>
      <c r="S41" s="137"/>
      <c r="T41" s="137"/>
      <c r="U41" s="137"/>
      <c r="V41" s="137"/>
    </row>
    <row r="42" spans="1:22" s="167" customFormat="1" ht="330" hidden="1">
      <c r="A42" s="157">
        <v>36</v>
      </c>
      <c r="B42" s="158">
        <v>2015</v>
      </c>
      <c r="C42" s="158" t="s">
        <v>21</v>
      </c>
      <c r="D42" s="159" t="s">
        <v>1083</v>
      </c>
      <c r="E42" s="150" t="s">
        <v>113</v>
      </c>
      <c r="F42" s="160">
        <v>42264</v>
      </c>
      <c r="G42" s="350" t="s">
        <v>1155</v>
      </c>
      <c r="H42" s="348" t="s">
        <v>28</v>
      </c>
      <c r="I42" s="350" t="s">
        <v>1156</v>
      </c>
      <c r="J42" s="135"/>
      <c r="K42" s="162">
        <v>43201</v>
      </c>
      <c r="L42" s="150" t="s">
        <v>114</v>
      </c>
      <c r="M42" s="148" t="s">
        <v>32</v>
      </c>
      <c r="N42" s="137"/>
      <c r="O42" s="137"/>
      <c r="P42" s="137"/>
      <c r="Q42" s="137"/>
      <c r="R42" s="137"/>
      <c r="S42" s="137"/>
      <c r="T42" s="137"/>
      <c r="U42" s="137"/>
      <c r="V42" s="137"/>
    </row>
    <row r="43" spans="1:22" s="167" customFormat="1" ht="300" hidden="1">
      <c r="A43" s="157">
        <v>37</v>
      </c>
      <c r="B43" s="158">
        <v>2015</v>
      </c>
      <c r="C43" s="158" t="s">
        <v>21</v>
      </c>
      <c r="D43" s="159" t="s">
        <v>1083</v>
      </c>
      <c r="E43" s="150" t="s">
        <v>115</v>
      </c>
      <c r="F43" s="160">
        <v>42264</v>
      </c>
      <c r="G43" s="161" t="s">
        <v>636</v>
      </c>
      <c r="H43" s="161" t="s">
        <v>28</v>
      </c>
      <c r="I43" s="343"/>
      <c r="J43" s="135"/>
      <c r="K43" s="162">
        <v>43201</v>
      </c>
      <c r="L43" s="150" t="s">
        <v>116</v>
      </c>
      <c r="M43" s="148" t="s">
        <v>30</v>
      </c>
      <c r="N43" s="137"/>
      <c r="O43" s="137"/>
      <c r="P43" s="137"/>
      <c r="Q43" s="137"/>
      <c r="R43" s="137"/>
      <c r="S43" s="137"/>
      <c r="T43" s="137"/>
      <c r="U43" s="137"/>
      <c r="V43" s="137"/>
    </row>
    <row r="44" spans="1:22" s="167" customFormat="1" ht="240" hidden="1">
      <c r="A44" s="157">
        <v>38</v>
      </c>
      <c r="B44" s="158">
        <v>2015</v>
      </c>
      <c r="C44" s="158" t="s">
        <v>21</v>
      </c>
      <c r="D44" s="159" t="s">
        <v>1083</v>
      </c>
      <c r="E44" s="150" t="s">
        <v>117</v>
      </c>
      <c r="F44" s="160">
        <v>42264</v>
      </c>
      <c r="G44" s="161" t="s">
        <v>636</v>
      </c>
      <c r="H44" s="161" t="s">
        <v>28</v>
      </c>
      <c r="I44" s="343"/>
      <c r="J44" s="135"/>
      <c r="K44" s="162">
        <v>43201</v>
      </c>
      <c r="L44" s="150" t="s">
        <v>117</v>
      </c>
      <c r="M44" s="148" t="s">
        <v>30</v>
      </c>
      <c r="N44" s="137"/>
      <c r="O44" s="137"/>
      <c r="P44" s="137"/>
      <c r="Q44" s="137"/>
      <c r="R44" s="137"/>
      <c r="S44" s="137"/>
      <c r="T44" s="137"/>
      <c r="U44" s="137"/>
      <c r="V44" s="137"/>
    </row>
    <row r="45" spans="1:22" s="167" customFormat="1" ht="135" hidden="1">
      <c r="A45" s="157">
        <v>39</v>
      </c>
      <c r="B45" s="158">
        <v>2015</v>
      </c>
      <c r="C45" s="158" t="s">
        <v>21</v>
      </c>
      <c r="D45" s="159" t="s">
        <v>1083</v>
      </c>
      <c r="E45" s="150" t="s">
        <v>118</v>
      </c>
      <c r="F45" s="160">
        <v>42264</v>
      </c>
      <c r="G45" s="161" t="s">
        <v>636</v>
      </c>
      <c r="H45" s="161" t="s">
        <v>28</v>
      </c>
      <c r="I45" s="343"/>
      <c r="J45" s="135"/>
      <c r="K45" s="162">
        <v>43201</v>
      </c>
      <c r="L45" s="150" t="s">
        <v>119</v>
      </c>
      <c r="M45" s="148" t="s">
        <v>30</v>
      </c>
      <c r="N45" s="137"/>
      <c r="O45" s="137"/>
      <c r="P45" s="137"/>
      <c r="Q45" s="137"/>
      <c r="R45" s="137"/>
      <c r="S45" s="137"/>
      <c r="T45" s="137"/>
      <c r="U45" s="137"/>
      <c r="V45" s="137"/>
    </row>
    <row r="46" spans="1:22" s="167" customFormat="1" ht="150" hidden="1">
      <c r="A46" s="157">
        <v>40</v>
      </c>
      <c r="B46" s="158">
        <v>2015</v>
      </c>
      <c r="C46" s="158" t="s">
        <v>21</v>
      </c>
      <c r="D46" s="159" t="s">
        <v>1083</v>
      </c>
      <c r="E46" s="150" t="s">
        <v>120</v>
      </c>
      <c r="F46" s="160">
        <v>42264</v>
      </c>
      <c r="G46" s="161" t="s">
        <v>636</v>
      </c>
      <c r="H46" s="161" t="s">
        <v>28</v>
      </c>
      <c r="I46" s="343"/>
      <c r="J46" s="135"/>
      <c r="K46" s="162">
        <v>43201</v>
      </c>
      <c r="L46" s="150" t="s">
        <v>121</v>
      </c>
      <c r="M46" s="148" t="s">
        <v>30</v>
      </c>
      <c r="N46" s="137"/>
      <c r="O46" s="137"/>
      <c r="P46" s="137"/>
      <c r="Q46" s="137"/>
      <c r="R46" s="137"/>
      <c r="S46" s="137"/>
      <c r="T46" s="137"/>
      <c r="U46" s="137"/>
      <c r="V46" s="137"/>
    </row>
    <row r="47" spans="1:22" s="167" customFormat="1" ht="409.5" hidden="1">
      <c r="A47" s="157">
        <v>41</v>
      </c>
      <c r="B47" s="158">
        <v>2015</v>
      </c>
      <c r="C47" s="158" t="s">
        <v>21</v>
      </c>
      <c r="D47" s="159" t="s">
        <v>1083</v>
      </c>
      <c r="E47" s="150" t="s">
        <v>122</v>
      </c>
      <c r="F47" s="160">
        <v>42264</v>
      </c>
      <c r="G47" s="161" t="s">
        <v>636</v>
      </c>
      <c r="H47" s="161" t="s">
        <v>28</v>
      </c>
      <c r="I47" s="343"/>
      <c r="J47" s="135"/>
      <c r="K47" s="162">
        <v>43201</v>
      </c>
      <c r="L47" s="150" t="s">
        <v>85</v>
      </c>
      <c r="M47" s="148" t="s">
        <v>30</v>
      </c>
      <c r="N47" s="137"/>
      <c r="O47" s="137"/>
      <c r="P47" s="137"/>
      <c r="Q47" s="137"/>
      <c r="R47" s="137"/>
      <c r="S47" s="137"/>
      <c r="T47" s="137"/>
      <c r="U47" s="137"/>
      <c r="V47" s="137"/>
    </row>
    <row r="48" spans="1:22" s="167" customFormat="1" ht="300" hidden="1">
      <c r="A48" s="157">
        <v>42</v>
      </c>
      <c r="B48" s="158">
        <v>2017</v>
      </c>
      <c r="C48" s="158" t="s">
        <v>21</v>
      </c>
      <c r="D48" s="159" t="s">
        <v>1083</v>
      </c>
      <c r="E48" s="150" t="s">
        <v>123</v>
      </c>
      <c r="F48" s="160">
        <v>42937</v>
      </c>
      <c r="G48" s="161" t="s">
        <v>636</v>
      </c>
      <c r="H48" s="161" t="s">
        <v>28</v>
      </c>
      <c r="I48" s="343"/>
      <c r="J48" s="135"/>
      <c r="K48" s="162">
        <v>43201</v>
      </c>
      <c r="L48" s="150" t="s">
        <v>124</v>
      </c>
      <c r="M48" s="148" t="s">
        <v>30</v>
      </c>
      <c r="N48" s="137"/>
      <c r="O48" s="137"/>
      <c r="P48" s="137"/>
      <c r="Q48" s="137"/>
      <c r="R48" s="137"/>
      <c r="S48" s="137"/>
      <c r="T48" s="137"/>
      <c r="U48" s="137"/>
      <c r="V48" s="137"/>
    </row>
    <row r="49" spans="1:27" s="167" customFormat="1" ht="182.25" hidden="1" customHeight="1">
      <c r="A49" s="157">
        <v>43</v>
      </c>
      <c r="B49" s="158">
        <v>2017</v>
      </c>
      <c r="C49" s="158" t="s">
        <v>21</v>
      </c>
      <c r="D49" s="159" t="s">
        <v>1083</v>
      </c>
      <c r="E49" s="150" t="s">
        <v>125</v>
      </c>
      <c r="F49" s="160">
        <v>42937</v>
      </c>
      <c r="G49" s="350" t="s">
        <v>1148</v>
      </c>
      <c r="H49" s="350" t="s">
        <v>1149</v>
      </c>
      <c r="I49" s="349">
        <v>43464</v>
      </c>
      <c r="J49" s="135"/>
      <c r="K49" s="162">
        <v>43201</v>
      </c>
      <c r="L49" s="150" t="s">
        <v>126</v>
      </c>
      <c r="M49" s="148" t="s">
        <v>32</v>
      </c>
      <c r="N49" s="137"/>
      <c r="O49" s="137"/>
      <c r="P49" s="137"/>
      <c r="Q49" s="137"/>
      <c r="R49" s="137"/>
      <c r="S49" s="137"/>
      <c r="T49" s="137"/>
      <c r="U49" s="137"/>
      <c r="V49" s="137"/>
    </row>
    <row r="50" spans="1:27" s="167" customFormat="1" ht="120" hidden="1">
      <c r="A50" s="157">
        <v>44</v>
      </c>
      <c r="B50" s="158">
        <v>2017</v>
      </c>
      <c r="C50" s="158" t="s">
        <v>21</v>
      </c>
      <c r="D50" s="159" t="s">
        <v>1083</v>
      </c>
      <c r="E50" s="150" t="s">
        <v>127</v>
      </c>
      <c r="F50" s="160">
        <v>42937</v>
      </c>
      <c r="G50" s="161" t="s">
        <v>636</v>
      </c>
      <c r="H50" s="161"/>
      <c r="I50" s="343"/>
      <c r="J50" s="135"/>
      <c r="K50" s="162">
        <v>43201</v>
      </c>
      <c r="L50" s="150" t="s">
        <v>128</v>
      </c>
      <c r="M50" s="148" t="s">
        <v>30</v>
      </c>
      <c r="N50" s="137"/>
      <c r="O50" s="137"/>
      <c r="P50" s="137"/>
      <c r="Q50" s="137"/>
      <c r="R50" s="137"/>
      <c r="S50" s="137"/>
      <c r="T50" s="137"/>
      <c r="U50" s="137"/>
      <c r="V50" s="137"/>
    </row>
    <row r="51" spans="1:27" s="167" customFormat="1" ht="210" hidden="1">
      <c r="A51" s="157">
        <v>45</v>
      </c>
      <c r="B51" s="158">
        <v>2017</v>
      </c>
      <c r="C51" s="158" t="s">
        <v>21</v>
      </c>
      <c r="D51" s="159" t="s">
        <v>1083</v>
      </c>
      <c r="E51" s="150" t="s">
        <v>129</v>
      </c>
      <c r="F51" s="160">
        <v>42937</v>
      </c>
      <c r="G51" s="161" t="s">
        <v>636</v>
      </c>
      <c r="H51" s="161"/>
      <c r="I51" s="343"/>
      <c r="J51" s="135"/>
      <c r="K51" s="162">
        <v>43201</v>
      </c>
      <c r="L51" s="150" t="s">
        <v>130</v>
      </c>
      <c r="M51" s="148" t="s">
        <v>30</v>
      </c>
      <c r="N51" s="137"/>
      <c r="O51" s="137"/>
      <c r="P51" s="137"/>
      <c r="Q51" s="137"/>
      <c r="R51" s="137"/>
      <c r="S51" s="137"/>
      <c r="T51" s="137"/>
      <c r="U51" s="137"/>
      <c r="V51" s="137"/>
    </row>
    <row r="52" spans="1:27" s="167" customFormat="1" ht="60" hidden="1">
      <c r="A52" s="157">
        <v>46</v>
      </c>
      <c r="B52" s="158">
        <v>2017</v>
      </c>
      <c r="C52" s="158" t="s">
        <v>21</v>
      </c>
      <c r="D52" s="159" t="s">
        <v>1083</v>
      </c>
      <c r="E52" s="150" t="s">
        <v>131</v>
      </c>
      <c r="F52" s="160">
        <v>43098</v>
      </c>
      <c r="G52" s="422" t="s">
        <v>1157</v>
      </c>
      <c r="H52" s="348" t="s">
        <v>28</v>
      </c>
      <c r="I52" s="385">
        <v>43220</v>
      </c>
      <c r="J52" s="148"/>
      <c r="K52" s="162">
        <v>43200</v>
      </c>
      <c r="L52" s="190" t="s">
        <v>598</v>
      </c>
      <c r="M52" s="136" t="s">
        <v>32</v>
      </c>
      <c r="N52" s="168"/>
      <c r="O52" s="168"/>
      <c r="P52" s="168"/>
      <c r="Q52" s="168"/>
      <c r="R52" s="168"/>
      <c r="S52" s="168"/>
      <c r="T52" s="168"/>
      <c r="U52" s="168"/>
      <c r="V52" s="168"/>
      <c r="W52" s="169"/>
      <c r="X52" s="169"/>
      <c r="Y52" s="169"/>
      <c r="Z52" s="169"/>
      <c r="AA52" s="169"/>
    </row>
    <row r="53" spans="1:27" s="167" customFormat="1" ht="90" hidden="1">
      <c r="A53" s="157">
        <v>47</v>
      </c>
      <c r="B53" s="158">
        <v>2017</v>
      </c>
      <c r="C53" s="158" t="s">
        <v>21</v>
      </c>
      <c r="D53" s="159" t="s">
        <v>1083</v>
      </c>
      <c r="E53" s="150" t="s">
        <v>132</v>
      </c>
      <c r="F53" s="160">
        <v>43098</v>
      </c>
      <c r="G53" s="159" t="s">
        <v>1128</v>
      </c>
      <c r="H53" s="148" t="s">
        <v>28</v>
      </c>
      <c r="I53" s="343">
        <v>2017</v>
      </c>
      <c r="J53" s="148"/>
      <c r="K53" s="162">
        <v>43200</v>
      </c>
      <c r="L53" s="190" t="s">
        <v>598</v>
      </c>
      <c r="M53" s="136" t="s">
        <v>32</v>
      </c>
      <c r="N53" s="168"/>
      <c r="O53" s="168"/>
      <c r="P53" s="168"/>
      <c r="Q53" s="168"/>
      <c r="R53" s="168"/>
      <c r="S53" s="168"/>
      <c r="T53" s="168"/>
      <c r="U53" s="168"/>
      <c r="V53" s="168"/>
      <c r="W53" s="169"/>
      <c r="X53" s="169"/>
      <c r="Y53" s="169"/>
      <c r="Z53" s="169"/>
      <c r="AA53" s="169"/>
    </row>
    <row r="54" spans="1:27" s="167" customFormat="1" ht="105" hidden="1">
      <c r="A54" s="157">
        <v>48</v>
      </c>
      <c r="B54" s="158">
        <v>2017</v>
      </c>
      <c r="C54" s="158" t="s">
        <v>21</v>
      </c>
      <c r="D54" s="159" t="s">
        <v>1083</v>
      </c>
      <c r="E54" s="150" t="s">
        <v>133</v>
      </c>
      <c r="F54" s="160">
        <v>43098</v>
      </c>
      <c r="G54" s="159" t="s">
        <v>1127</v>
      </c>
      <c r="H54" s="148" t="s">
        <v>28</v>
      </c>
      <c r="I54" s="343">
        <v>2017</v>
      </c>
      <c r="J54" s="148"/>
      <c r="K54" s="162">
        <v>43200</v>
      </c>
      <c r="L54" s="190" t="s">
        <v>598</v>
      </c>
      <c r="M54" s="136" t="s">
        <v>32</v>
      </c>
      <c r="N54" s="168"/>
      <c r="O54" s="168"/>
      <c r="P54" s="168"/>
      <c r="Q54" s="168"/>
      <c r="R54" s="168"/>
      <c r="S54" s="168"/>
      <c r="T54" s="168"/>
      <c r="U54" s="168"/>
      <c r="V54" s="168"/>
      <c r="W54" s="169"/>
      <c r="X54" s="169"/>
      <c r="Y54" s="169"/>
      <c r="Z54" s="169"/>
      <c r="AA54" s="169"/>
    </row>
    <row r="55" spans="1:27" s="167" customFormat="1" ht="153.75" hidden="1" customHeight="1">
      <c r="A55" s="157">
        <v>49</v>
      </c>
      <c r="B55" s="158">
        <v>2017</v>
      </c>
      <c r="C55" s="158" t="s">
        <v>21</v>
      </c>
      <c r="D55" s="159" t="s">
        <v>1083</v>
      </c>
      <c r="E55" s="150" t="s">
        <v>134</v>
      </c>
      <c r="F55" s="160">
        <v>43098</v>
      </c>
      <c r="G55" s="161" t="s">
        <v>1121</v>
      </c>
      <c r="H55" s="148" t="s">
        <v>28</v>
      </c>
      <c r="I55" s="343">
        <v>2017</v>
      </c>
      <c r="J55" s="148"/>
      <c r="K55" s="162">
        <v>43200</v>
      </c>
      <c r="L55" s="190" t="s">
        <v>598</v>
      </c>
      <c r="M55" s="136" t="s">
        <v>32</v>
      </c>
      <c r="N55" s="168"/>
      <c r="O55" s="168"/>
      <c r="P55" s="168"/>
      <c r="Q55" s="168"/>
      <c r="R55" s="168"/>
      <c r="S55" s="168"/>
      <c r="T55" s="168"/>
      <c r="U55" s="168"/>
      <c r="V55" s="168"/>
      <c r="W55" s="169"/>
      <c r="X55" s="169"/>
      <c r="Y55" s="169"/>
      <c r="Z55" s="169"/>
      <c r="AA55" s="169"/>
    </row>
    <row r="56" spans="1:27" s="167" customFormat="1" ht="164.25" hidden="1" customHeight="1">
      <c r="A56" s="157">
        <v>50</v>
      </c>
      <c r="B56" s="158">
        <v>2017</v>
      </c>
      <c r="C56" s="158" t="s">
        <v>21</v>
      </c>
      <c r="D56" s="159" t="s">
        <v>1083</v>
      </c>
      <c r="E56" s="150" t="s">
        <v>135</v>
      </c>
      <c r="F56" s="160">
        <v>43098</v>
      </c>
      <c r="G56" s="161" t="s">
        <v>1122</v>
      </c>
      <c r="H56" s="148" t="s">
        <v>28</v>
      </c>
      <c r="I56" s="343">
        <v>2017</v>
      </c>
      <c r="J56" s="148"/>
      <c r="K56" s="162">
        <v>43200</v>
      </c>
      <c r="L56" s="190" t="s">
        <v>598</v>
      </c>
      <c r="M56" s="136" t="s">
        <v>32</v>
      </c>
      <c r="N56" s="168"/>
      <c r="O56" s="168"/>
      <c r="P56" s="168"/>
      <c r="Q56" s="168"/>
      <c r="R56" s="168"/>
      <c r="S56" s="168"/>
      <c r="T56" s="168"/>
      <c r="U56" s="168"/>
      <c r="V56" s="168"/>
      <c r="W56" s="169"/>
      <c r="X56" s="169"/>
      <c r="Y56" s="169"/>
      <c r="Z56" s="169"/>
      <c r="AA56" s="169"/>
    </row>
    <row r="57" spans="1:27" s="167" customFormat="1" ht="150" hidden="1">
      <c r="A57" s="157">
        <v>51</v>
      </c>
      <c r="B57" s="158">
        <v>2017</v>
      </c>
      <c r="C57" s="158" t="s">
        <v>21</v>
      </c>
      <c r="D57" s="159" t="s">
        <v>1083</v>
      </c>
      <c r="E57" s="150" t="s">
        <v>136</v>
      </c>
      <c r="F57" s="160">
        <v>43098</v>
      </c>
      <c r="G57" s="159" t="s">
        <v>1123</v>
      </c>
      <c r="H57" s="148" t="s">
        <v>28</v>
      </c>
      <c r="I57" s="343">
        <v>2017</v>
      </c>
      <c r="J57" s="148"/>
      <c r="K57" s="162">
        <v>43200</v>
      </c>
      <c r="L57" s="190" t="s">
        <v>598</v>
      </c>
      <c r="M57" s="136" t="s">
        <v>32</v>
      </c>
      <c r="N57" s="168"/>
      <c r="O57" s="168"/>
      <c r="P57" s="168"/>
      <c r="Q57" s="168"/>
      <c r="R57" s="168"/>
      <c r="S57" s="168"/>
      <c r="T57" s="168"/>
      <c r="U57" s="168"/>
      <c r="V57" s="168"/>
      <c r="W57" s="169"/>
      <c r="X57" s="169"/>
      <c r="Y57" s="169"/>
      <c r="Z57" s="169"/>
      <c r="AA57" s="169"/>
    </row>
    <row r="58" spans="1:27" s="167" customFormat="1" ht="105" hidden="1">
      <c r="A58" s="157">
        <v>52</v>
      </c>
      <c r="B58" s="170">
        <v>2015</v>
      </c>
      <c r="C58" s="170" t="s">
        <v>185</v>
      </c>
      <c r="D58" s="159" t="s">
        <v>1083</v>
      </c>
      <c r="E58" s="172" t="s">
        <v>187</v>
      </c>
      <c r="F58" s="171">
        <v>42054</v>
      </c>
      <c r="G58" s="172" t="s">
        <v>188</v>
      </c>
      <c r="H58" s="170" t="s">
        <v>28</v>
      </c>
      <c r="I58" s="171">
        <v>42054</v>
      </c>
      <c r="J58" s="170"/>
      <c r="K58" s="173">
        <v>43199</v>
      </c>
      <c r="L58" s="172" t="s">
        <v>189</v>
      </c>
      <c r="M58" s="170" t="s">
        <v>30</v>
      </c>
      <c r="N58" s="174"/>
      <c r="O58" s="174"/>
      <c r="P58" s="174"/>
      <c r="Q58" s="174"/>
      <c r="R58" s="174"/>
      <c r="S58" s="174"/>
      <c r="T58" s="174"/>
      <c r="U58" s="174"/>
      <c r="V58" s="174"/>
    </row>
    <row r="59" spans="1:27" s="167" customFormat="1" ht="120" hidden="1">
      <c r="A59" s="157">
        <v>53</v>
      </c>
      <c r="B59" s="170">
        <v>2014</v>
      </c>
      <c r="C59" s="170" t="s">
        <v>185</v>
      </c>
      <c r="D59" s="175" t="s">
        <v>1089</v>
      </c>
      <c r="E59" s="175" t="s">
        <v>190</v>
      </c>
      <c r="F59" s="171">
        <v>41843</v>
      </c>
      <c r="G59" s="176" t="s">
        <v>191</v>
      </c>
      <c r="H59" s="170" t="s">
        <v>28</v>
      </c>
      <c r="I59" s="171">
        <v>41843</v>
      </c>
      <c r="J59" s="170"/>
      <c r="K59" s="173">
        <v>43199</v>
      </c>
      <c r="L59" s="172" t="s">
        <v>192</v>
      </c>
      <c r="M59" s="170" t="s">
        <v>30</v>
      </c>
      <c r="N59" s="174"/>
      <c r="O59" s="174"/>
      <c r="P59" s="174"/>
      <c r="Q59" s="174"/>
      <c r="R59" s="174"/>
      <c r="S59" s="174"/>
      <c r="T59" s="174"/>
      <c r="U59" s="174"/>
      <c r="V59" s="174"/>
    </row>
    <row r="60" spans="1:27" s="167" customFormat="1" ht="60" hidden="1">
      <c r="A60" s="157">
        <v>54</v>
      </c>
      <c r="B60" s="170">
        <v>2014</v>
      </c>
      <c r="C60" s="170" t="s">
        <v>185</v>
      </c>
      <c r="D60" s="175" t="s">
        <v>1089</v>
      </c>
      <c r="E60" s="172" t="s">
        <v>193</v>
      </c>
      <c r="F60" s="171">
        <v>41843</v>
      </c>
      <c r="G60" s="176" t="s">
        <v>191</v>
      </c>
      <c r="H60" s="170" t="s">
        <v>28</v>
      </c>
      <c r="I60" s="171">
        <v>41843</v>
      </c>
      <c r="J60" s="170"/>
      <c r="K60" s="173">
        <v>43199</v>
      </c>
      <c r="L60" s="172" t="s">
        <v>194</v>
      </c>
      <c r="M60" s="170" t="s">
        <v>30</v>
      </c>
      <c r="N60" s="174"/>
      <c r="O60" s="174"/>
      <c r="P60" s="174"/>
      <c r="Q60" s="174"/>
      <c r="R60" s="174"/>
      <c r="S60" s="174"/>
      <c r="T60" s="174"/>
      <c r="U60" s="174"/>
      <c r="V60" s="174"/>
    </row>
    <row r="61" spans="1:27" s="167" customFormat="1" ht="120" hidden="1">
      <c r="A61" s="157">
        <v>55</v>
      </c>
      <c r="B61" s="170">
        <v>2014</v>
      </c>
      <c r="C61" s="170" t="s">
        <v>185</v>
      </c>
      <c r="D61" s="175" t="s">
        <v>1089</v>
      </c>
      <c r="E61" s="172" t="s">
        <v>195</v>
      </c>
      <c r="F61" s="171">
        <v>41843</v>
      </c>
      <c r="G61" s="176" t="s">
        <v>191</v>
      </c>
      <c r="H61" s="170" t="s">
        <v>28</v>
      </c>
      <c r="I61" s="171">
        <v>41843</v>
      </c>
      <c r="J61" s="170"/>
      <c r="K61" s="173">
        <v>43199</v>
      </c>
      <c r="L61" s="172" t="s">
        <v>192</v>
      </c>
      <c r="M61" s="170" t="s">
        <v>30</v>
      </c>
      <c r="N61" s="177"/>
      <c r="O61" s="174"/>
      <c r="P61" s="174"/>
      <c r="Q61" s="177"/>
      <c r="R61" s="174"/>
      <c r="S61" s="174"/>
      <c r="T61" s="177"/>
      <c r="U61" s="174"/>
      <c r="V61" s="174"/>
    </row>
    <row r="62" spans="1:27" s="167" customFormat="1" ht="120" hidden="1">
      <c r="A62" s="157">
        <v>56</v>
      </c>
      <c r="B62" s="170">
        <v>2014</v>
      </c>
      <c r="C62" s="170" t="s">
        <v>185</v>
      </c>
      <c r="D62" s="175" t="s">
        <v>1089</v>
      </c>
      <c r="E62" s="172" t="s">
        <v>196</v>
      </c>
      <c r="F62" s="171">
        <v>41843</v>
      </c>
      <c r="G62" s="176" t="s">
        <v>191</v>
      </c>
      <c r="H62" s="170" t="s">
        <v>28</v>
      </c>
      <c r="I62" s="171">
        <v>41843</v>
      </c>
      <c r="J62" s="170"/>
      <c r="K62" s="173">
        <v>43199</v>
      </c>
      <c r="L62" s="172" t="s">
        <v>192</v>
      </c>
      <c r="M62" s="170" t="s">
        <v>30</v>
      </c>
      <c r="N62" s="177"/>
      <c r="O62" s="174"/>
      <c r="P62" s="174"/>
      <c r="Q62" s="177"/>
      <c r="R62" s="174"/>
      <c r="S62" s="174"/>
      <c r="T62" s="177"/>
      <c r="U62" s="174"/>
      <c r="V62" s="174"/>
    </row>
    <row r="63" spans="1:27" s="167" customFormat="1" ht="180" hidden="1">
      <c r="A63" s="157">
        <v>57</v>
      </c>
      <c r="B63" s="170">
        <v>2014</v>
      </c>
      <c r="C63" s="170" t="s">
        <v>185</v>
      </c>
      <c r="D63" s="175" t="s">
        <v>1089</v>
      </c>
      <c r="E63" s="172" t="s">
        <v>197</v>
      </c>
      <c r="F63" s="171">
        <v>41843</v>
      </c>
      <c r="G63" s="176" t="s">
        <v>191</v>
      </c>
      <c r="H63" s="170" t="s">
        <v>28</v>
      </c>
      <c r="I63" s="171">
        <v>41843</v>
      </c>
      <c r="J63" s="170"/>
      <c r="K63" s="173">
        <v>43199</v>
      </c>
      <c r="L63" s="172" t="s">
        <v>192</v>
      </c>
      <c r="M63" s="170" t="s">
        <v>30</v>
      </c>
      <c r="N63" s="177"/>
      <c r="O63" s="174"/>
      <c r="P63" s="174"/>
      <c r="Q63" s="177"/>
      <c r="R63" s="174"/>
      <c r="S63" s="174"/>
      <c r="T63" s="177"/>
      <c r="U63" s="174"/>
      <c r="V63" s="174"/>
    </row>
    <row r="64" spans="1:27" s="167" customFormat="1" ht="150" hidden="1">
      <c r="A64" s="157">
        <v>58</v>
      </c>
      <c r="B64" s="170">
        <v>2014</v>
      </c>
      <c r="C64" s="170" t="s">
        <v>185</v>
      </c>
      <c r="D64" s="175" t="s">
        <v>1089</v>
      </c>
      <c r="E64" s="172" t="s">
        <v>198</v>
      </c>
      <c r="F64" s="171">
        <v>41843</v>
      </c>
      <c r="G64" s="176" t="s">
        <v>191</v>
      </c>
      <c r="H64" s="170" t="s">
        <v>28</v>
      </c>
      <c r="I64" s="171">
        <v>41843</v>
      </c>
      <c r="J64" s="170"/>
      <c r="K64" s="173">
        <v>43199</v>
      </c>
      <c r="L64" s="172" t="s">
        <v>192</v>
      </c>
      <c r="M64" s="170" t="s">
        <v>30</v>
      </c>
      <c r="N64" s="177"/>
      <c r="O64" s="174"/>
      <c r="P64" s="174"/>
      <c r="Q64" s="177"/>
      <c r="R64" s="174"/>
      <c r="S64" s="174"/>
      <c r="T64" s="177"/>
      <c r="U64" s="174"/>
      <c r="V64" s="174"/>
    </row>
    <row r="65" spans="1:22" s="167" customFormat="1" ht="180" hidden="1">
      <c r="A65" s="157">
        <v>59</v>
      </c>
      <c r="B65" s="170">
        <v>2014</v>
      </c>
      <c r="C65" s="170" t="s">
        <v>185</v>
      </c>
      <c r="D65" s="175" t="s">
        <v>1089</v>
      </c>
      <c r="E65" s="172" t="s">
        <v>199</v>
      </c>
      <c r="F65" s="171">
        <v>41843</v>
      </c>
      <c r="G65" s="176" t="s">
        <v>191</v>
      </c>
      <c r="H65" s="170" t="s">
        <v>28</v>
      </c>
      <c r="I65" s="171">
        <v>41843</v>
      </c>
      <c r="J65" s="170"/>
      <c r="K65" s="173">
        <v>43199</v>
      </c>
      <c r="L65" s="170" t="s">
        <v>192</v>
      </c>
      <c r="M65" s="170" t="s">
        <v>30</v>
      </c>
      <c r="N65" s="177"/>
      <c r="O65" s="174"/>
      <c r="P65" s="174"/>
      <c r="Q65" s="177"/>
      <c r="R65" s="174"/>
      <c r="S65" s="174"/>
      <c r="T65" s="177"/>
      <c r="U65" s="174"/>
      <c r="V65" s="174"/>
    </row>
    <row r="66" spans="1:22" s="167" customFormat="1" ht="120" hidden="1">
      <c r="A66" s="157">
        <v>60</v>
      </c>
      <c r="B66" s="170">
        <v>2014</v>
      </c>
      <c r="C66" s="170" t="s">
        <v>185</v>
      </c>
      <c r="D66" s="175" t="s">
        <v>1089</v>
      </c>
      <c r="E66" s="172" t="s">
        <v>200</v>
      </c>
      <c r="F66" s="171">
        <v>41843</v>
      </c>
      <c r="G66" s="176" t="s">
        <v>191</v>
      </c>
      <c r="H66" s="170" t="s">
        <v>28</v>
      </c>
      <c r="I66" s="171">
        <v>41843</v>
      </c>
      <c r="J66" s="170"/>
      <c r="K66" s="173">
        <v>43199</v>
      </c>
      <c r="L66" s="172" t="s">
        <v>192</v>
      </c>
      <c r="M66" s="170" t="s">
        <v>30</v>
      </c>
      <c r="N66" s="178"/>
      <c r="O66" s="178"/>
      <c r="P66" s="178"/>
      <c r="Q66" s="178"/>
      <c r="R66" s="178"/>
      <c r="S66" s="178"/>
      <c r="T66" s="178"/>
      <c r="U66" s="178"/>
      <c r="V66" s="178"/>
    </row>
    <row r="67" spans="1:22" s="167" customFormat="1" ht="120" hidden="1">
      <c r="A67" s="157">
        <v>61</v>
      </c>
      <c r="B67" s="170">
        <v>2014</v>
      </c>
      <c r="C67" s="170" t="s">
        <v>185</v>
      </c>
      <c r="D67" s="175" t="s">
        <v>1089</v>
      </c>
      <c r="E67" s="172" t="s">
        <v>201</v>
      </c>
      <c r="F67" s="171">
        <v>41843</v>
      </c>
      <c r="G67" s="176" t="s">
        <v>191</v>
      </c>
      <c r="H67" s="170" t="s">
        <v>28</v>
      </c>
      <c r="I67" s="171">
        <v>41843</v>
      </c>
      <c r="J67" s="170"/>
      <c r="K67" s="173">
        <v>43199</v>
      </c>
      <c r="L67" s="172" t="s">
        <v>192</v>
      </c>
      <c r="M67" s="170" t="s">
        <v>30</v>
      </c>
      <c r="N67" s="178"/>
      <c r="O67" s="178"/>
      <c r="P67" s="178"/>
      <c r="Q67" s="178"/>
      <c r="R67" s="178"/>
      <c r="S67" s="178"/>
      <c r="T67" s="178"/>
      <c r="U67" s="178"/>
      <c r="V67" s="178"/>
    </row>
    <row r="68" spans="1:22" s="167" customFormat="1" ht="120" hidden="1">
      <c r="A68" s="157">
        <v>62</v>
      </c>
      <c r="B68" s="170">
        <v>2014</v>
      </c>
      <c r="C68" s="170" t="s">
        <v>185</v>
      </c>
      <c r="D68" s="175" t="s">
        <v>1089</v>
      </c>
      <c r="E68" s="172" t="s">
        <v>202</v>
      </c>
      <c r="F68" s="171">
        <v>41843</v>
      </c>
      <c r="G68" s="176" t="s">
        <v>191</v>
      </c>
      <c r="H68" s="170" t="s">
        <v>28</v>
      </c>
      <c r="I68" s="171">
        <v>41843</v>
      </c>
      <c r="J68" s="170"/>
      <c r="K68" s="173">
        <v>43199</v>
      </c>
      <c r="L68" s="172" t="s">
        <v>192</v>
      </c>
      <c r="M68" s="170" t="s">
        <v>30</v>
      </c>
      <c r="N68" s="178"/>
      <c r="O68" s="178"/>
      <c r="P68" s="178"/>
      <c r="Q68" s="178"/>
      <c r="R68" s="178"/>
      <c r="S68" s="178"/>
      <c r="T68" s="178"/>
      <c r="U68" s="178"/>
      <c r="V68" s="178"/>
    </row>
    <row r="69" spans="1:22" s="167" customFormat="1" ht="105" hidden="1">
      <c r="A69" s="157">
        <v>63</v>
      </c>
      <c r="B69" s="170">
        <v>2016</v>
      </c>
      <c r="C69" s="170" t="s">
        <v>185</v>
      </c>
      <c r="D69" s="175" t="s">
        <v>1089</v>
      </c>
      <c r="E69" s="172" t="s">
        <v>203</v>
      </c>
      <c r="F69" s="171">
        <v>42713</v>
      </c>
      <c r="G69" s="172" t="s">
        <v>204</v>
      </c>
      <c r="H69" s="170" t="s">
        <v>28</v>
      </c>
      <c r="I69" s="171">
        <v>42713</v>
      </c>
      <c r="J69" s="170"/>
      <c r="K69" s="173">
        <v>43199</v>
      </c>
      <c r="L69" s="172" t="s">
        <v>205</v>
      </c>
      <c r="M69" s="170" t="s">
        <v>30</v>
      </c>
      <c r="N69" s="178"/>
      <c r="O69" s="178"/>
      <c r="P69" s="178"/>
      <c r="Q69" s="178"/>
      <c r="R69" s="178"/>
      <c r="S69" s="178"/>
      <c r="T69" s="178"/>
      <c r="U69" s="178"/>
      <c r="V69" s="178"/>
    </row>
    <row r="70" spans="1:22" s="167" customFormat="1" ht="120" hidden="1">
      <c r="A70" s="157">
        <v>64</v>
      </c>
      <c r="B70" s="170">
        <v>2016</v>
      </c>
      <c r="C70" s="170" t="s">
        <v>185</v>
      </c>
      <c r="D70" s="175" t="s">
        <v>1089</v>
      </c>
      <c r="E70" s="172" t="s">
        <v>206</v>
      </c>
      <c r="F70" s="171">
        <v>42713</v>
      </c>
      <c r="G70" s="172" t="s">
        <v>207</v>
      </c>
      <c r="H70" s="170" t="s">
        <v>28</v>
      </c>
      <c r="I70" s="171">
        <v>42713</v>
      </c>
      <c r="J70" s="170"/>
      <c r="K70" s="172">
        <v>43199</v>
      </c>
      <c r="L70" s="172" t="s">
        <v>208</v>
      </c>
      <c r="M70" s="170" t="s">
        <v>30</v>
      </c>
      <c r="N70" s="178"/>
      <c r="O70" s="178"/>
      <c r="P70" s="178"/>
      <c r="Q70" s="178"/>
      <c r="R70" s="178"/>
      <c r="S70" s="178"/>
      <c r="T70" s="178"/>
      <c r="U70" s="178"/>
      <c r="V70" s="178"/>
    </row>
    <row r="71" spans="1:22" s="167" customFormat="1" ht="45" hidden="1">
      <c r="A71" s="157">
        <v>65</v>
      </c>
      <c r="B71" s="170">
        <v>2014</v>
      </c>
      <c r="C71" s="170" t="s">
        <v>185</v>
      </c>
      <c r="D71" s="175" t="s">
        <v>1089</v>
      </c>
      <c r="E71" s="172" t="s">
        <v>209</v>
      </c>
      <c r="F71" s="171">
        <v>41843</v>
      </c>
      <c r="G71" s="172" t="s">
        <v>210</v>
      </c>
      <c r="H71" s="170" t="s">
        <v>28</v>
      </c>
      <c r="I71" s="171">
        <v>41843</v>
      </c>
      <c r="J71" s="170"/>
      <c r="K71" s="173">
        <v>43199</v>
      </c>
      <c r="L71" s="172" t="s">
        <v>211</v>
      </c>
      <c r="M71" s="170" t="s">
        <v>30</v>
      </c>
      <c r="N71" s="178"/>
      <c r="O71" s="178"/>
      <c r="P71" s="178"/>
      <c r="Q71" s="178"/>
      <c r="R71" s="178"/>
      <c r="S71" s="178"/>
      <c r="T71" s="178"/>
      <c r="U71" s="178"/>
      <c r="V71" s="178"/>
    </row>
    <row r="72" spans="1:22" s="167" customFormat="1" ht="90" hidden="1">
      <c r="A72" s="157">
        <v>66</v>
      </c>
      <c r="B72" s="170">
        <v>2014</v>
      </c>
      <c r="C72" s="170" t="s">
        <v>185</v>
      </c>
      <c r="D72" s="175" t="s">
        <v>1089</v>
      </c>
      <c r="E72" s="172" t="s">
        <v>212</v>
      </c>
      <c r="F72" s="171">
        <v>41843</v>
      </c>
      <c r="G72" s="172" t="s">
        <v>213</v>
      </c>
      <c r="H72" s="170" t="s">
        <v>28</v>
      </c>
      <c r="I72" s="171">
        <v>41843</v>
      </c>
      <c r="J72" s="170"/>
      <c r="K72" s="173">
        <v>43199</v>
      </c>
      <c r="L72" s="172" t="s">
        <v>214</v>
      </c>
      <c r="M72" s="170" t="s">
        <v>30</v>
      </c>
      <c r="N72" s="178"/>
      <c r="O72" s="178"/>
      <c r="P72" s="178"/>
      <c r="Q72" s="178"/>
      <c r="R72" s="178"/>
      <c r="S72" s="178"/>
      <c r="T72" s="178"/>
      <c r="U72" s="178"/>
      <c r="V72" s="178"/>
    </row>
    <row r="73" spans="1:22" s="167" customFormat="1" ht="90" hidden="1">
      <c r="A73" s="157">
        <v>67</v>
      </c>
      <c r="B73" s="170">
        <v>2014</v>
      </c>
      <c r="C73" s="170" t="s">
        <v>185</v>
      </c>
      <c r="D73" s="175" t="s">
        <v>1089</v>
      </c>
      <c r="E73" s="172" t="s">
        <v>600</v>
      </c>
      <c r="F73" s="171">
        <v>41807</v>
      </c>
      <c r="G73" s="172" t="s">
        <v>601</v>
      </c>
      <c r="H73" s="170" t="s">
        <v>217</v>
      </c>
      <c r="I73" s="171">
        <v>41807</v>
      </c>
      <c r="J73" s="170"/>
      <c r="K73" s="173">
        <v>43199</v>
      </c>
      <c r="L73" s="172" t="s">
        <v>602</v>
      </c>
      <c r="M73" s="170" t="s">
        <v>32</v>
      </c>
      <c r="N73" s="178"/>
      <c r="O73" s="178"/>
      <c r="P73" s="178"/>
      <c r="Q73" s="178"/>
      <c r="R73" s="178"/>
      <c r="S73" s="178"/>
      <c r="T73" s="178"/>
      <c r="U73" s="178"/>
      <c r="V73" s="178"/>
    </row>
    <row r="74" spans="1:22" s="167" customFormat="1" ht="150" hidden="1">
      <c r="A74" s="157">
        <v>68</v>
      </c>
      <c r="B74" s="170">
        <v>2014</v>
      </c>
      <c r="C74" s="170" t="s">
        <v>185</v>
      </c>
      <c r="D74" s="175" t="s">
        <v>1089</v>
      </c>
      <c r="E74" s="172" t="s">
        <v>603</v>
      </c>
      <c r="F74" s="171">
        <v>41807</v>
      </c>
      <c r="G74" s="172" t="s">
        <v>601</v>
      </c>
      <c r="H74" s="170" t="s">
        <v>217</v>
      </c>
      <c r="I74" s="171">
        <v>41807</v>
      </c>
      <c r="J74" s="170"/>
      <c r="K74" s="173">
        <v>43199</v>
      </c>
      <c r="L74" s="172" t="s">
        <v>602</v>
      </c>
      <c r="M74" s="170" t="s">
        <v>32</v>
      </c>
      <c r="N74" s="178"/>
      <c r="O74" s="178"/>
      <c r="P74" s="178"/>
      <c r="Q74" s="178"/>
      <c r="R74" s="178"/>
      <c r="S74" s="178"/>
      <c r="T74" s="178"/>
      <c r="U74" s="178"/>
      <c r="V74" s="178"/>
    </row>
    <row r="75" spans="1:22" s="167" customFormat="1" ht="120" hidden="1">
      <c r="A75" s="157">
        <v>69</v>
      </c>
      <c r="B75" s="170">
        <v>2014</v>
      </c>
      <c r="C75" s="170" t="s">
        <v>185</v>
      </c>
      <c r="D75" s="175" t="s">
        <v>1089</v>
      </c>
      <c r="E75" s="172" t="s">
        <v>215</v>
      </c>
      <c r="F75" s="171">
        <v>42903</v>
      </c>
      <c r="G75" s="172" t="s">
        <v>216</v>
      </c>
      <c r="H75" s="170" t="s">
        <v>217</v>
      </c>
      <c r="I75" s="171">
        <v>41807</v>
      </c>
      <c r="J75" s="170"/>
      <c r="K75" s="173">
        <v>43199</v>
      </c>
      <c r="L75" s="172" t="s">
        <v>218</v>
      </c>
      <c r="M75" s="170" t="s">
        <v>30</v>
      </c>
      <c r="N75" s="178"/>
      <c r="O75" s="178"/>
      <c r="P75" s="178"/>
      <c r="Q75" s="178"/>
      <c r="R75" s="178"/>
      <c r="S75" s="178"/>
      <c r="T75" s="178"/>
      <c r="U75" s="178"/>
      <c r="V75" s="178"/>
    </row>
    <row r="76" spans="1:22" s="167" customFormat="1" ht="45" hidden="1">
      <c r="A76" s="157">
        <v>70</v>
      </c>
      <c r="B76" s="170">
        <v>2016</v>
      </c>
      <c r="C76" s="170" t="s">
        <v>185</v>
      </c>
      <c r="D76" s="175" t="s">
        <v>1089</v>
      </c>
      <c r="E76" s="172" t="s">
        <v>219</v>
      </c>
      <c r="F76" s="171">
        <v>42903</v>
      </c>
      <c r="G76" s="172" t="s">
        <v>220</v>
      </c>
      <c r="H76" s="170" t="s">
        <v>217</v>
      </c>
      <c r="I76" s="171">
        <v>41807</v>
      </c>
      <c r="J76" s="170"/>
      <c r="K76" s="173">
        <v>43199</v>
      </c>
      <c r="L76" s="172" t="s">
        <v>221</v>
      </c>
      <c r="M76" s="170" t="s">
        <v>30</v>
      </c>
      <c r="N76" s="178"/>
      <c r="O76" s="178"/>
      <c r="P76" s="178"/>
      <c r="Q76" s="178"/>
      <c r="R76" s="178"/>
      <c r="S76" s="178"/>
      <c r="T76" s="178"/>
      <c r="U76" s="178"/>
      <c r="V76" s="178"/>
    </row>
    <row r="77" spans="1:22" s="167" customFormat="1" ht="180" hidden="1">
      <c r="A77" s="157">
        <v>71</v>
      </c>
      <c r="B77" s="170">
        <v>2015</v>
      </c>
      <c r="C77" s="170" t="s">
        <v>185</v>
      </c>
      <c r="D77" s="175" t="s">
        <v>1089</v>
      </c>
      <c r="E77" s="172" t="s">
        <v>222</v>
      </c>
      <c r="F77" s="171">
        <v>42080</v>
      </c>
      <c r="G77" s="172" t="s">
        <v>223</v>
      </c>
      <c r="H77" s="170" t="s">
        <v>28</v>
      </c>
      <c r="I77" s="171">
        <v>42080</v>
      </c>
      <c r="J77" s="170"/>
      <c r="K77" s="173">
        <v>43199</v>
      </c>
      <c r="L77" s="172" t="s">
        <v>224</v>
      </c>
      <c r="M77" s="170" t="s">
        <v>30</v>
      </c>
      <c r="N77" s="178"/>
      <c r="O77" s="178"/>
      <c r="P77" s="178"/>
      <c r="Q77" s="178"/>
      <c r="R77" s="178"/>
      <c r="S77" s="178"/>
      <c r="T77" s="178"/>
      <c r="U77" s="178"/>
      <c r="V77" s="178"/>
    </row>
    <row r="78" spans="1:22" s="167" customFormat="1" ht="180" hidden="1">
      <c r="A78" s="157">
        <v>72</v>
      </c>
      <c r="B78" s="170">
        <v>2015</v>
      </c>
      <c r="C78" s="170" t="s">
        <v>185</v>
      </c>
      <c r="D78" s="175" t="s">
        <v>1089</v>
      </c>
      <c r="E78" s="172" t="s">
        <v>225</v>
      </c>
      <c r="F78" s="171">
        <v>42080</v>
      </c>
      <c r="G78" s="172" t="s">
        <v>223</v>
      </c>
      <c r="H78" s="170" t="s">
        <v>28</v>
      </c>
      <c r="I78" s="171">
        <v>42080</v>
      </c>
      <c r="J78" s="170"/>
      <c r="K78" s="173">
        <v>43199</v>
      </c>
      <c r="L78" s="172" t="s">
        <v>224</v>
      </c>
      <c r="M78" s="170" t="s">
        <v>30</v>
      </c>
      <c r="N78" s="178"/>
      <c r="O78" s="178"/>
      <c r="P78" s="178"/>
      <c r="Q78" s="178"/>
      <c r="R78" s="178"/>
      <c r="S78" s="178"/>
      <c r="T78" s="178"/>
      <c r="U78" s="178"/>
      <c r="V78" s="178"/>
    </row>
    <row r="79" spans="1:22" s="167" customFormat="1" ht="180" hidden="1">
      <c r="A79" s="157">
        <v>73</v>
      </c>
      <c r="B79" s="170">
        <v>2015</v>
      </c>
      <c r="C79" s="170" t="s">
        <v>185</v>
      </c>
      <c r="D79" s="175" t="s">
        <v>1089</v>
      </c>
      <c r="E79" s="172" t="s">
        <v>226</v>
      </c>
      <c r="F79" s="171">
        <v>42080</v>
      </c>
      <c r="G79" s="172" t="s">
        <v>223</v>
      </c>
      <c r="H79" s="170" t="s">
        <v>28</v>
      </c>
      <c r="I79" s="171">
        <v>42080</v>
      </c>
      <c r="J79" s="170"/>
      <c r="K79" s="173">
        <v>43199</v>
      </c>
      <c r="L79" s="172" t="s">
        <v>224</v>
      </c>
      <c r="M79" s="170" t="s">
        <v>30</v>
      </c>
      <c r="N79" s="178"/>
      <c r="O79" s="178"/>
      <c r="P79" s="178"/>
      <c r="Q79" s="178"/>
      <c r="R79" s="178"/>
      <c r="S79" s="178"/>
      <c r="T79" s="178"/>
      <c r="U79" s="178"/>
      <c r="V79" s="178"/>
    </row>
    <row r="80" spans="1:22" s="167" customFormat="1" ht="180" hidden="1">
      <c r="A80" s="157">
        <v>74</v>
      </c>
      <c r="B80" s="170">
        <v>2015</v>
      </c>
      <c r="C80" s="170" t="s">
        <v>185</v>
      </c>
      <c r="D80" s="175" t="s">
        <v>1089</v>
      </c>
      <c r="E80" s="172" t="s">
        <v>227</v>
      </c>
      <c r="F80" s="171">
        <v>42080</v>
      </c>
      <c r="G80" s="172" t="s">
        <v>223</v>
      </c>
      <c r="H80" s="170" t="s">
        <v>28</v>
      </c>
      <c r="I80" s="171">
        <v>42080</v>
      </c>
      <c r="J80" s="170"/>
      <c r="K80" s="173">
        <v>43199</v>
      </c>
      <c r="L80" s="172" t="s">
        <v>224</v>
      </c>
      <c r="M80" s="170" t="s">
        <v>30</v>
      </c>
      <c r="N80" s="178"/>
      <c r="O80" s="178"/>
      <c r="P80" s="178"/>
      <c r="Q80" s="178"/>
      <c r="R80" s="178"/>
      <c r="S80" s="178"/>
      <c r="T80" s="178"/>
      <c r="U80" s="178"/>
      <c r="V80" s="178"/>
    </row>
    <row r="81" spans="1:22" s="167" customFormat="1" ht="180" hidden="1">
      <c r="A81" s="157">
        <v>75</v>
      </c>
      <c r="B81" s="170">
        <v>2015</v>
      </c>
      <c r="C81" s="170" t="s">
        <v>185</v>
      </c>
      <c r="D81" s="175" t="s">
        <v>1089</v>
      </c>
      <c r="E81" s="172" t="s">
        <v>228</v>
      </c>
      <c r="F81" s="171">
        <v>42080</v>
      </c>
      <c r="G81" s="172" t="s">
        <v>223</v>
      </c>
      <c r="H81" s="170" t="s">
        <v>28</v>
      </c>
      <c r="I81" s="171">
        <v>42080</v>
      </c>
      <c r="J81" s="170"/>
      <c r="K81" s="173">
        <v>43199</v>
      </c>
      <c r="L81" s="172" t="s">
        <v>224</v>
      </c>
      <c r="M81" s="170" t="s">
        <v>30</v>
      </c>
      <c r="N81" s="178"/>
      <c r="O81" s="178"/>
      <c r="P81" s="178"/>
      <c r="Q81" s="178"/>
      <c r="R81" s="178"/>
      <c r="S81" s="178"/>
      <c r="T81" s="178"/>
      <c r="U81" s="178"/>
      <c r="V81" s="178"/>
    </row>
    <row r="82" spans="1:22" s="167" customFormat="1" ht="180" hidden="1">
      <c r="A82" s="157">
        <v>76</v>
      </c>
      <c r="B82" s="170">
        <v>2015</v>
      </c>
      <c r="C82" s="170" t="s">
        <v>185</v>
      </c>
      <c r="D82" s="175" t="s">
        <v>1089</v>
      </c>
      <c r="E82" s="172" t="s">
        <v>229</v>
      </c>
      <c r="F82" s="171">
        <v>42080</v>
      </c>
      <c r="G82" s="172" t="s">
        <v>223</v>
      </c>
      <c r="H82" s="170" t="s">
        <v>28</v>
      </c>
      <c r="I82" s="171">
        <v>42080</v>
      </c>
      <c r="J82" s="170"/>
      <c r="K82" s="173">
        <v>43199</v>
      </c>
      <c r="L82" s="172" t="s">
        <v>224</v>
      </c>
      <c r="M82" s="170" t="s">
        <v>30</v>
      </c>
      <c r="N82" s="178"/>
      <c r="O82" s="178"/>
      <c r="P82" s="178"/>
      <c r="Q82" s="178"/>
      <c r="R82" s="178"/>
      <c r="S82" s="178"/>
      <c r="T82" s="178"/>
      <c r="U82" s="178"/>
      <c r="V82" s="178"/>
    </row>
    <row r="83" spans="1:22" s="167" customFormat="1" ht="180" hidden="1">
      <c r="A83" s="157">
        <v>77</v>
      </c>
      <c r="B83" s="170">
        <v>2015</v>
      </c>
      <c r="C83" s="170" t="s">
        <v>185</v>
      </c>
      <c r="D83" s="175" t="s">
        <v>1089</v>
      </c>
      <c r="E83" s="172" t="s">
        <v>230</v>
      </c>
      <c r="F83" s="171">
        <v>42080</v>
      </c>
      <c r="G83" s="172" t="s">
        <v>223</v>
      </c>
      <c r="H83" s="170" t="s">
        <v>28</v>
      </c>
      <c r="I83" s="171">
        <v>42080</v>
      </c>
      <c r="J83" s="170"/>
      <c r="K83" s="173">
        <v>43199</v>
      </c>
      <c r="L83" s="172" t="s">
        <v>224</v>
      </c>
      <c r="M83" s="170" t="s">
        <v>30</v>
      </c>
      <c r="N83" s="178"/>
      <c r="O83" s="178"/>
      <c r="P83" s="178"/>
      <c r="Q83" s="178"/>
      <c r="R83" s="178"/>
      <c r="S83" s="178"/>
      <c r="T83" s="178"/>
      <c r="U83" s="178"/>
      <c r="V83" s="178"/>
    </row>
    <row r="84" spans="1:22" s="167" customFormat="1" ht="180" hidden="1">
      <c r="A84" s="157">
        <v>78</v>
      </c>
      <c r="B84" s="170">
        <v>2015</v>
      </c>
      <c r="C84" s="170" t="s">
        <v>185</v>
      </c>
      <c r="D84" s="175" t="s">
        <v>1089</v>
      </c>
      <c r="E84" s="172" t="s">
        <v>231</v>
      </c>
      <c r="F84" s="171">
        <v>42080</v>
      </c>
      <c r="G84" s="172" t="s">
        <v>223</v>
      </c>
      <c r="H84" s="170" t="s">
        <v>28</v>
      </c>
      <c r="I84" s="171">
        <v>42080</v>
      </c>
      <c r="J84" s="170"/>
      <c r="K84" s="173">
        <v>43199</v>
      </c>
      <c r="L84" s="172" t="s">
        <v>224</v>
      </c>
      <c r="M84" s="170" t="s">
        <v>30</v>
      </c>
      <c r="N84" s="178"/>
      <c r="O84" s="178"/>
      <c r="P84" s="178"/>
      <c r="Q84" s="178"/>
      <c r="R84" s="178"/>
      <c r="S84" s="178"/>
      <c r="T84" s="178"/>
      <c r="U84" s="178"/>
      <c r="V84" s="178"/>
    </row>
    <row r="85" spans="1:22" s="167" customFormat="1" ht="180" hidden="1">
      <c r="A85" s="157">
        <v>79</v>
      </c>
      <c r="B85" s="170">
        <v>2015</v>
      </c>
      <c r="C85" s="170" t="s">
        <v>185</v>
      </c>
      <c r="D85" s="175" t="s">
        <v>1089</v>
      </c>
      <c r="E85" s="172" t="s">
        <v>232</v>
      </c>
      <c r="F85" s="171">
        <v>42080</v>
      </c>
      <c r="G85" s="172" t="s">
        <v>223</v>
      </c>
      <c r="H85" s="170" t="s">
        <v>28</v>
      </c>
      <c r="I85" s="171">
        <v>42080</v>
      </c>
      <c r="J85" s="170"/>
      <c r="K85" s="173">
        <v>43199</v>
      </c>
      <c r="L85" s="172" t="s">
        <v>224</v>
      </c>
      <c r="M85" s="170" t="s">
        <v>30</v>
      </c>
      <c r="N85" s="178"/>
      <c r="O85" s="178"/>
      <c r="P85" s="178"/>
      <c r="Q85" s="178"/>
      <c r="R85" s="178"/>
      <c r="S85" s="178"/>
      <c r="T85" s="178"/>
      <c r="U85" s="178"/>
      <c r="V85" s="178"/>
    </row>
    <row r="86" spans="1:22" s="167" customFormat="1" ht="180" hidden="1">
      <c r="A86" s="157">
        <v>80</v>
      </c>
      <c r="B86" s="170">
        <v>2015</v>
      </c>
      <c r="C86" s="170" t="s">
        <v>185</v>
      </c>
      <c r="D86" s="175" t="s">
        <v>1089</v>
      </c>
      <c r="E86" s="172" t="s">
        <v>233</v>
      </c>
      <c r="F86" s="171">
        <v>42080</v>
      </c>
      <c r="G86" s="172" t="s">
        <v>223</v>
      </c>
      <c r="H86" s="170" t="s">
        <v>28</v>
      </c>
      <c r="I86" s="171">
        <v>42080</v>
      </c>
      <c r="J86" s="170"/>
      <c r="K86" s="173">
        <v>43199</v>
      </c>
      <c r="L86" s="172" t="s">
        <v>224</v>
      </c>
      <c r="M86" s="170" t="s">
        <v>30</v>
      </c>
      <c r="N86" s="178"/>
      <c r="O86" s="178"/>
      <c r="P86" s="178"/>
      <c r="Q86" s="178"/>
      <c r="R86" s="178"/>
      <c r="S86" s="178"/>
      <c r="T86" s="178"/>
      <c r="U86" s="178"/>
      <c r="V86" s="178"/>
    </row>
    <row r="87" spans="1:22" s="167" customFormat="1" ht="180" hidden="1">
      <c r="A87" s="157">
        <v>81</v>
      </c>
      <c r="B87" s="170">
        <v>2015</v>
      </c>
      <c r="C87" s="170" t="s">
        <v>185</v>
      </c>
      <c r="D87" s="175" t="s">
        <v>1089</v>
      </c>
      <c r="E87" s="172" t="s">
        <v>234</v>
      </c>
      <c r="F87" s="171">
        <v>42080</v>
      </c>
      <c r="G87" s="172" t="s">
        <v>223</v>
      </c>
      <c r="H87" s="170"/>
      <c r="I87" s="170"/>
      <c r="J87" s="170"/>
      <c r="K87" s="173">
        <v>43199</v>
      </c>
      <c r="L87" s="172" t="s">
        <v>224</v>
      </c>
      <c r="M87" s="170" t="s">
        <v>30</v>
      </c>
      <c r="N87" s="178"/>
      <c r="O87" s="178"/>
      <c r="P87" s="178"/>
      <c r="Q87" s="178"/>
      <c r="R87" s="178"/>
      <c r="S87" s="178"/>
      <c r="T87" s="178"/>
      <c r="U87" s="178"/>
      <c r="V87" s="178"/>
    </row>
    <row r="88" spans="1:22" s="167" customFormat="1" ht="180" hidden="1">
      <c r="A88" s="157">
        <v>82</v>
      </c>
      <c r="B88" s="170">
        <v>2015</v>
      </c>
      <c r="C88" s="170" t="s">
        <v>185</v>
      </c>
      <c r="D88" s="175" t="s">
        <v>1089</v>
      </c>
      <c r="E88" s="172" t="s">
        <v>235</v>
      </c>
      <c r="F88" s="171">
        <v>42080</v>
      </c>
      <c r="G88" s="172" t="s">
        <v>223</v>
      </c>
      <c r="H88" s="170"/>
      <c r="I88" s="170"/>
      <c r="J88" s="170"/>
      <c r="K88" s="173">
        <v>43199</v>
      </c>
      <c r="L88" s="172" t="s">
        <v>224</v>
      </c>
      <c r="M88" s="170" t="s">
        <v>30</v>
      </c>
      <c r="N88" s="178"/>
      <c r="O88" s="178"/>
      <c r="P88" s="178"/>
      <c r="Q88" s="178"/>
      <c r="R88" s="178"/>
      <c r="S88" s="178"/>
      <c r="T88" s="178"/>
      <c r="U88" s="178"/>
      <c r="V88" s="178"/>
    </row>
    <row r="89" spans="1:22" s="167" customFormat="1" ht="180" hidden="1">
      <c r="A89" s="157">
        <v>83</v>
      </c>
      <c r="B89" s="170">
        <v>2015</v>
      </c>
      <c r="C89" s="170" t="s">
        <v>185</v>
      </c>
      <c r="D89" s="175" t="s">
        <v>1089</v>
      </c>
      <c r="E89" s="172" t="s">
        <v>236</v>
      </c>
      <c r="F89" s="171">
        <v>42080</v>
      </c>
      <c r="G89" s="172" t="s">
        <v>223</v>
      </c>
      <c r="H89" s="170" t="s">
        <v>28</v>
      </c>
      <c r="I89" s="171">
        <v>42080</v>
      </c>
      <c r="J89" s="170"/>
      <c r="K89" s="173">
        <v>43199</v>
      </c>
      <c r="L89" s="172" t="s">
        <v>224</v>
      </c>
      <c r="M89" s="170" t="s">
        <v>30</v>
      </c>
      <c r="N89" s="178"/>
      <c r="O89" s="178"/>
      <c r="P89" s="178"/>
      <c r="Q89" s="178"/>
      <c r="R89" s="178"/>
      <c r="S89" s="178"/>
      <c r="T89" s="178"/>
      <c r="U89" s="178"/>
      <c r="V89" s="178"/>
    </row>
    <row r="90" spans="1:22" s="167" customFormat="1" ht="180" hidden="1">
      <c r="A90" s="157">
        <v>84</v>
      </c>
      <c r="B90" s="170">
        <v>2015</v>
      </c>
      <c r="C90" s="170" t="s">
        <v>185</v>
      </c>
      <c r="D90" s="175" t="s">
        <v>1089</v>
      </c>
      <c r="E90" s="172" t="s">
        <v>237</v>
      </c>
      <c r="F90" s="171">
        <v>42080</v>
      </c>
      <c r="G90" s="172" t="s">
        <v>223</v>
      </c>
      <c r="H90" s="170" t="s">
        <v>28</v>
      </c>
      <c r="I90" s="171">
        <v>42080</v>
      </c>
      <c r="J90" s="170"/>
      <c r="K90" s="173">
        <v>43199</v>
      </c>
      <c r="L90" s="172" t="s">
        <v>224</v>
      </c>
      <c r="M90" s="170" t="s">
        <v>30</v>
      </c>
      <c r="N90" s="178"/>
      <c r="O90" s="178"/>
      <c r="P90" s="178"/>
      <c r="Q90" s="178"/>
      <c r="R90" s="178"/>
      <c r="S90" s="178"/>
      <c r="T90" s="178"/>
      <c r="U90" s="178"/>
      <c r="V90" s="178"/>
    </row>
    <row r="91" spans="1:22" s="167" customFormat="1" ht="135" hidden="1">
      <c r="A91" s="157">
        <v>85</v>
      </c>
      <c r="B91" s="170">
        <v>2015</v>
      </c>
      <c r="C91" s="170" t="s">
        <v>185</v>
      </c>
      <c r="D91" s="175" t="s">
        <v>1089</v>
      </c>
      <c r="E91" s="172" t="s">
        <v>238</v>
      </c>
      <c r="F91" s="171">
        <v>42080</v>
      </c>
      <c r="G91" s="172" t="s">
        <v>239</v>
      </c>
      <c r="H91" s="170" t="s">
        <v>28</v>
      </c>
      <c r="I91" s="171">
        <v>42080</v>
      </c>
      <c r="J91" s="170"/>
      <c r="K91" s="173">
        <v>43199</v>
      </c>
      <c r="L91" s="172" t="s">
        <v>240</v>
      </c>
      <c r="M91" s="170" t="s">
        <v>30</v>
      </c>
      <c r="N91" s="178"/>
      <c r="O91" s="178"/>
      <c r="P91" s="178"/>
      <c r="Q91" s="178"/>
      <c r="R91" s="178"/>
      <c r="S91" s="178"/>
      <c r="T91" s="178"/>
      <c r="U91" s="178"/>
      <c r="V91" s="178"/>
    </row>
    <row r="92" spans="1:22" s="167" customFormat="1" ht="105" hidden="1">
      <c r="A92" s="157">
        <v>86</v>
      </c>
      <c r="B92" s="170">
        <v>2015</v>
      </c>
      <c r="C92" s="170" t="s">
        <v>185</v>
      </c>
      <c r="D92" s="175" t="s">
        <v>1089</v>
      </c>
      <c r="E92" s="172" t="s">
        <v>241</v>
      </c>
      <c r="F92" s="171">
        <v>42811</v>
      </c>
      <c r="G92" s="170" t="s">
        <v>242</v>
      </c>
      <c r="H92" s="170" t="s">
        <v>28</v>
      </c>
      <c r="I92" s="171">
        <v>42080</v>
      </c>
      <c r="J92" s="170"/>
      <c r="K92" s="173">
        <v>43199</v>
      </c>
      <c r="L92" s="172" t="s">
        <v>243</v>
      </c>
      <c r="M92" s="170" t="s">
        <v>30</v>
      </c>
      <c r="N92" s="178"/>
      <c r="O92" s="178"/>
      <c r="P92" s="178"/>
      <c r="Q92" s="178"/>
      <c r="R92" s="178"/>
      <c r="S92" s="178"/>
      <c r="T92" s="178"/>
      <c r="U92" s="178"/>
      <c r="V92" s="178"/>
    </row>
    <row r="93" spans="1:22" s="167" customFormat="1" ht="135" hidden="1">
      <c r="A93" s="157">
        <v>87</v>
      </c>
      <c r="B93" s="170">
        <v>2016</v>
      </c>
      <c r="C93" s="170" t="s">
        <v>185</v>
      </c>
      <c r="D93" s="175" t="s">
        <v>1089</v>
      </c>
      <c r="E93" s="172" t="s">
        <v>244</v>
      </c>
      <c r="F93" s="171">
        <v>42811</v>
      </c>
      <c r="G93" s="170" t="s">
        <v>242</v>
      </c>
      <c r="H93" s="170" t="s">
        <v>28</v>
      </c>
      <c r="I93" s="171">
        <v>42080</v>
      </c>
      <c r="J93" s="170"/>
      <c r="K93" s="173">
        <v>43199</v>
      </c>
      <c r="L93" s="172" t="s">
        <v>245</v>
      </c>
      <c r="M93" s="170" t="s">
        <v>30</v>
      </c>
      <c r="N93" s="178"/>
      <c r="O93" s="178"/>
      <c r="P93" s="178"/>
      <c r="Q93" s="178"/>
      <c r="R93" s="178"/>
      <c r="S93" s="178"/>
      <c r="T93" s="178"/>
      <c r="U93" s="178"/>
      <c r="V93" s="178"/>
    </row>
    <row r="94" spans="1:22" s="167" customFormat="1" ht="120" hidden="1">
      <c r="A94" s="157">
        <v>88</v>
      </c>
      <c r="B94" s="170">
        <v>2017</v>
      </c>
      <c r="C94" s="170" t="s">
        <v>185</v>
      </c>
      <c r="D94" s="175" t="s">
        <v>1089</v>
      </c>
      <c r="E94" s="172" t="s">
        <v>246</v>
      </c>
      <c r="F94" s="171">
        <v>42870</v>
      </c>
      <c r="G94" s="172" t="s">
        <v>247</v>
      </c>
      <c r="H94" s="172" t="s">
        <v>28</v>
      </c>
      <c r="I94" s="179">
        <v>42870</v>
      </c>
      <c r="J94" s="170"/>
      <c r="K94" s="179">
        <v>43199</v>
      </c>
      <c r="L94" s="179" t="s">
        <v>248</v>
      </c>
      <c r="M94" s="170" t="s">
        <v>30</v>
      </c>
      <c r="N94" s="178"/>
      <c r="O94" s="178"/>
      <c r="P94" s="178"/>
      <c r="Q94" s="178"/>
      <c r="R94" s="178"/>
      <c r="S94" s="178"/>
      <c r="T94" s="178"/>
      <c r="U94" s="178"/>
      <c r="V94" s="178"/>
    </row>
    <row r="95" spans="1:22" s="167" customFormat="1" ht="45" hidden="1">
      <c r="A95" s="157">
        <v>89</v>
      </c>
      <c r="B95" s="170">
        <v>2014</v>
      </c>
      <c r="C95" s="170" t="s">
        <v>185</v>
      </c>
      <c r="D95" s="175" t="s">
        <v>249</v>
      </c>
      <c r="E95" s="172" t="s">
        <v>250</v>
      </c>
      <c r="F95" s="171">
        <v>41913</v>
      </c>
      <c r="G95" s="172" t="s">
        <v>251</v>
      </c>
      <c r="H95" s="172" t="s">
        <v>28</v>
      </c>
      <c r="I95" s="171">
        <v>41913</v>
      </c>
      <c r="J95" s="170"/>
      <c r="K95" s="179">
        <v>43199</v>
      </c>
      <c r="L95" s="179" t="s">
        <v>252</v>
      </c>
      <c r="M95" s="170" t="s">
        <v>30</v>
      </c>
      <c r="N95" s="178"/>
      <c r="O95" s="178"/>
      <c r="P95" s="178"/>
      <c r="Q95" s="178"/>
      <c r="R95" s="178"/>
      <c r="S95" s="178"/>
      <c r="T95" s="178"/>
      <c r="U95" s="178"/>
      <c r="V95" s="178"/>
    </row>
    <row r="96" spans="1:22" s="167" customFormat="1" ht="60" hidden="1">
      <c r="A96" s="157">
        <v>90</v>
      </c>
      <c r="B96" s="170">
        <v>2014</v>
      </c>
      <c r="C96" s="170" t="s">
        <v>185</v>
      </c>
      <c r="D96" s="175" t="s">
        <v>249</v>
      </c>
      <c r="E96" s="172" t="s">
        <v>253</v>
      </c>
      <c r="F96" s="171">
        <v>41913</v>
      </c>
      <c r="G96" s="172" t="s">
        <v>251</v>
      </c>
      <c r="H96" s="172" t="s">
        <v>28</v>
      </c>
      <c r="I96" s="171">
        <v>41913</v>
      </c>
      <c r="J96" s="170"/>
      <c r="K96" s="179">
        <v>43199</v>
      </c>
      <c r="L96" s="179" t="s">
        <v>254</v>
      </c>
      <c r="M96" s="170" t="s">
        <v>30</v>
      </c>
      <c r="N96" s="178"/>
      <c r="O96" s="178"/>
      <c r="P96" s="178"/>
      <c r="Q96" s="178"/>
      <c r="R96" s="178"/>
      <c r="S96" s="178"/>
      <c r="T96" s="178"/>
      <c r="U96" s="178"/>
      <c r="V96" s="178"/>
    </row>
    <row r="97" spans="1:22" s="167" customFormat="1" ht="60" hidden="1">
      <c r="A97" s="157">
        <v>91</v>
      </c>
      <c r="B97" s="170">
        <v>2014</v>
      </c>
      <c r="C97" s="170" t="s">
        <v>185</v>
      </c>
      <c r="D97" s="175" t="s">
        <v>249</v>
      </c>
      <c r="E97" s="172" t="s">
        <v>255</v>
      </c>
      <c r="F97" s="171">
        <v>41913</v>
      </c>
      <c r="G97" s="172" t="s">
        <v>251</v>
      </c>
      <c r="H97" s="172" t="s">
        <v>28</v>
      </c>
      <c r="I97" s="171">
        <v>41913</v>
      </c>
      <c r="J97" s="170"/>
      <c r="K97" s="179">
        <v>43199</v>
      </c>
      <c r="L97" s="179" t="s">
        <v>256</v>
      </c>
      <c r="M97" s="170" t="s">
        <v>30</v>
      </c>
      <c r="N97" s="178"/>
      <c r="O97" s="178"/>
      <c r="P97" s="178"/>
      <c r="Q97" s="178"/>
      <c r="R97" s="178"/>
      <c r="S97" s="178"/>
      <c r="T97" s="178"/>
      <c r="U97" s="178"/>
      <c r="V97" s="178"/>
    </row>
    <row r="98" spans="1:22" s="167" customFormat="1" ht="60" hidden="1">
      <c r="A98" s="157">
        <v>92</v>
      </c>
      <c r="B98" s="170">
        <v>2015</v>
      </c>
      <c r="C98" s="170" t="s">
        <v>185</v>
      </c>
      <c r="D98" s="175" t="s">
        <v>249</v>
      </c>
      <c r="E98" s="172" t="s">
        <v>257</v>
      </c>
      <c r="F98" s="171">
        <v>42138</v>
      </c>
      <c r="G98" s="172" t="s">
        <v>251</v>
      </c>
      <c r="H98" s="172" t="s">
        <v>28</v>
      </c>
      <c r="I98" s="171">
        <v>42138</v>
      </c>
      <c r="J98" s="170"/>
      <c r="K98" s="179">
        <v>43199</v>
      </c>
      <c r="L98" s="179" t="s">
        <v>258</v>
      </c>
      <c r="M98" s="170" t="s">
        <v>30</v>
      </c>
      <c r="N98" s="178"/>
      <c r="O98" s="178"/>
      <c r="P98" s="178"/>
      <c r="Q98" s="178"/>
      <c r="R98" s="178"/>
      <c r="S98" s="178"/>
      <c r="T98" s="178"/>
      <c r="U98" s="178"/>
      <c r="V98" s="178"/>
    </row>
    <row r="99" spans="1:22" s="167" customFormat="1" ht="90" hidden="1">
      <c r="A99" s="157">
        <v>93</v>
      </c>
      <c r="B99" s="170">
        <v>2015</v>
      </c>
      <c r="C99" s="170" t="s">
        <v>185</v>
      </c>
      <c r="D99" s="175" t="s">
        <v>249</v>
      </c>
      <c r="E99" s="172" t="s">
        <v>259</v>
      </c>
      <c r="F99" s="171">
        <v>42153</v>
      </c>
      <c r="G99" s="172" t="s">
        <v>260</v>
      </c>
      <c r="H99" s="172" t="s">
        <v>28</v>
      </c>
      <c r="I99" s="171">
        <v>41788</v>
      </c>
      <c r="J99" s="170"/>
      <c r="K99" s="179">
        <v>43199</v>
      </c>
      <c r="L99" s="172" t="s">
        <v>261</v>
      </c>
      <c r="M99" s="170" t="s">
        <v>30</v>
      </c>
      <c r="N99" s="178"/>
      <c r="O99" s="178"/>
      <c r="P99" s="178"/>
      <c r="Q99" s="178"/>
      <c r="R99" s="178"/>
      <c r="S99" s="178"/>
      <c r="T99" s="178"/>
      <c r="U99" s="178"/>
      <c r="V99" s="178"/>
    </row>
    <row r="100" spans="1:22" s="167" customFormat="1" ht="90" hidden="1">
      <c r="A100" s="157">
        <v>94</v>
      </c>
      <c r="B100" s="170">
        <v>2015</v>
      </c>
      <c r="C100" s="170" t="s">
        <v>185</v>
      </c>
      <c r="D100" s="175" t="s">
        <v>249</v>
      </c>
      <c r="E100" s="172" t="s">
        <v>262</v>
      </c>
      <c r="F100" s="171">
        <v>42153</v>
      </c>
      <c r="G100" s="172" t="s">
        <v>260</v>
      </c>
      <c r="H100" s="172" t="s">
        <v>28</v>
      </c>
      <c r="I100" s="171">
        <v>42153</v>
      </c>
      <c r="J100" s="170"/>
      <c r="K100" s="179">
        <v>43199</v>
      </c>
      <c r="L100" s="172" t="s">
        <v>261</v>
      </c>
      <c r="M100" s="170" t="s">
        <v>30</v>
      </c>
      <c r="N100" s="178"/>
      <c r="O100" s="178"/>
      <c r="P100" s="178"/>
      <c r="Q100" s="178"/>
      <c r="R100" s="178"/>
      <c r="S100" s="178"/>
      <c r="T100" s="178"/>
      <c r="U100" s="178"/>
      <c r="V100" s="178"/>
    </row>
    <row r="101" spans="1:22" s="167" customFormat="1" ht="90" hidden="1">
      <c r="A101" s="157">
        <v>95</v>
      </c>
      <c r="B101" s="170">
        <v>2016</v>
      </c>
      <c r="C101" s="170" t="s">
        <v>185</v>
      </c>
      <c r="D101" s="175" t="s">
        <v>249</v>
      </c>
      <c r="E101" s="172" t="s">
        <v>263</v>
      </c>
      <c r="F101" s="171">
        <v>42521</v>
      </c>
      <c r="G101" s="172" t="s">
        <v>260</v>
      </c>
      <c r="H101" s="172" t="s">
        <v>28</v>
      </c>
      <c r="I101" s="171">
        <v>42521</v>
      </c>
      <c r="J101" s="170"/>
      <c r="K101" s="179">
        <v>43199</v>
      </c>
      <c r="L101" s="172" t="s">
        <v>261</v>
      </c>
      <c r="M101" s="170" t="s">
        <v>30</v>
      </c>
      <c r="N101" s="178"/>
      <c r="O101" s="178"/>
      <c r="P101" s="178"/>
      <c r="Q101" s="178"/>
      <c r="R101" s="178"/>
      <c r="S101" s="178"/>
      <c r="T101" s="178"/>
      <c r="U101" s="178"/>
      <c r="V101" s="178"/>
    </row>
    <row r="102" spans="1:22" s="167" customFormat="1" ht="75" hidden="1">
      <c r="A102" s="157">
        <v>96</v>
      </c>
      <c r="B102" s="170">
        <v>2015</v>
      </c>
      <c r="C102" s="170" t="s">
        <v>185</v>
      </c>
      <c r="D102" s="175" t="s">
        <v>249</v>
      </c>
      <c r="E102" s="172" t="s">
        <v>264</v>
      </c>
      <c r="F102" s="171">
        <v>42160</v>
      </c>
      <c r="G102" s="172" t="s">
        <v>265</v>
      </c>
      <c r="H102" s="170" t="s">
        <v>28</v>
      </c>
      <c r="I102" s="171">
        <v>42160</v>
      </c>
      <c r="J102" s="170"/>
      <c r="K102" s="179">
        <v>43199</v>
      </c>
      <c r="L102" s="172" t="s">
        <v>266</v>
      </c>
      <c r="M102" s="170" t="s">
        <v>30</v>
      </c>
      <c r="N102" s="178"/>
      <c r="O102" s="178"/>
      <c r="P102" s="178"/>
      <c r="Q102" s="178"/>
      <c r="R102" s="178"/>
      <c r="S102" s="178"/>
      <c r="T102" s="178"/>
      <c r="U102" s="178"/>
      <c r="V102" s="178"/>
    </row>
    <row r="103" spans="1:22" s="167" customFormat="1" ht="75" hidden="1">
      <c r="A103" s="157">
        <v>97</v>
      </c>
      <c r="B103" s="170">
        <v>2016</v>
      </c>
      <c r="C103" s="170" t="s">
        <v>185</v>
      </c>
      <c r="D103" s="175" t="s">
        <v>249</v>
      </c>
      <c r="E103" s="172" t="s">
        <v>267</v>
      </c>
      <c r="F103" s="171">
        <v>42627</v>
      </c>
      <c r="G103" s="172" t="s">
        <v>265</v>
      </c>
      <c r="H103" s="170" t="s">
        <v>28</v>
      </c>
      <c r="I103" s="171">
        <v>42627</v>
      </c>
      <c r="J103" s="170"/>
      <c r="K103" s="179">
        <v>43199</v>
      </c>
      <c r="L103" s="172" t="s">
        <v>266</v>
      </c>
      <c r="M103" s="170" t="s">
        <v>30</v>
      </c>
      <c r="N103" s="178"/>
      <c r="O103" s="178"/>
      <c r="P103" s="178"/>
      <c r="Q103" s="178"/>
      <c r="R103" s="178"/>
      <c r="S103" s="178"/>
      <c r="T103" s="178"/>
      <c r="U103" s="178"/>
      <c r="V103" s="178"/>
    </row>
    <row r="104" spans="1:22" s="167" customFormat="1" ht="45" hidden="1">
      <c r="A104" s="157">
        <v>98</v>
      </c>
      <c r="B104" s="170">
        <v>2016</v>
      </c>
      <c r="C104" s="170" t="s">
        <v>185</v>
      </c>
      <c r="D104" s="175" t="s">
        <v>249</v>
      </c>
      <c r="E104" s="172" t="s">
        <v>268</v>
      </c>
      <c r="F104" s="171">
        <v>42627</v>
      </c>
      <c r="G104" s="172" t="s">
        <v>269</v>
      </c>
      <c r="H104" s="170" t="s">
        <v>28</v>
      </c>
      <c r="I104" s="171">
        <v>42627</v>
      </c>
      <c r="J104" s="170"/>
      <c r="K104" s="173">
        <v>43199</v>
      </c>
      <c r="L104" s="172" t="s">
        <v>270</v>
      </c>
      <c r="M104" s="170" t="s">
        <v>30</v>
      </c>
      <c r="N104" s="178"/>
      <c r="O104" s="178"/>
      <c r="P104" s="178"/>
      <c r="Q104" s="178"/>
      <c r="R104" s="178"/>
      <c r="S104" s="178"/>
      <c r="T104" s="178"/>
      <c r="U104" s="178"/>
      <c r="V104" s="178"/>
    </row>
    <row r="105" spans="1:22" s="167" customFormat="1" ht="45" hidden="1">
      <c r="A105" s="157">
        <v>99</v>
      </c>
      <c r="B105" s="170">
        <v>2016</v>
      </c>
      <c r="C105" s="170" t="s">
        <v>185</v>
      </c>
      <c r="D105" s="175" t="s">
        <v>249</v>
      </c>
      <c r="E105" s="172" t="s">
        <v>604</v>
      </c>
      <c r="F105" s="171">
        <v>42627</v>
      </c>
      <c r="G105" s="172" t="s">
        <v>605</v>
      </c>
      <c r="H105" s="170" t="s">
        <v>28</v>
      </c>
      <c r="I105" s="171">
        <v>42627</v>
      </c>
      <c r="J105" s="170"/>
      <c r="K105" s="173">
        <v>43199</v>
      </c>
      <c r="L105" s="172" t="s">
        <v>606</v>
      </c>
      <c r="M105" s="170" t="s">
        <v>32</v>
      </c>
      <c r="N105" s="178"/>
      <c r="O105" s="178"/>
      <c r="P105" s="178"/>
      <c r="Q105" s="178"/>
      <c r="R105" s="178"/>
      <c r="S105" s="178"/>
      <c r="T105" s="178"/>
      <c r="U105" s="178"/>
      <c r="V105" s="178"/>
    </row>
    <row r="106" spans="1:22" s="167" customFormat="1" ht="330" hidden="1">
      <c r="A106" s="157">
        <v>100</v>
      </c>
      <c r="B106" s="170">
        <v>2017</v>
      </c>
      <c r="C106" s="170" t="s">
        <v>185</v>
      </c>
      <c r="D106" s="175" t="s">
        <v>249</v>
      </c>
      <c r="E106" s="172" t="s">
        <v>607</v>
      </c>
      <c r="F106" s="171">
        <v>42935</v>
      </c>
      <c r="G106" s="172" t="s">
        <v>608</v>
      </c>
      <c r="H106" s="172" t="s">
        <v>28</v>
      </c>
      <c r="I106" s="179">
        <v>42935</v>
      </c>
      <c r="J106" s="170"/>
      <c r="K106" s="179">
        <v>43199</v>
      </c>
      <c r="L106" s="179" t="s">
        <v>609</v>
      </c>
      <c r="M106" s="170" t="s">
        <v>32</v>
      </c>
      <c r="N106" s="178"/>
      <c r="O106" s="178"/>
      <c r="P106" s="178"/>
      <c r="Q106" s="178"/>
      <c r="R106" s="178"/>
      <c r="S106" s="178"/>
      <c r="T106" s="178"/>
      <c r="U106" s="178"/>
      <c r="V106" s="178"/>
    </row>
    <row r="107" spans="1:22" s="167" customFormat="1" ht="105" hidden="1">
      <c r="A107" s="157">
        <v>101</v>
      </c>
      <c r="B107" s="170">
        <v>2017</v>
      </c>
      <c r="C107" s="170" t="s">
        <v>185</v>
      </c>
      <c r="D107" s="172" t="s">
        <v>271</v>
      </c>
      <c r="E107" s="172" t="s">
        <v>272</v>
      </c>
      <c r="F107" s="179">
        <v>42935</v>
      </c>
      <c r="G107" s="172" t="s">
        <v>273</v>
      </c>
      <c r="H107" s="172" t="s">
        <v>28</v>
      </c>
      <c r="I107" s="179">
        <v>42935</v>
      </c>
      <c r="J107" s="170"/>
      <c r="K107" s="179">
        <v>43199</v>
      </c>
      <c r="L107" s="172" t="s">
        <v>274</v>
      </c>
      <c r="M107" s="170" t="s">
        <v>30</v>
      </c>
      <c r="N107" s="178"/>
      <c r="O107" s="178"/>
      <c r="P107" s="178"/>
      <c r="Q107" s="178"/>
      <c r="R107" s="178"/>
      <c r="S107" s="178"/>
      <c r="T107" s="178"/>
      <c r="U107" s="178"/>
      <c r="V107" s="178"/>
    </row>
    <row r="108" spans="1:22" s="167" customFormat="1" ht="255" hidden="1">
      <c r="A108" s="157">
        <v>102</v>
      </c>
      <c r="B108" s="170">
        <v>2017</v>
      </c>
      <c r="C108" s="170" t="s">
        <v>185</v>
      </c>
      <c r="D108" s="172" t="s">
        <v>271</v>
      </c>
      <c r="E108" s="172" t="s">
        <v>610</v>
      </c>
      <c r="F108" s="179">
        <v>42935</v>
      </c>
      <c r="G108" s="172" t="s">
        <v>611</v>
      </c>
      <c r="H108" s="172" t="s">
        <v>28</v>
      </c>
      <c r="I108" s="179">
        <v>42935</v>
      </c>
      <c r="J108" s="170"/>
      <c r="K108" s="179">
        <v>43199</v>
      </c>
      <c r="L108" s="172" t="s">
        <v>612</v>
      </c>
      <c r="M108" s="170" t="s">
        <v>32</v>
      </c>
      <c r="N108" s="178"/>
      <c r="O108" s="178"/>
      <c r="P108" s="178"/>
      <c r="Q108" s="178"/>
      <c r="R108" s="178"/>
      <c r="S108" s="178"/>
      <c r="T108" s="178"/>
      <c r="U108" s="178"/>
      <c r="V108" s="178"/>
    </row>
    <row r="109" spans="1:22" s="167" customFormat="1" ht="150" hidden="1">
      <c r="A109" s="157">
        <v>103</v>
      </c>
      <c r="B109" s="170">
        <v>2017</v>
      </c>
      <c r="C109" s="170" t="s">
        <v>185</v>
      </c>
      <c r="D109" s="172" t="s">
        <v>271</v>
      </c>
      <c r="E109" s="172" t="s">
        <v>613</v>
      </c>
      <c r="F109" s="179">
        <v>42937</v>
      </c>
      <c r="G109" s="172" t="s">
        <v>614</v>
      </c>
      <c r="H109" s="172" t="s">
        <v>28</v>
      </c>
      <c r="I109" s="179">
        <v>42937</v>
      </c>
      <c r="J109" s="170"/>
      <c r="K109" s="179">
        <v>43199</v>
      </c>
      <c r="L109" s="172" t="s">
        <v>615</v>
      </c>
      <c r="M109" s="170" t="s">
        <v>32</v>
      </c>
      <c r="N109" s="178"/>
      <c r="O109" s="178"/>
      <c r="P109" s="178"/>
      <c r="Q109" s="178"/>
      <c r="R109" s="178"/>
      <c r="S109" s="178"/>
      <c r="T109" s="178"/>
      <c r="U109" s="178"/>
      <c r="V109" s="178"/>
    </row>
    <row r="110" spans="1:22" s="167" customFormat="1" ht="105" hidden="1">
      <c r="A110" s="377">
        <v>104</v>
      </c>
      <c r="B110" s="460">
        <v>2017</v>
      </c>
      <c r="C110" s="460" t="s">
        <v>185</v>
      </c>
      <c r="D110" s="461" t="s">
        <v>271</v>
      </c>
      <c r="E110" s="461" t="s">
        <v>275</v>
      </c>
      <c r="F110" s="462">
        <v>42937</v>
      </c>
      <c r="G110" s="461" t="s">
        <v>276</v>
      </c>
      <c r="H110" s="461" t="s">
        <v>28</v>
      </c>
      <c r="I110" s="462">
        <v>42937</v>
      </c>
      <c r="J110" s="460"/>
      <c r="K110" s="462">
        <v>43196</v>
      </c>
      <c r="L110" s="461" t="s">
        <v>277</v>
      </c>
      <c r="M110" s="460" t="s">
        <v>30</v>
      </c>
      <c r="N110" s="467"/>
      <c r="O110" s="467"/>
      <c r="P110" s="467"/>
      <c r="Q110" s="467"/>
      <c r="R110" s="467"/>
      <c r="S110" s="467"/>
      <c r="T110" s="467"/>
      <c r="U110" s="467"/>
      <c r="V110" s="467"/>
    </row>
    <row r="111" spans="1:22" s="167" customFormat="1" ht="150" hidden="1">
      <c r="A111" s="157">
        <v>105</v>
      </c>
      <c r="B111" s="170">
        <v>2017</v>
      </c>
      <c r="C111" s="170" t="s">
        <v>185</v>
      </c>
      <c r="D111" s="172" t="s">
        <v>271</v>
      </c>
      <c r="E111" s="172" t="s">
        <v>616</v>
      </c>
      <c r="F111" s="179">
        <v>42937</v>
      </c>
      <c r="G111" s="172" t="s">
        <v>617</v>
      </c>
      <c r="H111" s="172" t="s">
        <v>28</v>
      </c>
      <c r="I111" s="179">
        <v>42937</v>
      </c>
      <c r="J111" s="170"/>
      <c r="K111" s="179">
        <v>43196</v>
      </c>
      <c r="L111" s="172" t="s">
        <v>618</v>
      </c>
      <c r="M111" s="170" t="s">
        <v>32</v>
      </c>
      <c r="N111" s="178"/>
      <c r="O111" s="178"/>
      <c r="P111" s="178"/>
      <c r="Q111" s="178"/>
      <c r="R111" s="178"/>
      <c r="S111" s="178"/>
      <c r="T111" s="178"/>
      <c r="U111" s="178"/>
      <c r="V111" s="178"/>
    </row>
    <row r="112" spans="1:22" s="167" customFormat="1" ht="228" hidden="1" customHeight="1">
      <c r="A112" s="157">
        <v>106</v>
      </c>
      <c r="B112" s="170">
        <v>2017</v>
      </c>
      <c r="C112" s="170" t="s">
        <v>185</v>
      </c>
      <c r="D112" s="172" t="s">
        <v>271</v>
      </c>
      <c r="E112" s="172" t="s">
        <v>619</v>
      </c>
      <c r="F112" s="179">
        <v>42937</v>
      </c>
      <c r="G112" s="172" t="s">
        <v>620</v>
      </c>
      <c r="H112" s="172" t="s">
        <v>28</v>
      </c>
      <c r="I112" s="179">
        <v>42937</v>
      </c>
      <c r="J112" s="170"/>
      <c r="K112" s="179">
        <v>43196</v>
      </c>
      <c r="L112" s="172" t="s">
        <v>621</v>
      </c>
      <c r="M112" s="170" t="s">
        <v>32</v>
      </c>
      <c r="N112" s="178"/>
      <c r="O112" s="178"/>
      <c r="P112" s="178"/>
      <c r="Q112" s="178"/>
      <c r="R112" s="178"/>
      <c r="S112" s="178"/>
      <c r="T112" s="178"/>
      <c r="U112" s="178"/>
      <c r="V112" s="178"/>
    </row>
    <row r="113" spans="1:22" s="167" customFormat="1" ht="45" hidden="1">
      <c r="A113" s="157">
        <v>107</v>
      </c>
      <c r="B113" s="170">
        <v>2014</v>
      </c>
      <c r="C113" s="170" t="s">
        <v>185</v>
      </c>
      <c r="D113" s="172" t="s">
        <v>278</v>
      </c>
      <c r="E113" s="172" t="s">
        <v>279</v>
      </c>
      <c r="F113" s="179">
        <v>41957</v>
      </c>
      <c r="G113" s="172" t="s">
        <v>280</v>
      </c>
      <c r="H113" s="172" t="s">
        <v>28</v>
      </c>
      <c r="I113" s="179">
        <v>41957</v>
      </c>
      <c r="J113" s="170"/>
      <c r="K113" s="173">
        <v>43199</v>
      </c>
      <c r="L113" s="172" t="s">
        <v>281</v>
      </c>
      <c r="M113" s="170" t="s">
        <v>30</v>
      </c>
      <c r="N113" s="178"/>
      <c r="O113" s="178"/>
      <c r="P113" s="178"/>
      <c r="Q113" s="178"/>
      <c r="R113" s="178"/>
      <c r="S113" s="178"/>
      <c r="T113" s="178"/>
      <c r="U113" s="178"/>
      <c r="V113" s="178"/>
    </row>
    <row r="114" spans="1:22" s="167" customFormat="1" ht="60" hidden="1">
      <c r="A114" s="157">
        <v>108</v>
      </c>
      <c r="B114" s="170">
        <v>2014</v>
      </c>
      <c r="C114" s="170" t="s">
        <v>185</v>
      </c>
      <c r="D114" s="172" t="s">
        <v>278</v>
      </c>
      <c r="E114" s="172" t="s">
        <v>282</v>
      </c>
      <c r="F114" s="179">
        <v>41957</v>
      </c>
      <c r="G114" s="172" t="s">
        <v>283</v>
      </c>
      <c r="H114" s="172" t="s">
        <v>28</v>
      </c>
      <c r="I114" s="179">
        <v>41957</v>
      </c>
      <c r="J114" s="170"/>
      <c r="K114" s="173">
        <v>43199</v>
      </c>
      <c r="L114" s="172" t="s">
        <v>284</v>
      </c>
      <c r="M114" s="170" t="s">
        <v>30</v>
      </c>
      <c r="N114" s="178"/>
      <c r="O114" s="178"/>
      <c r="P114" s="178"/>
      <c r="Q114" s="178"/>
      <c r="R114" s="178"/>
      <c r="S114" s="178"/>
      <c r="T114" s="178"/>
      <c r="U114" s="178"/>
      <c r="V114" s="178"/>
    </row>
    <row r="115" spans="1:22" s="167" customFormat="1" ht="60" hidden="1">
      <c r="A115" s="157">
        <v>109</v>
      </c>
      <c r="B115" s="170">
        <v>2014</v>
      </c>
      <c r="C115" s="170" t="s">
        <v>185</v>
      </c>
      <c r="D115" s="172" t="s">
        <v>278</v>
      </c>
      <c r="E115" s="172" t="s">
        <v>285</v>
      </c>
      <c r="F115" s="179">
        <v>41957</v>
      </c>
      <c r="G115" s="172" t="s">
        <v>286</v>
      </c>
      <c r="H115" s="172" t="s">
        <v>28</v>
      </c>
      <c r="I115" s="179">
        <v>41957</v>
      </c>
      <c r="J115" s="170"/>
      <c r="K115" s="173">
        <v>43199</v>
      </c>
      <c r="L115" s="172" t="s">
        <v>287</v>
      </c>
      <c r="M115" s="170" t="s">
        <v>30</v>
      </c>
      <c r="N115" s="178"/>
      <c r="O115" s="178"/>
      <c r="P115" s="178"/>
      <c r="Q115" s="178"/>
      <c r="R115" s="178"/>
      <c r="S115" s="178"/>
      <c r="T115" s="178"/>
      <c r="U115" s="178"/>
      <c r="V115" s="178"/>
    </row>
    <row r="116" spans="1:22" s="167" customFormat="1" ht="105" hidden="1">
      <c r="A116" s="157">
        <v>110</v>
      </c>
      <c r="B116" s="170">
        <v>2015</v>
      </c>
      <c r="C116" s="170" t="s">
        <v>185</v>
      </c>
      <c r="D116" s="172" t="s">
        <v>278</v>
      </c>
      <c r="E116" s="172" t="s">
        <v>622</v>
      </c>
      <c r="F116" s="179">
        <v>42054</v>
      </c>
      <c r="G116" s="353" t="s">
        <v>1158</v>
      </c>
      <c r="H116" s="353" t="s">
        <v>28</v>
      </c>
      <c r="I116" s="358">
        <v>43220</v>
      </c>
      <c r="J116" s="170"/>
      <c r="K116" s="173">
        <v>43199</v>
      </c>
      <c r="L116" s="172" t="s">
        <v>623</v>
      </c>
      <c r="M116" s="170" t="s">
        <v>32</v>
      </c>
      <c r="N116" s="178"/>
      <c r="O116" s="178"/>
      <c r="P116" s="178"/>
      <c r="Q116" s="178"/>
      <c r="R116" s="178"/>
      <c r="S116" s="178"/>
      <c r="T116" s="178"/>
      <c r="U116" s="178"/>
      <c r="V116" s="178"/>
    </row>
    <row r="117" spans="1:22" s="167" customFormat="1" ht="150" hidden="1">
      <c r="A117" s="157">
        <v>111</v>
      </c>
      <c r="B117" s="170">
        <v>2015</v>
      </c>
      <c r="C117" s="170" t="s">
        <v>185</v>
      </c>
      <c r="D117" s="172" t="s">
        <v>278</v>
      </c>
      <c r="E117" s="172" t="s">
        <v>624</v>
      </c>
      <c r="F117" s="179">
        <v>42054</v>
      </c>
      <c r="G117" s="353"/>
      <c r="H117" s="353" t="s">
        <v>625</v>
      </c>
      <c r="I117" s="358" t="s">
        <v>1159</v>
      </c>
      <c r="J117" s="170"/>
      <c r="K117" s="173" t="s">
        <v>626</v>
      </c>
      <c r="L117" s="172" t="s">
        <v>627</v>
      </c>
      <c r="M117" s="170" t="s">
        <v>32</v>
      </c>
      <c r="N117" s="178"/>
      <c r="O117" s="178"/>
      <c r="P117" s="178"/>
      <c r="Q117" s="178"/>
      <c r="R117" s="178"/>
      <c r="S117" s="178"/>
      <c r="T117" s="178"/>
      <c r="U117" s="178"/>
      <c r="V117" s="178"/>
    </row>
    <row r="118" spans="1:22" s="167" customFormat="1" ht="45" hidden="1">
      <c r="A118" s="157">
        <v>112</v>
      </c>
      <c r="B118" s="170">
        <v>2016</v>
      </c>
      <c r="C118" s="170" t="s">
        <v>185</v>
      </c>
      <c r="D118" s="172" t="s">
        <v>278</v>
      </c>
      <c r="E118" s="172" t="s">
        <v>288</v>
      </c>
      <c r="F118" s="179">
        <v>42692</v>
      </c>
      <c r="G118" s="172" t="s">
        <v>280</v>
      </c>
      <c r="H118" s="172" t="s">
        <v>28</v>
      </c>
      <c r="I118" s="179">
        <v>42692</v>
      </c>
      <c r="J118" s="170"/>
      <c r="K118" s="173">
        <v>43199</v>
      </c>
      <c r="L118" s="172" t="s">
        <v>281</v>
      </c>
      <c r="M118" s="170" t="s">
        <v>30</v>
      </c>
      <c r="N118" s="178"/>
      <c r="O118" s="178"/>
      <c r="P118" s="178"/>
      <c r="Q118" s="178"/>
      <c r="R118" s="178"/>
      <c r="S118" s="178"/>
      <c r="T118" s="178"/>
      <c r="U118" s="178"/>
      <c r="V118" s="178"/>
    </row>
    <row r="119" spans="1:22" s="167" customFormat="1" ht="60" hidden="1">
      <c r="A119" s="157">
        <v>113</v>
      </c>
      <c r="B119" s="170">
        <v>2016</v>
      </c>
      <c r="C119" s="170" t="s">
        <v>185</v>
      </c>
      <c r="D119" s="172" t="s">
        <v>278</v>
      </c>
      <c r="E119" s="172" t="s">
        <v>289</v>
      </c>
      <c r="F119" s="179">
        <v>42692</v>
      </c>
      <c r="G119" s="172" t="s">
        <v>283</v>
      </c>
      <c r="H119" s="172" t="s">
        <v>28</v>
      </c>
      <c r="I119" s="179">
        <v>42692</v>
      </c>
      <c r="J119" s="170"/>
      <c r="K119" s="173">
        <v>43199</v>
      </c>
      <c r="L119" s="172" t="s">
        <v>290</v>
      </c>
      <c r="M119" s="170" t="s">
        <v>30</v>
      </c>
      <c r="N119" s="178"/>
      <c r="O119" s="178"/>
      <c r="P119" s="178"/>
      <c r="Q119" s="178"/>
      <c r="R119" s="178"/>
      <c r="S119" s="178"/>
      <c r="T119" s="178"/>
      <c r="U119" s="178"/>
      <c r="V119" s="178"/>
    </row>
    <row r="120" spans="1:22" s="167" customFormat="1" ht="60" hidden="1">
      <c r="A120" s="157">
        <v>114</v>
      </c>
      <c r="B120" s="170">
        <v>2016</v>
      </c>
      <c r="C120" s="170" t="s">
        <v>185</v>
      </c>
      <c r="D120" s="172" t="s">
        <v>278</v>
      </c>
      <c r="E120" s="172" t="s">
        <v>291</v>
      </c>
      <c r="F120" s="179">
        <v>42692</v>
      </c>
      <c r="G120" s="172" t="s">
        <v>286</v>
      </c>
      <c r="H120" s="172" t="s">
        <v>28</v>
      </c>
      <c r="I120" s="179">
        <v>42692</v>
      </c>
      <c r="J120" s="170"/>
      <c r="K120" s="173">
        <v>43199</v>
      </c>
      <c r="L120" s="172" t="s">
        <v>287</v>
      </c>
      <c r="M120" s="170" t="s">
        <v>30</v>
      </c>
      <c r="N120" s="178"/>
      <c r="O120" s="178"/>
      <c r="P120" s="178"/>
      <c r="Q120" s="178"/>
      <c r="R120" s="178"/>
      <c r="S120" s="178"/>
      <c r="T120" s="178"/>
      <c r="U120" s="178"/>
      <c r="V120" s="178"/>
    </row>
    <row r="121" spans="1:22" s="167" customFormat="1" ht="45" hidden="1">
      <c r="A121" s="157">
        <v>115</v>
      </c>
      <c r="B121" s="170">
        <v>2014</v>
      </c>
      <c r="C121" s="170" t="s">
        <v>185</v>
      </c>
      <c r="D121" s="172" t="s">
        <v>278</v>
      </c>
      <c r="E121" s="172" t="s">
        <v>628</v>
      </c>
      <c r="F121" s="179">
        <v>41957</v>
      </c>
      <c r="G121" s="172"/>
      <c r="H121" s="172"/>
      <c r="I121" s="179"/>
      <c r="J121" s="170"/>
      <c r="K121" s="173"/>
      <c r="L121" s="172" t="s">
        <v>629</v>
      </c>
      <c r="M121" s="170" t="s">
        <v>32</v>
      </c>
      <c r="N121" s="178"/>
      <c r="O121" s="178"/>
      <c r="P121" s="178"/>
      <c r="Q121" s="178"/>
      <c r="R121" s="178"/>
      <c r="S121" s="178"/>
      <c r="T121" s="178"/>
      <c r="U121" s="178"/>
      <c r="V121" s="178"/>
    </row>
    <row r="122" spans="1:22" s="167" customFormat="1" ht="90" hidden="1">
      <c r="A122" s="157">
        <v>116</v>
      </c>
      <c r="B122" s="170">
        <v>2014</v>
      </c>
      <c r="C122" s="170" t="s">
        <v>185</v>
      </c>
      <c r="D122" s="172" t="s">
        <v>278</v>
      </c>
      <c r="E122" s="172" t="s">
        <v>630</v>
      </c>
      <c r="F122" s="179">
        <v>41957</v>
      </c>
      <c r="G122" s="172"/>
      <c r="H122" s="172"/>
      <c r="I122" s="179"/>
      <c r="J122" s="170"/>
      <c r="K122" s="173"/>
      <c r="L122" s="172" t="s">
        <v>629</v>
      </c>
      <c r="M122" s="170" t="s">
        <v>32</v>
      </c>
      <c r="N122" s="178"/>
      <c r="O122" s="178"/>
      <c r="P122" s="178"/>
      <c r="Q122" s="178"/>
      <c r="R122" s="178"/>
      <c r="S122" s="178"/>
      <c r="T122" s="178"/>
      <c r="U122" s="178"/>
      <c r="V122" s="178"/>
    </row>
    <row r="123" spans="1:22" s="167" customFormat="1" ht="60" hidden="1">
      <c r="A123" s="157">
        <v>117</v>
      </c>
      <c r="B123" s="170">
        <v>2014</v>
      </c>
      <c r="C123" s="170" t="s">
        <v>185</v>
      </c>
      <c r="D123" s="172" t="s">
        <v>278</v>
      </c>
      <c r="E123" s="172" t="s">
        <v>631</v>
      </c>
      <c r="F123" s="179">
        <v>41957</v>
      </c>
      <c r="G123" s="172"/>
      <c r="H123" s="172"/>
      <c r="I123" s="179"/>
      <c r="J123" s="170"/>
      <c r="K123" s="173"/>
      <c r="L123" s="172" t="s">
        <v>629</v>
      </c>
      <c r="M123" s="170" t="s">
        <v>32</v>
      </c>
      <c r="N123" s="178"/>
      <c r="O123" s="178"/>
      <c r="P123" s="178"/>
      <c r="Q123" s="178"/>
      <c r="R123" s="178"/>
      <c r="S123" s="178"/>
      <c r="T123" s="178"/>
      <c r="U123" s="178"/>
      <c r="V123" s="178"/>
    </row>
    <row r="124" spans="1:22" s="167" customFormat="1" ht="75" hidden="1">
      <c r="A124" s="157">
        <v>118</v>
      </c>
      <c r="B124" s="170">
        <v>2016</v>
      </c>
      <c r="C124" s="170" t="s">
        <v>185</v>
      </c>
      <c r="D124" s="172" t="s">
        <v>278</v>
      </c>
      <c r="E124" s="172" t="s">
        <v>632</v>
      </c>
      <c r="F124" s="171">
        <v>42536</v>
      </c>
      <c r="G124" s="172" t="s">
        <v>633</v>
      </c>
      <c r="H124" s="170" t="s">
        <v>28</v>
      </c>
      <c r="I124" s="171">
        <v>42536</v>
      </c>
      <c r="J124" s="170"/>
      <c r="K124" s="173">
        <v>43199</v>
      </c>
      <c r="L124" s="172" t="s">
        <v>634</v>
      </c>
      <c r="M124" s="170" t="s">
        <v>32</v>
      </c>
      <c r="N124" s="178"/>
      <c r="O124" s="178"/>
      <c r="P124" s="178"/>
      <c r="Q124" s="178"/>
      <c r="R124" s="178"/>
      <c r="S124" s="178"/>
      <c r="T124" s="178"/>
      <c r="U124" s="178"/>
      <c r="V124" s="178"/>
    </row>
    <row r="125" spans="1:22" s="167" customFormat="1" ht="75" hidden="1">
      <c r="A125" s="157">
        <v>119</v>
      </c>
      <c r="B125" s="170">
        <v>2016</v>
      </c>
      <c r="C125" s="170" t="s">
        <v>185</v>
      </c>
      <c r="D125" s="172" t="s">
        <v>278</v>
      </c>
      <c r="E125" s="172" t="s">
        <v>292</v>
      </c>
      <c r="F125" s="171">
        <v>42536</v>
      </c>
      <c r="G125" s="172" t="s">
        <v>293</v>
      </c>
      <c r="H125" s="170" t="s">
        <v>28</v>
      </c>
      <c r="I125" s="171">
        <v>42536</v>
      </c>
      <c r="J125" s="170"/>
      <c r="K125" s="173">
        <v>43199</v>
      </c>
      <c r="L125" s="172" t="s">
        <v>294</v>
      </c>
      <c r="M125" s="170" t="s">
        <v>30</v>
      </c>
      <c r="N125" s="178"/>
      <c r="O125" s="178"/>
      <c r="P125" s="178"/>
      <c r="Q125" s="178"/>
      <c r="R125" s="178"/>
      <c r="S125" s="178"/>
      <c r="T125" s="178"/>
      <c r="U125" s="178"/>
      <c r="V125" s="178"/>
    </row>
    <row r="126" spans="1:22" s="167" customFormat="1" ht="90" hidden="1">
      <c r="A126" s="157">
        <v>120</v>
      </c>
      <c r="B126" s="170">
        <v>2017</v>
      </c>
      <c r="C126" s="170" t="s">
        <v>185</v>
      </c>
      <c r="D126" s="172" t="s">
        <v>278</v>
      </c>
      <c r="E126" s="172" t="s">
        <v>635</v>
      </c>
      <c r="F126" s="171">
        <v>43053</v>
      </c>
      <c r="G126" s="355" t="s">
        <v>633</v>
      </c>
      <c r="H126" s="356" t="s">
        <v>28</v>
      </c>
      <c r="I126" s="357">
        <v>43250</v>
      </c>
      <c r="J126" s="170"/>
      <c r="K126" s="173">
        <v>43199</v>
      </c>
      <c r="L126" s="172" t="s">
        <v>637</v>
      </c>
      <c r="M126" s="170" t="s">
        <v>32</v>
      </c>
      <c r="N126" s="178"/>
      <c r="O126" s="178"/>
      <c r="P126" s="178"/>
      <c r="Q126" s="178"/>
      <c r="R126" s="178"/>
      <c r="S126" s="178"/>
      <c r="T126" s="178"/>
      <c r="U126" s="178"/>
      <c r="V126" s="178"/>
    </row>
    <row r="127" spans="1:22" s="167" customFormat="1" ht="90" hidden="1">
      <c r="A127" s="157">
        <v>121</v>
      </c>
      <c r="B127" s="170">
        <v>2015</v>
      </c>
      <c r="C127" s="170" t="s">
        <v>185</v>
      </c>
      <c r="D127" s="172" t="s">
        <v>278</v>
      </c>
      <c r="E127" s="172" t="s">
        <v>638</v>
      </c>
      <c r="F127" s="171">
        <v>42054</v>
      </c>
      <c r="G127" s="172" t="s">
        <v>639</v>
      </c>
      <c r="H127" s="170" t="s">
        <v>28</v>
      </c>
      <c r="I127" s="171">
        <v>42054</v>
      </c>
      <c r="J127" s="170"/>
      <c r="K127" s="173">
        <v>43199</v>
      </c>
      <c r="L127" s="172" t="s">
        <v>640</v>
      </c>
      <c r="M127" s="170" t="s">
        <v>32</v>
      </c>
      <c r="N127" s="178"/>
      <c r="O127" s="178"/>
      <c r="P127" s="178"/>
      <c r="Q127" s="178"/>
      <c r="R127" s="178"/>
      <c r="S127" s="178"/>
      <c r="T127" s="178"/>
      <c r="U127" s="178"/>
      <c r="V127" s="178"/>
    </row>
    <row r="128" spans="1:22" s="167" customFormat="1" ht="135" hidden="1">
      <c r="A128" s="157">
        <v>122</v>
      </c>
      <c r="B128" s="170">
        <v>2015</v>
      </c>
      <c r="C128" s="170" t="s">
        <v>185</v>
      </c>
      <c r="D128" s="172" t="s">
        <v>278</v>
      </c>
      <c r="E128" s="172" t="s">
        <v>295</v>
      </c>
      <c r="F128" s="171">
        <v>42306</v>
      </c>
      <c r="G128" s="172" t="s">
        <v>286</v>
      </c>
      <c r="H128" s="170" t="s">
        <v>28</v>
      </c>
      <c r="I128" s="171">
        <v>42306</v>
      </c>
      <c r="J128" s="170"/>
      <c r="K128" s="173">
        <v>43199</v>
      </c>
      <c r="L128" s="172" t="s">
        <v>296</v>
      </c>
      <c r="M128" s="170" t="s">
        <v>30</v>
      </c>
      <c r="N128" s="178"/>
      <c r="O128" s="178"/>
      <c r="P128" s="178"/>
      <c r="Q128" s="178"/>
      <c r="R128" s="178"/>
      <c r="S128" s="178"/>
      <c r="T128" s="178"/>
      <c r="U128" s="178"/>
      <c r="V128" s="178"/>
    </row>
    <row r="129" spans="1:22" s="167" customFormat="1" ht="45" hidden="1">
      <c r="A129" s="157">
        <v>123</v>
      </c>
      <c r="B129" s="170">
        <v>2017</v>
      </c>
      <c r="C129" s="170" t="s">
        <v>185</v>
      </c>
      <c r="D129" s="172" t="s">
        <v>278</v>
      </c>
      <c r="E129" s="172" t="s">
        <v>641</v>
      </c>
      <c r="F129" s="171">
        <v>42898</v>
      </c>
      <c r="G129" s="172" t="s">
        <v>642</v>
      </c>
      <c r="H129" s="170" t="s">
        <v>28</v>
      </c>
      <c r="I129" s="171">
        <v>42898</v>
      </c>
      <c r="J129" s="170"/>
      <c r="K129" s="173">
        <v>43199</v>
      </c>
      <c r="L129" s="172" t="s">
        <v>643</v>
      </c>
      <c r="M129" s="170" t="s">
        <v>32</v>
      </c>
      <c r="N129" s="178"/>
      <c r="O129" s="178"/>
      <c r="P129" s="178"/>
      <c r="Q129" s="178"/>
      <c r="R129" s="178"/>
      <c r="S129" s="178"/>
      <c r="T129" s="178"/>
      <c r="U129" s="178"/>
      <c r="V129" s="178"/>
    </row>
    <row r="130" spans="1:22" s="167" customFormat="1" ht="45" hidden="1">
      <c r="A130" s="157">
        <v>124</v>
      </c>
      <c r="B130" s="170">
        <v>2017</v>
      </c>
      <c r="C130" s="170" t="s">
        <v>185</v>
      </c>
      <c r="D130" s="172" t="s">
        <v>278</v>
      </c>
      <c r="E130" s="172" t="s">
        <v>644</v>
      </c>
      <c r="F130" s="171">
        <v>42898</v>
      </c>
      <c r="G130" s="172" t="s">
        <v>645</v>
      </c>
      <c r="H130" s="170" t="s">
        <v>28</v>
      </c>
      <c r="I130" s="171">
        <v>42898</v>
      </c>
      <c r="J130" s="170"/>
      <c r="K130" s="173">
        <v>43199</v>
      </c>
      <c r="L130" s="172" t="s">
        <v>646</v>
      </c>
      <c r="M130" s="170" t="s">
        <v>32</v>
      </c>
      <c r="N130" s="178"/>
      <c r="O130" s="178"/>
      <c r="P130" s="178"/>
      <c r="Q130" s="178"/>
      <c r="R130" s="178"/>
      <c r="S130" s="178"/>
      <c r="T130" s="178"/>
      <c r="U130" s="178"/>
      <c r="V130" s="178"/>
    </row>
    <row r="131" spans="1:22" s="167" customFormat="1" ht="60" hidden="1">
      <c r="A131" s="157">
        <v>125</v>
      </c>
      <c r="B131" s="170">
        <v>2014</v>
      </c>
      <c r="C131" s="170" t="s">
        <v>185</v>
      </c>
      <c r="D131" s="172" t="s">
        <v>297</v>
      </c>
      <c r="E131" s="172" t="s">
        <v>647</v>
      </c>
      <c r="F131" s="171">
        <v>41759</v>
      </c>
      <c r="G131" s="172" t="s">
        <v>648</v>
      </c>
      <c r="H131" s="170" t="s">
        <v>28</v>
      </c>
      <c r="I131" s="171">
        <v>41759</v>
      </c>
      <c r="J131" s="170"/>
      <c r="K131" s="173">
        <v>43199</v>
      </c>
      <c r="L131" s="172" t="s">
        <v>649</v>
      </c>
      <c r="M131" s="170" t="s">
        <v>32</v>
      </c>
      <c r="N131" s="178"/>
      <c r="O131" s="178"/>
      <c r="P131" s="178"/>
      <c r="Q131" s="178"/>
      <c r="R131" s="178"/>
      <c r="S131" s="178"/>
      <c r="T131" s="178"/>
      <c r="U131" s="178"/>
      <c r="V131" s="178"/>
    </row>
    <row r="132" spans="1:22" s="167" customFormat="1" ht="60" hidden="1">
      <c r="A132" s="157">
        <v>126</v>
      </c>
      <c r="B132" s="170">
        <v>2014</v>
      </c>
      <c r="C132" s="170" t="s">
        <v>185</v>
      </c>
      <c r="D132" s="172" t="s">
        <v>297</v>
      </c>
      <c r="E132" s="172" t="s">
        <v>650</v>
      </c>
      <c r="F132" s="171">
        <v>41759</v>
      </c>
      <c r="G132" s="172" t="s">
        <v>648</v>
      </c>
      <c r="H132" s="170" t="s">
        <v>28</v>
      </c>
      <c r="I132" s="171">
        <v>41759</v>
      </c>
      <c r="J132" s="170"/>
      <c r="K132" s="173">
        <v>43199</v>
      </c>
      <c r="L132" s="172" t="s">
        <v>649</v>
      </c>
      <c r="M132" s="170" t="s">
        <v>32</v>
      </c>
      <c r="N132" s="178"/>
      <c r="O132" s="178"/>
      <c r="P132" s="178"/>
      <c r="Q132" s="178"/>
      <c r="R132" s="178"/>
      <c r="S132" s="178"/>
      <c r="T132" s="178"/>
      <c r="U132" s="178"/>
      <c r="V132" s="178"/>
    </row>
    <row r="133" spans="1:22" s="167" customFormat="1" ht="60" hidden="1">
      <c r="A133" s="157">
        <v>127</v>
      </c>
      <c r="B133" s="170">
        <v>2014</v>
      </c>
      <c r="C133" s="170" t="s">
        <v>185</v>
      </c>
      <c r="D133" s="172" t="s">
        <v>297</v>
      </c>
      <c r="E133" s="172" t="s">
        <v>651</v>
      </c>
      <c r="F133" s="171">
        <v>41759</v>
      </c>
      <c r="G133" s="172" t="s">
        <v>648</v>
      </c>
      <c r="H133" s="170" t="s">
        <v>28</v>
      </c>
      <c r="I133" s="171">
        <v>41759</v>
      </c>
      <c r="J133" s="170"/>
      <c r="K133" s="173">
        <v>43199</v>
      </c>
      <c r="L133" s="172" t="s">
        <v>649</v>
      </c>
      <c r="M133" s="170" t="s">
        <v>32</v>
      </c>
      <c r="N133" s="178"/>
      <c r="O133" s="178"/>
      <c r="P133" s="178"/>
      <c r="Q133" s="178"/>
      <c r="R133" s="178"/>
      <c r="S133" s="178"/>
      <c r="T133" s="178"/>
      <c r="U133" s="178"/>
      <c r="V133" s="178"/>
    </row>
    <row r="134" spans="1:22" s="167" customFormat="1" ht="60" hidden="1">
      <c r="A134" s="157">
        <v>128</v>
      </c>
      <c r="B134" s="170">
        <v>2014</v>
      </c>
      <c r="C134" s="170" t="s">
        <v>185</v>
      </c>
      <c r="D134" s="172" t="s">
        <v>297</v>
      </c>
      <c r="E134" s="172" t="s">
        <v>652</v>
      </c>
      <c r="F134" s="171">
        <v>41759</v>
      </c>
      <c r="G134" s="172" t="s">
        <v>648</v>
      </c>
      <c r="H134" s="170" t="s">
        <v>28</v>
      </c>
      <c r="I134" s="171">
        <v>41759</v>
      </c>
      <c r="J134" s="170"/>
      <c r="K134" s="173">
        <v>43199</v>
      </c>
      <c r="L134" s="172" t="s">
        <v>649</v>
      </c>
      <c r="M134" s="170" t="s">
        <v>32</v>
      </c>
      <c r="N134" s="178"/>
      <c r="O134" s="178"/>
      <c r="P134" s="178"/>
      <c r="Q134" s="178"/>
      <c r="R134" s="178"/>
      <c r="S134" s="178"/>
      <c r="T134" s="178"/>
      <c r="U134" s="178"/>
      <c r="V134" s="178"/>
    </row>
    <row r="135" spans="1:22" s="167" customFormat="1" ht="60" hidden="1">
      <c r="A135" s="157">
        <v>129</v>
      </c>
      <c r="B135" s="170">
        <v>2014</v>
      </c>
      <c r="C135" s="170" t="s">
        <v>185</v>
      </c>
      <c r="D135" s="172" t="s">
        <v>297</v>
      </c>
      <c r="E135" s="172" t="s">
        <v>653</v>
      </c>
      <c r="F135" s="171">
        <v>41759</v>
      </c>
      <c r="G135" s="172" t="s">
        <v>648</v>
      </c>
      <c r="H135" s="170" t="s">
        <v>28</v>
      </c>
      <c r="I135" s="171">
        <v>41759</v>
      </c>
      <c r="J135" s="170"/>
      <c r="K135" s="173">
        <v>43199</v>
      </c>
      <c r="L135" s="172" t="s">
        <v>649</v>
      </c>
      <c r="M135" s="170" t="s">
        <v>32</v>
      </c>
      <c r="N135" s="178"/>
      <c r="O135" s="178"/>
      <c r="P135" s="178"/>
      <c r="Q135" s="178"/>
      <c r="R135" s="178"/>
      <c r="S135" s="178"/>
      <c r="T135" s="178"/>
      <c r="U135" s="178"/>
      <c r="V135" s="178"/>
    </row>
    <row r="136" spans="1:22" s="167" customFormat="1" ht="90" hidden="1">
      <c r="A136" s="157">
        <v>130</v>
      </c>
      <c r="B136" s="170">
        <v>2014</v>
      </c>
      <c r="C136" s="170" t="s">
        <v>185</v>
      </c>
      <c r="D136" s="172" t="s">
        <v>297</v>
      </c>
      <c r="E136" s="172" t="s">
        <v>654</v>
      </c>
      <c r="F136" s="171">
        <v>41759</v>
      </c>
      <c r="G136" s="172" t="s">
        <v>648</v>
      </c>
      <c r="H136" s="170" t="s">
        <v>28</v>
      </c>
      <c r="I136" s="171">
        <v>41759</v>
      </c>
      <c r="J136" s="170"/>
      <c r="K136" s="173">
        <v>43199</v>
      </c>
      <c r="L136" s="172" t="s">
        <v>649</v>
      </c>
      <c r="M136" s="170" t="s">
        <v>32</v>
      </c>
      <c r="N136" s="178"/>
      <c r="O136" s="178"/>
      <c r="P136" s="178"/>
      <c r="Q136" s="178"/>
      <c r="R136" s="178"/>
      <c r="S136" s="178"/>
      <c r="T136" s="178"/>
      <c r="U136" s="178"/>
      <c r="V136" s="178"/>
    </row>
    <row r="137" spans="1:22" s="167" customFormat="1" ht="45" hidden="1">
      <c r="A137" s="157">
        <v>131</v>
      </c>
      <c r="B137" s="170">
        <v>2014</v>
      </c>
      <c r="C137" s="170" t="s">
        <v>185</v>
      </c>
      <c r="D137" s="172" t="s">
        <v>297</v>
      </c>
      <c r="E137" s="172" t="s">
        <v>655</v>
      </c>
      <c r="F137" s="171">
        <v>41883</v>
      </c>
      <c r="G137" s="172" t="s">
        <v>656</v>
      </c>
      <c r="H137" s="170" t="s">
        <v>28</v>
      </c>
      <c r="I137" s="173">
        <v>41883</v>
      </c>
      <c r="J137" s="170"/>
      <c r="K137" s="173">
        <v>43199</v>
      </c>
      <c r="L137" s="172" t="s">
        <v>657</v>
      </c>
      <c r="M137" s="170" t="s">
        <v>32</v>
      </c>
      <c r="N137" s="178"/>
      <c r="O137" s="178"/>
      <c r="P137" s="178"/>
      <c r="Q137" s="178"/>
      <c r="R137" s="178"/>
      <c r="S137" s="178"/>
      <c r="T137" s="178"/>
      <c r="U137" s="178"/>
      <c r="V137" s="178"/>
    </row>
    <row r="138" spans="1:22" s="167" customFormat="1" ht="60" hidden="1">
      <c r="A138" s="157">
        <v>132</v>
      </c>
      <c r="B138" s="170">
        <v>2014</v>
      </c>
      <c r="C138" s="170" t="s">
        <v>185</v>
      </c>
      <c r="D138" s="172" t="s">
        <v>297</v>
      </c>
      <c r="E138" s="172" t="s">
        <v>298</v>
      </c>
      <c r="F138" s="171">
        <v>41883</v>
      </c>
      <c r="G138" s="172" t="s">
        <v>299</v>
      </c>
      <c r="H138" s="170" t="s">
        <v>28</v>
      </c>
      <c r="I138" s="171">
        <v>41883</v>
      </c>
      <c r="J138" s="170"/>
      <c r="K138" s="173">
        <v>43199</v>
      </c>
      <c r="L138" s="172" t="s">
        <v>300</v>
      </c>
      <c r="M138" s="170" t="s">
        <v>30</v>
      </c>
      <c r="N138" s="178"/>
      <c r="O138" s="178"/>
      <c r="P138" s="178"/>
      <c r="Q138" s="178"/>
      <c r="R138" s="178"/>
      <c r="S138" s="178"/>
      <c r="T138" s="178"/>
      <c r="U138" s="178"/>
      <c r="V138" s="178"/>
    </row>
    <row r="139" spans="1:22" s="167" customFormat="1" ht="45" hidden="1">
      <c r="A139" s="157">
        <v>133</v>
      </c>
      <c r="B139" s="170">
        <v>2015</v>
      </c>
      <c r="C139" s="170" t="s">
        <v>185</v>
      </c>
      <c r="D139" s="172" t="s">
        <v>297</v>
      </c>
      <c r="E139" s="172" t="s">
        <v>301</v>
      </c>
      <c r="F139" s="171">
        <v>41770</v>
      </c>
      <c r="G139" s="172" t="s">
        <v>302</v>
      </c>
      <c r="H139" s="170" t="s">
        <v>28</v>
      </c>
      <c r="I139" s="171">
        <v>41770</v>
      </c>
      <c r="J139" s="170"/>
      <c r="K139" s="173">
        <v>43199</v>
      </c>
      <c r="L139" s="172" t="s">
        <v>303</v>
      </c>
      <c r="M139" s="170" t="s">
        <v>30</v>
      </c>
      <c r="N139" s="178"/>
      <c r="O139" s="178"/>
      <c r="P139" s="178"/>
      <c r="Q139" s="178"/>
      <c r="R139" s="178"/>
      <c r="S139" s="178"/>
      <c r="T139" s="178"/>
      <c r="U139" s="178"/>
      <c r="V139" s="178"/>
    </row>
    <row r="140" spans="1:22" s="167" customFormat="1" ht="120" hidden="1">
      <c r="A140" s="157">
        <v>134</v>
      </c>
      <c r="B140" s="170">
        <v>2015</v>
      </c>
      <c r="C140" s="170" t="s">
        <v>185</v>
      </c>
      <c r="D140" s="172" t="s">
        <v>297</v>
      </c>
      <c r="E140" s="172" t="s">
        <v>304</v>
      </c>
      <c r="F140" s="171">
        <v>41770</v>
      </c>
      <c r="G140" s="172" t="s">
        <v>305</v>
      </c>
      <c r="H140" s="170" t="s">
        <v>28</v>
      </c>
      <c r="I140" s="171">
        <v>41770</v>
      </c>
      <c r="J140" s="170"/>
      <c r="K140" s="173">
        <v>43199</v>
      </c>
      <c r="L140" s="172" t="s">
        <v>306</v>
      </c>
      <c r="M140" s="170" t="s">
        <v>30</v>
      </c>
      <c r="N140" s="178"/>
      <c r="O140" s="178"/>
      <c r="P140" s="178"/>
      <c r="Q140" s="178"/>
      <c r="R140" s="178"/>
      <c r="S140" s="178"/>
      <c r="T140" s="178"/>
      <c r="U140" s="178"/>
      <c r="V140" s="178"/>
    </row>
    <row r="141" spans="1:22" s="167" customFormat="1" ht="120" hidden="1">
      <c r="A141" s="157">
        <v>135</v>
      </c>
      <c r="B141" s="170">
        <v>2017</v>
      </c>
      <c r="C141" s="170" t="s">
        <v>185</v>
      </c>
      <c r="D141" s="172" t="s">
        <v>297</v>
      </c>
      <c r="E141" s="172" t="s">
        <v>307</v>
      </c>
      <c r="F141" s="171">
        <v>43053</v>
      </c>
      <c r="G141" s="172" t="s">
        <v>305</v>
      </c>
      <c r="H141" s="170" t="s">
        <v>28</v>
      </c>
      <c r="I141" s="171">
        <v>43053</v>
      </c>
      <c r="J141" s="170"/>
      <c r="K141" s="173">
        <v>43199</v>
      </c>
      <c r="L141" s="172" t="s">
        <v>306</v>
      </c>
      <c r="M141" s="170" t="s">
        <v>30</v>
      </c>
      <c r="N141" s="178"/>
      <c r="O141" s="178"/>
      <c r="P141" s="178"/>
      <c r="Q141" s="178"/>
      <c r="R141" s="178"/>
      <c r="S141" s="178"/>
      <c r="T141" s="178"/>
      <c r="U141" s="178"/>
      <c r="V141" s="178"/>
    </row>
    <row r="142" spans="1:22" s="167" customFormat="1" ht="45" hidden="1">
      <c r="A142" s="157">
        <v>136</v>
      </c>
      <c r="B142" s="170">
        <v>2014</v>
      </c>
      <c r="C142" s="170" t="s">
        <v>185</v>
      </c>
      <c r="D142" s="172" t="s">
        <v>297</v>
      </c>
      <c r="E142" s="172" t="s">
        <v>308</v>
      </c>
      <c r="F142" s="171">
        <v>41883</v>
      </c>
      <c r="G142" s="172" t="s">
        <v>309</v>
      </c>
      <c r="H142" s="170" t="s">
        <v>28</v>
      </c>
      <c r="I142" s="171">
        <v>41883</v>
      </c>
      <c r="J142" s="170"/>
      <c r="K142" s="173">
        <v>43199</v>
      </c>
      <c r="L142" s="172" t="s">
        <v>310</v>
      </c>
      <c r="M142" s="170" t="s">
        <v>30</v>
      </c>
      <c r="N142" s="178"/>
      <c r="O142" s="178"/>
      <c r="P142" s="178"/>
      <c r="Q142" s="178"/>
      <c r="R142" s="178"/>
      <c r="S142" s="178"/>
      <c r="T142" s="178"/>
      <c r="U142" s="178"/>
      <c r="V142" s="178"/>
    </row>
    <row r="143" spans="1:22" s="167" customFormat="1" ht="165" hidden="1">
      <c r="A143" s="157">
        <v>137</v>
      </c>
      <c r="B143" s="170">
        <v>2015</v>
      </c>
      <c r="C143" s="170" t="s">
        <v>185</v>
      </c>
      <c r="D143" s="172" t="s">
        <v>297</v>
      </c>
      <c r="E143" s="172" t="s">
        <v>311</v>
      </c>
      <c r="F143" s="171">
        <v>42168</v>
      </c>
      <c r="G143" s="172" t="s">
        <v>312</v>
      </c>
      <c r="H143" s="170" t="s">
        <v>28</v>
      </c>
      <c r="I143" s="171">
        <v>42168</v>
      </c>
      <c r="J143" s="170"/>
      <c r="K143" s="173">
        <v>43199</v>
      </c>
      <c r="L143" s="172" t="s">
        <v>313</v>
      </c>
      <c r="M143" s="170" t="s">
        <v>30</v>
      </c>
      <c r="N143" s="178"/>
      <c r="O143" s="178"/>
      <c r="P143" s="178"/>
      <c r="Q143" s="178"/>
      <c r="R143" s="178"/>
      <c r="S143" s="178"/>
      <c r="T143" s="178"/>
      <c r="U143" s="178"/>
      <c r="V143" s="178"/>
    </row>
    <row r="144" spans="1:22" s="167" customFormat="1" ht="120" hidden="1">
      <c r="A144" s="157">
        <v>138</v>
      </c>
      <c r="B144" s="170">
        <v>2014</v>
      </c>
      <c r="C144" s="170" t="s">
        <v>185</v>
      </c>
      <c r="D144" s="172" t="s">
        <v>297</v>
      </c>
      <c r="E144" s="172" t="s">
        <v>314</v>
      </c>
      <c r="F144" s="171">
        <v>41865</v>
      </c>
      <c r="G144" s="172" t="s">
        <v>315</v>
      </c>
      <c r="H144" s="170" t="s">
        <v>28</v>
      </c>
      <c r="I144" s="171">
        <v>41865</v>
      </c>
      <c r="J144" s="170"/>
      <c r="K144" s="173">
        <v>43199</v>
      </c>
      <c r="L144" s="172" t="s">
        <v>316</v>
      </c>
      <c r="M144" s="170" t="s">
        <v>30</v>
      </c>
      <c r="N144" s="178"/>
      <c r="O144" s="178"/>
      <c r="P144" s="178"/>
      <c r="Q144" s="178"/>
      <c r="R144" s="178"/>
      <c r="S144" s="178"/>
      <c r="T144" s="178"/>
      <c r="U144" s="178"/>
      <c r="V144" s="178"/>
    </row>
    <row r="145" spans="1:22" s="167" customFormat="1" ht="45" hidden="1">
      <c r="A145" s="157">
        <v>139</v>
      </c>
      <c r="B145" s="170">
        <v>2015</v>
      </c>
      <c r="C145" s="170" t="s">
        <v>185</v>
      </c>
      <c r="D145" s="172" t="s">
        <v>297</v>
      </c>
      <c r="E145" s="172" t="s">
        <v>658</v>
      </c>
      <c r="F145" s="171">
        <v>42149</v>
      </c>
      <c r="G145" s="172" t="s">
        <v>659</v>
      </c>
      <c r="H145" s="170" t="s">
        <v>28</v>
      </c>
      <c r="I145" s="171">
        <v>42149</v>
      </c>
      <c r="J145" s="170"/>
      <c r="K145" s="173">
        <v>43199</v>
      </c>
      <c r="L145" s="172" t="s">
        <v>660</v>
      </c>
      <c r="M145" s="170" t="s">
        <v>32</v>
      </c>
      <c r="N145" s="178"/>
      <c r="O145" s="178"/>
      <c r="P145" s="178"/>
      <c r="Q145" s="178"/>
      <c r="R145" s="178"/>
      <c r="S145" s="178"/>
      <c r="T145" s="178"/>
      <c r="U145" s="178"/>
      <c r="V145" s="178"/>
    </row>
    <row r="146" spans="1:22" s="167" customFormat="1" ht="90" hidden="1">
      <c r="A146" s="157">
        <v>140</v>
      </c>
      <c r="B146" s="170">
        <v>2016</v>
      </c>
      <c r="C146" s="170" t="s">
        <v>185</v>
      </c>
      <c r="D146" s="172" t="s">
        <v>297</v>
      </c>
      <c r="E146" s="172" t="s">
        <v>661</v>
      </c>
      <c r="F146" s="171">
        <v>42692</v>
      </c>
      <c r="G146" s="355" t="s">
        <v>1160</v>
      </c>
      <c r="H146" s="356" t="s">
        <v>28</v>
      </c>
      <c r="I146" s="357">
        <v>43281</v>
      </c>
      <c r="J146" s="170"/>
      <c r="K146" s="173">
        <v>43199</v>
      </c>
      <c r="L146" s="172" t="s">
        <v>660</v>
      </c>
      <c r="M146" s="170" t="s">
        <v>32</v>
      </c>
      <c r="N146" s="178"/>
      <c r="O146" s="178"/>
      <c r="P146" s="178"/>
      <c r="Q146" s="178"/>
      <c r="R146" s="178"/>
      <c r="S146" s="178"/>
      <c r="T146" s="178"/>
      <c r="U146" s="178"/>
      <c r="V146" s="178"/>
    </row>
    <row r="147" spans="1:22" s="167" customFormat="1" ht="45" hidden="1">
      <c r="A147" s="157">
        <v>141</v>
      </c>
      <c r="B147" s="170">
        <v>2014</v>
      </c>
      <c r="C147" s="170" t="s">
        <v>185</v>
      </c>
      <c r="D147" s="172" t="s">
        <v>297</v>
      </c>
      <c r="E147" s="172" t="s">
        <v>317</v>
      </c>
      <c r="F147" s="171">
        <v>41865</v>
      </c>
      <c r="G147" s="172" t="s">
        <v>318</v>
      </c>
      <c r="H147" s="170" t="s">
        <v>28</v>
      </c>
      <c r="I147" s="171">
        <v>41865</v>
      </c>
      <c r="J147" s="170"/>
      <c r="K147" s="173">
        <v>43199</v>
      </c>
      <c r="L147" s="172" t="s">
        <v>319</v>
      </c>
      <c r="M147" s="170" t="s">
        <v>30</v>
      </c>
      <c r="N147" s="178"/>
      <c r="O147" s="178"/>
      <c r="P147" s="178"/>
      <c r="Q147" s="178"/>
      <c r="R147" s="178"/>
      <c r="S147" s="178"/>
      <c r="T147" s="178"/>
      <c r="U147" s="178"/>
      <c r="V147" s="178"/>
    </row>
    <row r="148" spans="1:22" s="167" customFormat="1" ht="75" hidden="1">
      <c r="A148" s="157">
        <v>142</v>
      </c>
      <c r="B148" s="170">
        <v>2014</v>
      </c>
      <c r="C148" s="170" t="s">
        <v>185</v>
      </c>
      <c r="D148" s="172" t="s">
        <v>297</v>
      </c>
      <c r="E148" s="172" t="s">
        <v>662</v>
      </c>
      <c r="F148" s="171">
        <v>41865</v>
      </c>
      <c r="G148" s="172" t="s">
        <v>663</v>
      </c>
      <c r="H148" s="170" t="s">
        <v>28</v>
      </c>
      <c r="I148" s="171">
        <v>41865</v>
      </c>
      <c r="J148" s="170"/>
      <c r="K148" s="173">
        <v>43199</v>
      </c>
      <c r="L148" s="172" t="s">
        <v>664</v>
      </c>
      <c r="M148" s="170" t="s">
        <v>32</v>
      </c>
      <c r="N148" s="178"/>
      <c r="O148" s="178"/>
      <c r="P148" s="178"/>
      <c r="Q148" s="178"/>
      <c r="R148" s="178"/>
      <c r="S148" s="178"/>
      <c r="T148" s="178"/>
      <c r="U148" s="178"/>
      <c r="V148" s="178"/>
    </row>
    <row r="149" spans="1:22" s="167" customFormat="1" ht="225" hidden="1">
      <c r="A149" s="157">
        <v>143</v>
      </c>
      <c r="B149" s="170">
        <v>2015</v>
      </c>
      <c r="C149" s="170" t="s">
        <v>185</v>
      </c>
      <c r="D149" s="172" t="s">
        <v>297</v>
      </c>
      <c r="E149" s="172" t="s">
        <v>665</v>
      </c>
      <c r="F149" s="171">
        <v>42149</v>
      </c>
      <c r="G149" s="172" t="s">
        <v>666</v>
      </c>
      <c r="H149" s="170" t="s">
        <v>28</v>
      </c>
      <c r="I149" s="171">
        <v>42149</v>
      </c>
      <c r="J149" s="170"/>
      <c r="K149" s="173">
        <v>43199</v>
      </c>
      <c r="L149" s="172" t="s">
        <v>667</v>
      </c>
      <c r="M149" s="170" t="s">
        <v>32</v>
      </c>
      <c r="N149" s="178"/>
      <c r="O149" s="178"/>
      <c r="P149" s="178"/>
      <c r="Q149" s="178"/>
      <c r="R149" s="178"/>
      <c r="S149" s="178"/>
      <c r="T149" s="178"/>
      <c r="U149" s="178"/>
      <c r="V149" s="178"/>
    </row>
    <row r="150" spans="1:22" s="167" customFormat="1" ht="120" hidden="1">
      <c r="A150" s="157">
        <v>144</v>
      </c>
      <c r="B150" s="170">
        <v>2015</v>
      </c>
      <c r="C150" s="170" t="s">
        <v>185</v>
      </c>
      <c r="D150" s="172" t="s">
        <v>297</v>
      </c>
      <c r="E150" s="172" t="s">
        <v>320</v>
      </c>
      <c r="F150" s="171">
        <v>42149</v>
      </c>
      <c r="G150" s="172" t="s">
        <v>321</v>
      </c>
      <c r="H150" s="170" t="s">
        <v>28</v>
      </c>
      <c r="I150" s="171">
        <v>42149</v>
      </c>
      <c r="J150" s="170"/>
      <c r="K150" s="173">
        <v>43199</v>
      </c>
      <c r="L150" s="172" t="s">
        <v>322</v>
      </c>
      <c r="M150" s="170" t="s">
        <v>30</v>
      </c>
      <c r="N150" s="178"/>
      <c r="O150" s="178"/>
      <c r="P150" s="178"/>
      <c r="Q150" s="178"/>
      <c r="R150" s="178"/>
      <c r="S150" s="178"/>
      <c r="T150" s="178"/>
      <c r="U150" s="178"/>
      <c r="V150" s="178"/>
    </row>
    <row r="151" spans="1:22" s="167" customFormat="1" ht="45" hidden="1">
      <c r="A151" s="157">
        <v>145</v>
      </c>
      <c r="B151" s="170">
        <v>2015</v>
      </c>
      <c r="C151" s="170" t="s">
        <v>185</v>
      </c>
      <c r="D151" s="172" t="s">
        <v>297</v>
      </c>
      <c r="E151" s="172" t="s">
        <v>323</v>
      </c>
      <c r="F151" s="171">
        <v>42149</v>
      </c>
      <c r="G151" s="172" t="s">
        <v>318</v>
      </c>
      <c r="H151" s="170" t="s">
        <v>28</v>
      </c>
      <c r="I151" s="171">
        <v>42149</v>
      </c>
      <c r="J151" s="170"/>
      <c r="K151" s="173">
        <v>43199</v>
      </c>
      <c r="L151" s="172" t="s">
        <v>319</v>
      </c>
      <c r="M151" s="170" t="s">
        <v>30</v>
      </c>
      <c r="N151" s="178"/>
      <c r="O151" s="178"/>
      <c r="P151" s="178"/>
      <c r="Q151" s="178"/>
      <c r="R151" s="178"/>
      <c r="S151" s="178"/>
      <c r="T151" s="178"/>
      <c r="U151" s="178"/>
      <c r="V151" s="178"/>
    </row>
    <row r="152" spans="1:22" s="167" customFormat="1" ht="195" hidden="1">
      <c r="A152" s="157">
        <v>146</v>
      </c>
      <c r="B152" s="170">
        <v>2017</v>
      </c>
      <c r="C152" s="170" t="s">
        <v>185</v>
      </c>
      <c r="D152" s="172" t="s">
        <v>297</v>
      </c>
      <c r="E152" s="172" t="s">
        <v>324</v>
      </c>
      <c r="F152" s="171">
        <v>43003</v>
      </c>
      <c r="G152" s="172" t="s">
        <v>325</v>
      </c>
      <c r="H152" s="170" t="s">
        <v>28</v>
      </c>
      <c r="I152" s="171">
        <v>43003</v>
      </c>
      <c r="J152" s="170"/>
      <c r="K152" s="173">
        <v>43199</v>
      </c>
      <c r="L152" s="172" t="s">
        <v>326</v>
      </c>
      <c r="M152" s="170" t="s">
        <v>30</v>
      </c>
      <c r="N152" s="178"/>
      <c r="O152" s="178"/>
      <c r="P152" s="178"/>
      <c r="Q152" s="178"/>
      <c r="R152" s="178"/>
      <c r="S152" s="178"/>
      <c r="T152" s="178"/>
      <c r="U152" s="178"/>
      <c r="V152" s="178"/>
    </row>
    <row r="153" spans="1:22" s="167" customFormat="1" ht="255" hidden="1">
      <c r="A153" s="157">
        <v>147</v>
      </c>
      <c r="B153" s="170">
        <v>2017</v>
      </c>
      <c r="C153" s="170" t="s">
        <v>185</v>
      </c>
      <c r="D153" s="172" t="s">
        <v>297</v>
      </c>
      <c r="E153" s="172" t="s">
        <v>327</v>
      </c>
      <c r="F153" s="171">
        <v>43003</v>
      </c>
      <c r="G153" s="172" t="s">
        <v>328</v>
      </c>
      <c r="H153" s="170" t="s">
        <v>28</v>
      </c>
      <c r="I153" s="171">
        <v>43003</v>
      </c>
      <c r="J153" s="170"/>
      <c r="K153" s="173">
        <v>43199</v>
      </c>
      <c r="L153" s="172" t="s">
        <v>329</v>
      </c>
      <c r="M153" s="170" t="s">
        <v>30</v>
      </c>
      <c r="N153" s="178"/>
      <c r="O153" s="178"/>
      <c r="P153" s="178"/>
      <c r="Q153" s="178"/>
      <c r="R153" s="178"/>
      <c r="S153" s="178"/>
      <c r="T153" s="178"/>
      <c r="U153" s="178"/>
      <c r="V153" s="178"/>
    </row>
    <row r="154" spans="1:22" s="167" customFormat="1" ht="300" hidden="1">
      <c r="A154" s="157">
        <v>148</v>
      </c>
      <c r="B154" s="170">
        <v>2017</v>
      </c>
      <c r="C154" s="170" t="s">
        <v>185</v>
      </c>
      <c r="D154" s="172" t="s">
        <v>297</v>
      </c>
      <c r="E154" s="172" t="s">
        <v>330</v>
      </c>
      <c r="F154" s="171">
        <v>43003</v>
      </c>
      <c r="G154" s="172" t="s">
        <v>331</v>
      </c>
      <c r="H154" s="170" t="s">
        <v>28</v>
      </c>
      <c r="I154" s="171">
        <v>43003</v>
      </c>
      <c r="J154" s="170"/>
      <c r="K154" s="173">
        <v>43199</v>
      </c>
      <c r="L154" s="172" t="s">
        <v>322</v>
      </c>
      <c r="M154" s="170" t="s">
        <v>30</v>
      </c>
      <c r="N154" s="178"/>
      <c r="O154" s="178"/>
      <c r="P154" s="178"/>
      <c r="Q154" s="178"/>
      <c r="R154" s="178"/>
      <c r="S154" s="178"/>
      <c r="T154" s="178"/>
      <c r="U154" s="178"/>
      <c r="V154" s="178"/>
    </row>
    <row r="155" spans="1:22" s="167" customFormat="1" ht="165" hidden="1">
      <c r="A155" s="157">
        <v>149</v>
      </c>
      <c r="B155" s="170">
        <v>2017</v>
      </c>
      <c r="C155" s="170" t="s">
        <v>185</v>
      </c>
      <c r="D155" s="172" t="s">
        <v>297</v>
      </c>
      <c r="E155" s="172" t="s">
        <v>332</v>
      </c>
      <c r="F155" s="171">
        <v>43003</v>
      </c>
      <c r="G155" s="172" t="s">
        <v>328</v>
      </c>
      <c r="H155" s="170" t="s">
        <v>28</v>
      </c>
      <c r="I155" s="171">
        <v>43003</v>
      </c>
      <c r="J155" s="170"/>
      <c r="K155" s="173">
        <v>43199</v>
      </c>
      <c r="L155" s="172" t="s">
        <v>329</v>
      </c>
      <c r="M155" s="170" t="s">
        <v>30</v>
      </c>
      <c r="N155" s="178"/>
      <c r="O155" s="178"/>
      <c r="P155" s="178"/>
      <c r="Q155" s="178"/>
      <c r="R155" s="178"/>
      <c r="S155" s="178"/>
      <c r="T155" s="178"/>
      <c r="U155" s="178"/>
      <c r="V155" s="178"/>
    </row>
    <row r="156" spans="1:22" s="167" customFormat="1" ht="75" hidden="1">
      <c r="A156" s="157">
        <v>150</v>
      </c>
      <c r="B156" s="170">
        <v>2017</v>
      </c>
      <c r="C156" s="170" t="s">
        <v>185</v>
      </c>
      <c r="D156" s="172" t="s">
        <v>297</v>
      </c>
      <c r="E156" s="172" t="s">
        <v>333</v>
      </c>
      <c r="F156" s="171">
        <v>43003</v>
      </c>
      <c r="G156" s="172" t="s">
        <v>321</v>
      </c>
      <c r="H156" s="170" t="s">
        <v>28</v>
      </c>
      <c r="I156" s="171">
        <v>43003</v>
      </c>
      <c r="J156" s="170"/>
      <c r="K156" s="173">
        <v>43199</v>
      </c>
      <c r="L156" s="172" t="s">
        <v>334</v>
      </c>
      <c r="M156" s="170" t="s">
        <v>30</v>
      </c>
      <c r="N156" s="178"/>
      <c r="O156" s="178"/>
      <c r="P156" s="178"/>
      <c r="Q156" s="178"/>
      <c r="R156" s="178"/>
      <c r="S156" s="178"/>
      <c r="T156" s="178"/>
      <c r="U156" s="178"/>
      <c r="V156" s="178"/>
    </row>
    <row r="157" spans="1:22" s="167" customFormat="1" ht="135" hidden="1">
      <c r="A157" s="157">
        <v>151</v>
      </c>
      <c r="B157" s="170">
        <v>2017</v>
      </c>
      <c r="C157" s="170" t="s">
        <v>185</v>
      </c>
      <c r="D157" s="172" t="s">
        <v>297</v>
      </c>
      <c r="E157" s="172" t="s">
        <v>335</v>
      </c>
      <c r="F157" s="171">
        <v>43003</v>
      </c>
      <c r="G157" s="172" t="s">
        <v>336</v>
      </c>
      <c r="H157" s="170" t="s">
        <v>28</v>
      </c>
      <c r="I157" s="171">
        <v>43003</v>
      </c>
      <c r="J157" s="170"/>
      <c r="K157" s="173">
        <v>43199</v>
      </c>
      <c r="L157" s="172" t="s">
        <v>337</v>
      </c>
      <c r="M157" s="170" t="s">
        <v>30</v>
      </c>
      <c r="N157" s="178"/>
      <c r="O157" s="178"/>
      <c r="P157" s="178"/>
      <c r="Q157" s="178"/>
      <c r="R157" s="178"/>
      <c r="S157" s="178"/>
      <c r="T157" s="178"/>
      <c r="U157" s="178"/>
      <c r="V157" s="178"/>
    </row>
    <row r="158" spans="1:22" s="167" customFormat="1" ht="60" hidden="1">
      <c r="A158" s="157">
        <v>152</v>
      </c>
      <c r="B158" s="170">
        <v>2015</v>
      </c>
      <c r="C158" s="170" t="s">
        <v>185</v>
      </c>
      <c r="D158" s="172" t="s">
        <v>297</v>
      </c>
      <c r="E158" s="172" t="s">
        <v>338</v>
      </c>
      <c r="F158" s="171">
        <v>42319</v>
      </c>
      <c r="G158" s="172" t="s">
        <v>339</v>
      </c>
      <c r="H158" s="170" t="s">
        <v>28</v>
      </c>
      <c r="I158" s="171">
        <v>42319</v>
      </c>
      <c r="J158" s="170"/>
      <c r="K158" s="173">
        <v>43199</v>
      </c>
      <c r="L158" s="172" t="s">
        <v>340</v>
      </c>
      <c r="M158" s="170" t="s">
        <v>30</v>
      </c>
      <c r="N158" s="178"/>
      <c r="O158" s="178"/>
      <c r="P158" s="178"/>
      <c r="Q158" s="178"/>
      <c r="R158" s="178"/>
      <c r="S158" s="178"/>
      <c r="T158" s="178"/>
      <c r="U158" s="178"/>
      <c r="V158" s="178"/>
    </row>
    <row r="159" spans="1:22" s="167" customFormat="1" ht="195" hidden="1">
      <c r="A159" s="157">
        <v>153</v>
      </c>
      <c r="B159" s="170">
        <v>2015</v>
      </c>
      <c r="C159" s="170" t="s">
        <v>185</v>
      </c>
      <c r="D159" s="172" t="s">
        <v>297</v>
      </c>
      <c r="E159" s="172" t="s">
        <v>668</v>
      </c>
      <c r="F159" s="171">
        <v>42150</v>
      </c>
      <c r="G159" s="172" t="s">
        <v>669</v>
      </c>
      <c r="H159" s="170" t="s">
        <v>28</v>
      </c>
      <c r="I159" s="171">
        <v>42150</v>
      </c>
      <c r="J159" s="170"/>
      <c r="K159" s="173">
        <v>43199</v>
      </c>
      <c r="L159" s="172" t="s">
        <v>670</v>
      </c>
      <c r="M159" s="170" t="s">
        <v>32</v>
      </c>
      <c r="N159" s="178"/>
      <c r="O159" s="178"/>
      <c r="P159" s="178"/>
      <c r="Q159" s="178"/>
      <c r="R159" s="178"/>
      <c r="S159" s="178"/>
      <c r="T159" s="178"/>
      <c r="U159" s="178"/>
      <c r="V159" s="178"/>
    </row>
    <row r="160" spans="1:22" s="167" customFormat="1" ht="105" hidden="1">
      <c r="A160" s="157">
        <v>154</v>
      </c>
      <c r="B160" s="170">
        <v>2015</v>
      </c>
      <c r="C160" s="170" t="s">
        <v>185</v>
      </c>
      <c r="D160" s="172" t="s">
        <v>297</v>
      </c>
      <c r="E160" s="172" t="s">
        <v>341</v>
      </c>
      <c r="F160" s="171">
        <v>42149</v>
      </c>
      <c r="G160" s="172" t="s">
        <v>342</v>
      </c>
      <c r="H160" s="170" t="s">
        <v>28</v>
      </c>
      <c r="I160" s="171">
        <v>42149</v>
      </c>
      <c r="J160" s="170"/>
      <c r="K160" s="173">
        <v>43199</v>
      </c>
      <c r="L160" s="172" t="s">
        <v>343</v>
      </c>
      <c r="M160" s="170" t="s">
        <v>30</v>
      </c>
      <c r="N160" s="178"/>
      <c r="O160" s="178"/>
      <c r="P160" s="178"/>
      <c r="Q160" s="178"/>
      <c r="R160" s="178"/>
      <c r="S160" s="178"/>
      <c r="T160" s="178"/>
      <c r="U160" s="178"/>
      <c r="V160" s="178"/>
    </row>
    <row r="161" spans="1:22" s="167" customFormat="1" ht="165" hidden="1">
      <c r="A161" s="157">
        <v>155</v>
      </c>
      <c r="B161" s="170">
        <v>2015</v>
      </c>
      <c r="C161" s="170" t="s">
        <v>185</v>
      </c>
      <c r="D161" s="172" t="s">
        <v>297</v>
      </c>
      <c r="E161" s="172" t="s">
        <v>344</v>
      </c>
      <c r="F161" s="171">
        <v>42149</v>
      </c>
      <c r="G161" s="172" t="s">
        <v>342</v>
      </c>
      <c r="H161" s="170" t="s">
        <v>28</v>
      </c>
      <c r="I161" s="171">
        <v>42149</v>
      </c>
      <c r="J161" s="170"/>
      <c r="K161" s="173">
        <v>43199</v>
      </c>
      <c r="L161" s="172" t="s">
        <v>343</v>
      </c>
      <c r="M161" s="170" t="s">
        <v>30</v>
      </c>
      <c r="N161" s="178"/>
      <c r="O161" s="178"/>
      <c r="P161" s="178"/>
      <c r="Q161" s="178"/>
      <c r="R161" s="178"/>
      <c r="S161" s="178"/>
      <c r="T161" s="178"/>
      <c r="U161" s="178"/>
      <c r="V161" s="178"/>
    </row>
    <row r="162" spans="1:22" s="167" customFormat="1" ht="105" hidden="1">
      <c r="A162" s="157">
        <v>156</v>
      </c>
      <c r="B162" s="170">
        <v>2016</v>
      </c>
      <c r="C162" s="170" t="s">
        <v>185</v>
      </c>
      <c r="D162" s="172" t="s">
        <v>297</v>
      </c>
      <c r="E162" s="172" t="s">
        <v>345</v>
      </c>
      <c r="F162" s="171">
        <v>42692</v>
      </c>
      <c r="G162" s="172" t="s">
        <v>342</v>
      </c>
      <c r="H162" s="170" t="s">
        <v>28</v>
      </c>
      <c r="I162" s="171">
        <v>42692</v>
      </c>
      <c r="J162" s="170"/>
      <c r="K162" s="173">
        <v>43199</v>
      </c>
      <c r="L162" s="172" t="s">
        <v>343</v>
      </c>
      <c r="M162" s="170" t="s">
        <v>30</v>
      </c>
      <c r="N162" s="178"/>
      <c r="O162" s="178"/>
      <c r="P162" s="178"/>
      <c r="Q162" s="178"/>
      <c r="R162" s="178"/>
      <c r="S162" s="178"/>
      <c r="T162" s="178"/>
      <c r="U162" s="178"/>
      <c r="V162" s="178"/>
    </row>
    <row r="163" spans="1:22" s="167" customFormat="1" ht="105" hidden="1">
      <c r="A163" s="157">
        <v>157</v>
      </c>
      <c r="B163" s="170">
        <v>2016</v>
      </c>
      <c r="C163" s="170" t="s">
        <v>185</v>
      </c>
      <c r="D163" s="172" t="s">
        <v>297</v>
      </c>
      <c r="E163" s="172" t="s">
        <v>346</v>
      </c>
      <c r="F163" s="171">
        <v>42692</v>
      </c>
      <c r="G163" s="172" t="s">
        <v>342</v>
      </c>
      <c r="H163" s="170" t="s">
        <v>28</v>
      </c>
      <c r="I163" s="171">
        <v>42692</v>
      </c>
      <c r="J163" s="170"/>
      <c r="K163" s="173">
        <v>43199</v>
      </c>
      <c r="L163" s="172" t="s">
        <v>343</v>
      </c>
      <c r="M163" s="170" t="s">
        <v>30</v>
      </c>
      <c r="N163" s="178"/>
      <c r="O163" s="178"/>
      <c r="P163" s="178"/>
      <c r="Q163" s="178"/>
      <c r="R163" s="178"/>
      <c r="S163" s="178"/>
      <c r="T163" s="178"/>
      <c r="U163" s="178"/>
      <c r="V163" s="178"/>
    </row>
    <row r="164" spans="1:22" s="167" customFormat="1" ht="60" hidden="1">
      <c r="A164" s="157">
        <v>158</v>
      </c>
      <c r="B164" s="170">
        <v>2015</v>
      </c>
      <c r="C164" s="170" t="s">
        <v>185</v>
      </c>
      <c r="D164" s="172" t="s">
        <v>297</v>
      </c>
      <c r="E164" s="172" t="s">
        <v>671</v>
      </c>
      <c r="F164" s="171">
        <v>42286</v>
      </c>
      <c r="G164" s="172" t="s">
        <v>672</v>
      </c>
      <c r="H164" s="170" t="s">
        <v>28</v>
      </c>
      <c r="I164" s="171">
        <v>42286</v>
      </c>
      <c r="J164" s="170"/>
      <c r="K164" s="173">
        <v>43199</v>
      </c>
      <c r="L164" s="172" t="s">
        <v>673</v>
      </c>
      <c r="M164" s="170" t="s">
        <v>32</v>
      </c>
      <c r="N164" s="178"/>
      <c r="O164" s="178"/>
      <c r="P164" s="178"/>
      <c r="Q164" s="178"/>
      <c r="R164" s="178"/>
      <c r="S164" s="178"/>
      <c r="T164" s="178"/>
      <c r="U164" s="178"/>
      <c r="V164" s="178"/>
    </row>
    <row r="165" spans="1:22" s="167" customFormat="1" ht="45" hidden="1">
      <c r="A165" s="157">
        <v>159</v>
      </c>
      <c r="B165" s="170">
        <v>2015</v>
      </c>
      <c r="C165" s="170" t="s">
        <v>185</v>
      </c>
      <c r="D165" s="172" t="s">
        <v>297</v>
      </c>
      <c r="E165" s="172" t="s">
        <v>674</v>
      </c>
      <c r="F165" s="171">
        <v>42286</v>
      </c>
      <c r="G165" s="172" t="s">
        <v>675</v>
      </c>
      <c r="H165" s="170" t="s">
        <v>28</v>
      </c>
      <c r="I165" s="171">
        <v>42286</v>
      </c>
      <c r="J165" s="170"/>
      <c r="K165" s="173">
        <v>43199</v>
      </c>
      <c r="L165" s="172" t="s">
        <v>673</v>
      </c>
      <c r="M165" s="170" t="s">
        <v>32</v>
      </c>
      <c r="N165" s="178"/>
      <c r="O165" s="178"/>
      <c r="P165" s="178"/>
      <c r="Q165" s="178"/>
      <c r="R165" s="178"/>
      <c r="S165" s="178"/>
      <c r="T165" s="178"/>
      <c r="U165" s="178"/>
      <c r="V165" s="178"/>
    </row>
    <row r="166" spans="1:22" s="167" customFormat="1" ht="45" hidden="1">
      <c r="A166" s="157">
        <v>160</v>
      </c>
      <c r="B166" s="170">
        <v>2015</v>
      </c>
      <c r="C166" s="170" t="s">
        <v>185</v>
      </c>
      <c r="D166" s="172" t="s">
        <v>297</v>
      </c>
      <c r="E166" s="172" t="s">
        <v>676</v>
      </c>
      <c r="F166" s="171">
        <v>42286</v>
      </c>
      <c r="G166" s="172" t="s">
        <v>677</v>
      </c>
      <c r="H166" s="170" t="s">
        <v>28</v>
      </c>
      <c r="I166" s="171">
        <v>42286</v>
      </c>
      <c r="J166" s="170"/>
      <c r="K166" s="173">
        <v>43199</v>
      </c>
      <c r="L166" s="172" t="s">
        <v>673</v>
      </c>
      <c r="M166" s="170" t="s">
        <v>32</v>
      </c>
      <c r="N166" s="178"/>
      <c r="O166" s="178"/>
      <c r="P166" s="178"/>
      <c r="Q166" s="178"/>
      <c r="R166" s="178"/>
      <c r="S166" s="178"/>
      <c r="T166" s="178"/>
      <c r="U166" s="178"/>
      <c r="V166" s="178"/>
    </row>
    <row r="167" spans="1:22" s="167" customFormat="1" ht="60" hidden="1">
      <c r="A167" s="157">
        <v>161</v>
      </c>
      <c r="B167" s="170">
        <v>2016</v>
      </c>
      <c r="C167" s="170" t="s">
        <v>185</v>
      </c>
      <c r="D167" s="172" t="s">
        <v>297</v>
      </c>
      <c r="E167" s="172" t="s">
        <v>678</v>
      </c>
      <c r="F167" s="171">
        <v>42626</v>
      </c>
      <c r="G167" s="172" t="s">
        <v>672</v>
      </c>
      <c r="H167" s="170" t="s">
        <v>28</v>
      </c>
      <c r="I167" s="171">
        <v>42626</v>
      </c>
      <c r="J167" s="170"/>
      <c r="K167" s="173">
        <v>43199</v>
      </c>
      <c r="L167" s="172" t="s">
        <v>673</v>
      </c>
      <c r="M167" s="170" t="s">
        <v>32</v>
      </c>
      <c r="N167" s="178"/>
      <c r="O167" s="178"/>
      <c r="P167" s="178"/>
      <c r="Q167" s="178"/>
      <c r="R167" s="178"/>
      <c r="S167" s="178"/>
      <c r="T167" s="178"/>
      <c r="U167" s="178"/>
      <c r="V167" s="178"/>
    </row>
    <row r="168" spans="1:22" s="167" customFormat="1" ht="60" hidden="1">
      <c r="A168" s="157">
        <v>162</v>
      </c>
      <c r="B168" s="170">
        <v>2016</v>
      </c>
      <c r="C168" s="170" t="s">
        <v>185</v>
      </c>
      <c r="D168" s="172" t="s">
        <v>297</v>
      </c>
      <c r="E168" s="172" t="s">
        <v>679</v>
      </c>
      <c r="F168" s="171">
        <v>42626</v>
      </c>
      <c r="G168" s="172" t="s">
        <v>675</v>
      </c>
      <c r="H168" s="170" t="s">
        <v>28</v>
      </c>
      <c r="I168" s="171">
        <v>42626</v>
      </c>
      <c r="J168" s="170"/>
      <c r="K168" s="173">
        <v>43199</v>
      </c>
      <c r="L168" s="172" t="s">
        <v>673</v>
      </c>
      <c r="M168" s="170" t="s">
        <v>32</v>
      </c>
      <c r="N168" s="178"/>
      <c r="O168" s="178"/>
      <c r="P168" s="178"/>
      <c r="Q168" s="178"/>
      <c r="R168" s="178"/>
      <c r="S168" s="178"/>
      <c r="T168" s="178"/>
      <c r="U168" s="178"/>
      <c r="V168" s="178"/>
    </row>
    <row r="169" spans="1:22" s="167" customFormat="1" ht="45" hidden="1">
      <c r="A169" s="157">
        <v>163</v>
      </c>
      <c r="B169" s="170">
        <v>2016</v>
      </c>
      <c r="C169" s="170" t="s">
        <v>185</v>
      </c>
      <c r="D169" s="172" t="s">
        <v>297</v>
      </c>
      <c r="E169" s="172" t="s">
        <v>680</v>
      </c>
      <c r="F169" s="171">
        <v>42626</v>
      </c>
      <c r="G169" s="172" t="s">
        <v>677</v>
      </c>
      <c r="H169" s="170" t="s">
        <v>28</v>
      </c>
      <c r="I169" s="171">
        <v>42626</v>
      </c>
      <c r="J169" s="170"/>
      <c r="K169" s="173">
        <v>43199</v>
      </c>
      <c r="L169" s="172" t="s">
        <v>673</v>
      </c>
      <c r="M169" s="170" t="s">
        <v>32</v>
      </c>
      <c r="N169" s="178"/>
      <c r="O169" s="178"/>
      <c r="P169" s="178"/>
      <c r="Q169" s="178"/>
      <c r="R169" s="178"/>
      <c r="S169" s="178"/>
      <c r="T169" s="178"/>
      <c r="U169" s="178"/>
      <c r="V169" s="178"/>
    </row>
    <row r="170" spans="1:22" s="167" customFormat="1" ht="90" hidden="1">
      <c r="A170" s="157">
        <v>164</v>
      </c>
      <c r="B170" s="170">
        <v>2016</v>
      </c>
      <c r="C170" s="170" t="s">
        <v>185</v>
      </c>
      <c r="D170" s="172" t="s">
        <v>297</v>
      </c>
      <c r="E170" s="172" t="s">
        <v>347</v>
      </c>
      <c r="F170" s="171">
        <v>42689</v>
      </c>
      <c r="G170" s="172" t="s">
        <v>348</v>
      </c>
      <c r="H170" s="170" t="s">
        <v>28</v>
      </c>
      <c r="I170" s="171">
        <v>42689</v>
      </c>
      <c r="J170" s="170"/>
      <c r="K170" s="173">
        <v>43199</v>
      </c>
      <c r="L170" s="172" t="s">
        <v>349</v>
      </c>
      <c r="M170" s="170" t="s">
        <v>30</v>
      </c>
      <c r="N170" s="178"/>
      <c r="O170" s="178"/>
      <c r="P170" s="178"/>
      <c r="Q170" s="178"/>
      <c r="R170" s="178"/>
      <c r="S170" s="178"/>
      <c r="T170" s="178"/>
      <c r="U170" s="178"/>
      <c r="V170" s="178"/>
    </row>
    <row r="171" spans="1:22" s="167" customFormat="1" ht="90" hidden="1">
      <c r="A171" s="157">
        <v>165</v>
      </c>
      <c r="B171" s="170">
        <v>2016</v>
      </c>
      <c r="C171" s="170" t="s">
        <v>185</v>
      </c>
      <c r="D171" s="172" t="s">
        <v>297</v>
      </c>
      <c r="E171" s="172" t="s">
        <v>350</v>
      </c>
      <c r="F171" s="171">
        <v>42689</v>
      </c>
      <c r="G171" s="172" t="s">
        <v>348</v>
      </c>
      <c r="H171" s="170" t="s">
        <v>28</v>
      </c>
      <c r="I171" s="171">
        <v>42689</v>
      </c>
      <c r="J171" s="170"/>
      <c r="K171" s="173">
        <v>43199</v>
      </c>
      <c r="L171" s="172" t="s">
        <v>349</v>
      </c>
      <c r="M171" s="170" t="s">
        <v>30</v>
      </c>
      <c r="N171" s="178"/>
      <c r="O171" s="178"/>
      <c r="P171" s="178"/>
      <c r="Q171" s="178"/>
      <c r="R171" s="178"/>
      <c r="S171" s="178"/>
      <c r="T171" s="178"/>
      <c r="U171" s="178"/>
      <c r="V171" s="178"/>
    </row>
    <row r="172" spans="1:22" s="167" customFormat="1" ht="75" hidden="1">
      <c r="A172" s="157">
        <v>166</v>
      </c>
      <c r="B172" s="170">
        <v>2016</v>
      </c>
      <c r="C172" s="170" t="s">
        <v>185</v>
      </c>
      <c r="D172" s="172" t="s">
        <v>297</v>
      </c>
      <c r="E172" s="172" t="s">
        <v>351</v>
      </c>
      <c r="F172" s="171">
        <v>42718</v>
      </c>
      <c r="G172" s="172" t="s">
        <v>352</v>
      </c>
      <c r="H172" s="170" t="s">
        <v>28</v>
      </c>
      <c r="I172" s="171">
        <v>42718</v>
      </c>
      <c r="J172" s="170"/>
      <c r="K172" s="173">
        <v>43199</v>
      </c>
      <c r="L172" s="172" t="s">
        <v>353</v>
      </c>
      <c r="M172" s="170" t="s">
        <v>30</v>
      </c>
      <c r="N172" s="178"/>
      <c r="O172" s="178"/>
      <c r="P172" s="178"/>
      <c r="Q172" s="178"/>
      <c r="R172" s="178"/>
      <c r="S172" s="178"/>
      <c r="T172" s="178"/>
      <c r="U172" s="178"/>
      <c r="V172" s="178"/>
    </row>
    <row r="173" spans="1:22" s="167" customFormat="1" ht="150" hidden="1">
      <c r="A173" s="157">
        <v>167</v>
      </c>
      <c r="B173" s="180">
        <v>2016</v>
      </c>
      <c r="C173" s="181" t="s">
        <v>354</v>
      </c>
      <c r="D173" s="159" t="s">
        <v>1083</v>
      </c>
      <c r="E173" s="183" t="s">
        <v>355</v>
      </c>
      <c r="F173" s="182">
        <v>42534</v>
      </c>
      <c r="G173" s="183" t="s">
        <v>356</v>
      </c>
      <c r="H173" s="184" t="s">
        <v>28</v>
      </c>
      <c r="I173" s="185">
        <v>42736</v>
      </c>
      <c r="J173" s="423"/>
      <c r="K173" s="186">
        <v>43199</v>
      </c>
      <c r="L173" s="183" t="s">
        <v>357</v>
      </c>
      <c r="M173" s="170" t="s">
        <v>30</v>
      </c>
      <c r="N173" s="178"/>
      <c r="O173" s="178"/>
      <c r="P173" s="178"/>
      <c r="Q173" s="178"/>
      <c r="R173" s="178"/>
      <c r="S173" s="178"/>
      <c r="T173" s="178"/>
      <c r="U173" s="178"/>
      <c r="V173" s="178"/>
    </row>
    <row r="174" spans="1:22" s="167" customFormat="1" ht="285" hidden="1">
      <c r="A174" s="157">
        <v>168</v>
      </c>
      <c r="B174" s="170">
        <v>2014</v>
      </c>
      <c r="C174" s="170" t="s">
        <v>185</v>
      </c>
      <c r="D174" s="159" t="s">
        <v>1083</v>
      </c>
      <c r="E174" s="172" t="s">
        <v>681</v>
      </c>
      <c r="F174" s="171">
        <v>41863</v>
      </c>
      <c r="G174" s="175" t="s">
        <v>1132</v>
      </c>
      <c r="H174" s="170" t="s">
        <v>28</v>
      </c>
      <c r="I174" s="345">
        <v>2014</v>
      </c>
      <c r="J174" s="170"/>
      <c r="K174" s="173">
        <v>43214</v>
      </c>
      <c r="L174" s="172" t="s">
        <v>186</v>
      </c>
      <c r="M174" s="170" t="s">
        <v>32</v>
      </c>
      <c r="N174" s="178"/>
      <c r="O174" s="178"/>
      <c r="P174" s="178"/>
      <c r="Q174" s="178"/>
      <c r="R174" s="178"/>
      <c r="S174" s="178"/>
      <c r="T174" s="178"/>
      <c r="U174" s="178"/>
      <c r="V174" s="178"/>
    </row>
    <row r="175" spans="1:22" s="167" customFormat="1" ht="139.5" hidden="1" customHeight="1">
      <c r="A175" s="157">
        <v>169</v>
      </c>
      <c r="B175" s="170">
        <v>2014</v>
      </c>
      <c r="C175" s="170" t="s">
        <v>185</v>
      </c>
      <c r="D175" s="175" t="s">
        <v>839</v>
      </c>
      <c r="E175" s="172" t="s">
        <v>682</v>
      </c>
      <c r="F175" s="171">
        <v>41863</v>
      </c>
      <c r="G175" s="175" t="s">
        <v>1133</v>
      </c>
      <c r="H175" s="170" t="s">
        <v>28</v>
      </c>
      <c r="I175" s="345">
        <v>2014</v>
      </c>
      <c r="J175" s="170"/>
      <c r="K175" s="173">
        <v>43214</v>
      </c>
      <c r="L175" s="172" t="s">
        <v>186</v>
      </c>
      <c r="M175" s="170" t="s">
        <v>32</v>
      </c>
      <c r="N175" s="178"/>
      <c r="O175" s="178"/>
      <c r="P175" s="178"/>
      <c r="Q175" s="178"/>
      <c r="R175" s="178"/>
      <c r="S175" s="178"/>
      <c r="T175" s="178"/>
      <c r="U175" s="178"/>
      <c r="V175" s="178"/>
    </row>
    <row r="176" spans="1:22" s="167" customFormat="1" ht="75" hidden="1">
      <c r="A176" s="157">
        <v>170</v>
      </c>
      <c r="B176" s="170">
        <v>2014</v>
      </c>
      <c r="C176" s="170" t="s">
        <v>185</v>
      </c>
      <c r="D176" s="175" t="s">
        <v>839</v>
      </c>
      <c r="E176" s="172" t="s">
        <v>683</v>
      </c>
      <c r="F176" s="171">
        <v>41863</v>
      </c>
      <c r="G176" s="175" t="s">
        <v>1134</v>
      </c>
      <c r="H176" s="170" t="s">
        <v>28</v>
      </c>
      <c r="I176" s="345">
        <v>2014</v>
      </c>
      <c r="J176" s="170"/>
      <c r="K176" s="173">
        <v>43214</v>
      </c>
      <c r="L176" s="172" t="s">
        <v>186</v>
      </c>
      <c r="M176" s="170" t="s">
        <v>32</v>
      </c>
      <c r="N176" s="178"/>
      <c r="O176" s="178"/>
      <c r="P176" s="178"/>
      <c r="Q176" s="178"/>
      <c r="R176" s="178"/>
      <c r="S176" s="178"/>
      <c r="T176" s="178"/>
      <c r="U176" s="178"/>
      <c r="V176" s="178"/>
    </row>
    <row r="177" spans="1:96" s="167" customFormat="1" ht="60" hidden="1">
      <c r="A177" s="157">
        <v>171</v>
      </c>
      <c r="B177" s="170">
        <v>2014</v>
      </c>
      <c r="C177" s="170" t="s">
        <v>185</v>
      </c>
      <c r="D177" s="175" t="s">
        <v>839</v>
      </c>
      <c r="E177" s="172" t="s">
        <v>684</v>
      </c>
      <c r="F177" s="171">
        <v>41863</v>
      </c>
      <c r="G177" s="175" t="s">
        <v>1135</v>
      </c>
      <c r="H177" s="170" t="s">
        <v>28</v>
      </c>
      <c r="I177" s="345">
        <v>2014</v>
      </c>
      <c r="J177" s="170"/>
      <c r="K177" s="173">
        <v>43214</v>
      </c>
      <c r="L177" s="172" t="s">
        <v>186</v>
      </c>
      <c r="M177" s="170" t="s">
        <v>32</v>
      </c>
      <c r="N177" s="178"/>
      <c r="O177" s="178"/>
      <c r="P177" s="178"/>
      <c r="Q177" s="178"/>
      <c r="R177" s="178"/>
      <c r="S177" s="178"/>
      <c r="T177" s="178"/>
      <c r="U177" s="178"/>
      <c r="V177" s="178"/>
    </row>
    <row r="178" spans="1:96" s="167" customFormat="1" ht="60" hidden="1">
      <c r="A178" s="157">
        <v>172</v>
      </c>
      <c r="B178" s="170">
        <v>2014</v>
      </c>
      <c r="C178" s="170" t="s">
        <v>185</v>
      </c>
      <c r="D178" s="175" t="s">
        <v>839</v>
      </c>
      <c r="E178" s="172" t="s">
        <v>685</v>
      </c>
      <c r="F178" s="171">
        <v>41863</v>
      </c>
      <c r="G178" s="175" t="s">
        <v>1136</v>
      </c>
      <c r="H178" s="170" t="s">
        <v>28</v>
      </c>
      <c r="I178" s="345">
        <v>2014</v>
      </c>
      <c r="J178" s="170"/>
      <c r="K178" s="173">
        <v>43214</v>
      </c>
      <c r="L178" s="172" t="s">
        <v>186</v>
      </c>
      <c r="M178" s="170" t="s">
        <v>32</v>
      </c>
      <c r="N178" s="178"/>
      <c r="O178" s="178"/>
      <c r="P178" s="178"/>
      <c r="Q178" s="178"/>
      <c r="R178" s="178"/>
      <c r="S178" s="178"/>
      <c r="T178" s="178"/>
      <c r="U178" s="178"/>
      <c r="V178" s="178"/>
    </row>
    <row r="179" spans="1:96" s="167" customFormat="1" ht="90" hidden="1">
      <c r="A179" s="157">
        <v>173</v>
      </c>
      <c r="B179" s="170">
        <v>2014</v>
      </c>
      <c r="C179" s="170" t="s">
        <v>185</v>
      </c>
      <c r="D179" s="175" t="s">
        <v>839</v>
      </c>
      <c r="E179" s="172" t="s">
        <v>686</v>
      </c>
      <c r="F179" s="171">
        <v>41863</v>
      </c>
      <c r="G179" s="175" t="s">
        <v>1137</v>
      </c>
      <c r="H179" s="170" t="s">
        <v>28</v>
      </c>
      <c r="I179" s="345">
        <v>2014</v>
      </c>
      <c r="J179" s="170"/>
      <c r="K179" s="173">
        <v>43214</v>
      </c>
      <c r="L179" s="172" t="s">
        <v>186</v>
      </c>
      <c r="M179" s="170" t="s">
        <v>32</v>
      </c>
      <c r="N179" s="178"/>
      <c r="O179" s="178"/>
      <c r="P179" s="178"/>
      <c r="Q179" s="178"/>
      <c r="R179" s="178"/>
      <c r="S179" s="178"/>
      <c r="T179" s="178"/>
      <c r="U179" s="178"/>
      <c r="V179" s="178"/>
    </row>
    <row r="180" spans="1:96" s="167" customFormat="1" ht="45" hidden="1">
      <c r="A180" s="157">
        <v>174</v>
      </c>
      <c r="B180" s="170">
        <v>2014</v>
      </c>
      <c r="C180" s="170" t="s">
        <v>185</v>
      </c>
      <c r="D180" s="175" t="s">
        <v>839</v>
      </c>
      <c r="E180" s="172" t="s">
        <v>687</v>
      </c>
      <c r="F180" s="171">
        <v>41863</v>
      </c>
      <c r="G180" s="175" t="s">
        <v>1138</v>
      </c>
      <c r="H180" s="170" t="s">
        <v>28</v>
      </c>
      <c r="I180" s="345">
        <v>2014</v>
      </c>
      <c r="J180" s="170"/>
      <c r="K180" s="173">
        <v>43214</v>
      </c>
      <c r="L180" s="172" t="s">
        <v>186</v>
      </c>
      <c r="M180" s="170" t="s">
        <v>32</v>
      </c>
      <c r="N180" s="187"/>
      <c r="O180" s="187"/>
      <c r="P180" s="187"/>
      <c r="Q180" s="187"/>
      <c r="R180" s="187"/>
      <c r="S180" s="187"/>
      <c r="T180" s="187"/>
      <c r="U180" s="187"/>
      <c r="V180" s="187"/>
    </row>
    <row r="181" spans="1:96" s="167" customFormat="1" ht="90" hidden="1">
      <c r="A181" s="157">
        <v>175</v>
      </c>
      <c r="B181" s="170">
        <v>2014</v>
      </c>
      <c r="C181" s="170" t="s">
        <v>185</v>
      </c>
      <c r="D181" s="175" t="s">
        <v>839</v>
      </c>
      <c r="E181" s="172" t="s">
        <v>688</v>
      </c>
      <c r="F181" s="171">
        <v>41863</v>
      </c>
      <c r="G181" s="175" t="s">
        <v>1139</v>
      </c>
      <c r="H181" s="170" t="s">
        <v>28</v>
      </c>
      <c r="I181" s="345">
        <v>2014</v>
      </c>
      <c r="J181" s="170"/>
      <c r="K181" s="173">
        <v>43214</v>
      </c>
      <c r="L181" s="172" t="s">
        <v>186</v>
      </c>
      <c r="M181" s="170" t="s">
        <v>32</v>
      </c>
      <c r="N181" s="187"/>
      <c r="O181" s="187"/>
      <c r="P181" s="187"/>
      <c r="Q181" s="187"/>
      <c r="R181" s="187"/>
      <c r="S181" s="187"/>
      <c r="T181" s="187"/>
      <c r="U181" s="187"/>
      <c r="V181" s="187"/>
    </row>
    <row r="182" spans="1:96" s="167" customFormat="1" ht="105" hidden="1">
      <c r="A182" s="157">
        <v>176</v>
      </c>
      <c r="B182" s="170">
        <v>2014</v>
      </c>
      <c r="C182" s="170" t="s">
        <v>185</v>
      </c>
      <c r="D182" s="175" t="s">
        <v>297</v>
      </c>
      <c r="E182" s="172" t="s">
        <v>358</v>
      </c>
      <c r="F182" s="171">
        <v>41863</v>
      </c>
      <c r="G182" s="172" t="s">
        <v>359</v>
      </c>
      <c r="H182" s="170" t="s">
        <v>28</v>
      </c>
      <c r="I182" s="171">
        <v>41863</v>
      </c>
      <c r="J182" s="170"/>
      <c r="K182" s="173">
        <v>43214</v>
      </c>
      <c r="L182" s="172" t="s">
        <v>360</v>
      </c>
      <c r="M182" s="170" t="s">
        <v>30</v>
      </c>
      <c r="N182" s="187"/>
      <c r="O182" s="187"/>
      <c r="P182" s="187"/>
      <c r="Q182" s="187"/>
      <c r="R182" s="187"/>
      <c r="S182" s="187"/>
      <c r="T182" s="187"/>
      <c r="U182" s="187"/>
      <c r="V182" s="187"/>
    </row>
    <row r="183" spans="1:96" s="167" customFormat="1" ht="210" hidden="1">
      <c r="A183" s="157">
        <v>177</v>
      </c>
      <c r="B183" s="170">
        <v>2017</v>
      </c>
      <c r="C183" s="188" t="s">
        <v>354</v>
      </c>
      <c r="D183" s="175" t="s">
        <v>297</v>
      </c>
      <c r="E183" s="190" t="s">
        <v>689</v>
      </c>
      <c r="F183" s="189">
        <v>43000</v>
      </c>
      <c r="G183" s="190" t="s">
        <v>690</v>
      </c>
      <c r="H183" s="190" t="s">
        <v>691</v>
      </c>
      <c r="I183" s="191">
        <v>43000</v>
      </c>
      <c r="J183" s="136"/>
      <c r="K183" s="193">
        <v>43199</v>
      </c>
      <c r="L183" s="190" t="s">
        <v>692</v>
      </c>
      <c r="M183" s="170" t="s">
        <v>32</v>
      </c>
      <c r="N183" s="192"/>
      <c r="O183" s="192"/>
      <c r="P183" s="192"/>
      <c r="Q183" s="192"/>
      <c r="R183" s="192"/>
      <c r="S183" s="192"/>
      <c r="T183" s="192"/>
      <c r="U183" s="192"/>
      <c r="V183" s="192"/>
    </row>
    <row r="184" spans="1:96" ht="115.5" hidden="1" customHeight="1">
      <c r="A184" s="104">
        <v>1</v>
      </c>
      <c r="B184" s="107">
        <v>2015</v>
      </c>
      <c r="C184" s="134" t="s">
        <v>354</v>
      </c>
      <c r="D184" s="149" t="s">
        <v>803</v>
      </c>
      <c r="E184" s="149" t="s">
        <v>795</v>
      </c>
      <c r="F184" s="107"/>
      <c r="G184" s="145" t="s">
        <v>804</v>
      </c>
      <c r="H184" s="379" t="s">
        <v>28</v>
      </c>
      <c r="I184" s="133"/>
      <c r="J184" s="107"/>
      <c r="K184" s="123">
        <v>42886</v>
      </c>
      <c r="L184" s="145" t="s">
        <v>812</v>
      </c>
      <c r="M184" s="121" t="s">
        <v>32</v>
      </c>
      <c r="N184" s="113"/>
      <c r="O184" s="113"/>
      <c r="P184" s="113"/>
      <c r="Q184" s="113"/>
      <c r="R184" s="113"/>
      <c r="S184" s="113"/>
      <c r="T184" s="113"/>
      <c r="U184" s="113"/>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c r="BM184" s="167"/>
      <c r="BN184" s="167"/>
      <c r="BO184" s="167"/>
      <c r="BP184" s="167"/>
      <c r="BQ184" s="167"/>
      <c r="BR184" s="167"/>
      <c r="BS184" s="167"/>
      <c r="BT184" s="167"/>
      <c r="BU184" s="167"/>
      <c r="BV184" s="167"/>
      <c r="BW184" s="167"/>
      <c r="BX184" s="167"/>
      <c r="BY184" s="167"/>
      <c r="BZ184" s="167"/>
      <c r="CA184" s="167"/>
      <c r="CB184" s="167"/>
      <c r="CC184" s="167"/>
      <c r="CD184" s="167"/>
      <c r="CE184" s="167"/>
      <c r="CF184" s="167"/>
      <c r="CG184" s="167"/>
      <c r="CH184" s="167"/>
      <c r="CI184" s="167"/>
      <c r="CJ184" s="167"/>
      <c r="CK184" s="167"/>
      <c r="CL184" s="167"/>
      <c r="CM184" s="167"/>
      <c r="CN184" s="167"/>
      <c r="CO184" s="167"/>
      <c r="CP184" s="167"/>
      <c r="CQ184" s="167"/>
      <c r="CR184" s="167"/>
    </row>
    <row r="185" spans="1:96" ht="140.25" hidden="1" customHeight="1">
      <c r="A185" s="104">
        <v>2</v>
      </c>
      <c r="B185" s="445">
        <v>2017</v>
      </c>
      <c r="C185" s="446" t="s">
        <v>354</v>
      </c>
      <c r="D185" s="447" t="s">
        <v>803</v>
      </c>
      <c r="E185" s="415" t="s">
        <v>796</v>
      </c>
      <c r="F185" s="445"/>
      <c r="G185" s="448" t="s">
        <v>273</v>
      </c>
      <c r="H185" s="448" t="s">
        <v>273</v>
      </c>
      <c r="I185" s="448" t="s">
        <v>273</v>
      </c>
      <c r="J185" s="445"/>
      <c r="K185" s="449">
        <v>43000</v>
      </c>
      <c r="L185" s="450" t="s">
        <v>813</v>
      </c>
      <c r="M185" s="451" t="s">
        <v>32</v>
      </c>
      <c r="N185" s="113"/>
      <c r="O185" s="113"/>
      <c r="P185" s="113"/>
      <c r="Q185" s="113"/>
      <c r="R185" s="113"/>
      <c r="S185" s="113"/>
      <c r="T185" s="113"/>
      <c r="U185" s="113"/>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c r="BM185" s="167"/>
      <c r="BN185" s="167"/>
      <c r="BO185" s="167"/>
      <c r="BP185" s="167"/>
      <c r="BQ185" s="167"/>
      <c r="BR185" s="167"/>
      <c r="BS185" s="167"/>
      <c r="BT185" s="167"/>
      <c r="BU185" s="167"/>
      <c r="BV185" s="167"/>
      <c r="BW185" s="167"/>
      <c r="BX185" s="167"/>
      <c r="BY185" s="167"/>
      <c r="BZ185" s="167"/>
      <c r="CA185" s="167"/>
      <c r="CB185" s="167"/>
      <c r="CC185" s="167"/>
      <c r="CD185" s="167"/>
      <c r="CE185" s="167"/>
      <c r="CF185" s="167"/>
      <c r="CG185" s="167"/>
      <c r="CH185" s="167"/>
      <c r="CI185" s="167"/>
      <c r="CJ185" s="167"/>
      <c r="CK185" s="167"/>
      <c r="CL185" s="167"/>
      <c r="CM185" s="167"/>
      <c r="CN185" s="167"/>
      <c r="CO185" s="167"/>
      <c r="CP185" s="167"/>
      <c r="CQ185" s="167"/>
      <c r="CR185" s="167"/>
    </row>
    <row r="186" spans="1:96" ht="174" hidden="1" customHeight="1">
      <c r="A186" s="377">
        <v>3</v>
      </c>
      <c r="B186" s="361">
        <v>2017</v>
      </c>
      <c r="C186" s="362" t="s">
        <v>354</v>
      </c>
      <c r="D186" s="360" t="s">
        <v>803</v>
      </c>
      <c r="E186" s="369" t="s">
        <v>797</v>
      </c>
      <c r="F186" s="463"/>
      <c r="G186" s="351" t="s">
        <v>276</v>
      </c>
      <c r="H186" s="351" t="s">
        <v>28</v>
      </c>
      <c r="I186" s="464">
        <v>42937</v>
      </c>
      <c r="J186" s="361"/>
      <c r="K186" s="368">
        <v>43000</v>
      </c>
      <c r="L186" s="427" t="s">
        <v>814</v>
      </c>
      <c r="M186" s="196" t="s">
        <v>32</v>
      </c>
      <c r="N186" s="367"/>
      <c r="O186" s="367"/>
      <c r="P186" s="367"/>
      <c r="Q186" s="367"/>
      <c r="R186" s="367"/>
      <c r="S186" s="367"/>
      <c r="T186" s="367"/>
      <c r="U186" s="3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c r="BT186" s="167"/>
      <c r="BU186" s="167"/>
      <c r="BV186" s="167"/>
      <c r="BW186" s="167"/>
      <c r="BX186" s="167"/>
      <c r="BY186" s="167"/>
      <c r="BZ186" s="167"/>
      <c r="CA186" s="167"/>
      <c r="CB186" s="167"/>
      <c r="CC186" s="167"/>
      <c r="CD186" s="167"/>
      <c r="CE186" s="167"/>
      <c r="CF186" s="167"/>
      <c r="CG186" s="167"/>
      <c r="CH186" s="167"/>
      <c r="CI186" s="167"/>
      <c r="CJ186" s="167"/>
      <c r="CK186" s="167"/>
      <c r="CL186" s="167"/>
      <c r="CM186" s="167"/>
      <c r="CN186" s="167"/>
      <c r="CO186" s="167"/>
      <c r="CP186" s="167"/>
      <c r="CQ186" s="167"/>
      <c r="CR186" s="167"/>
    </row>
    <row r="187" spans="1:96" ht="150" hidden="1" customHeight="1">
      <c r="A187" s="377">
        <v>4</v>
      </c>
      <c r="B187" s="361">
        <v>2017</v>
      </c>
      <c r="C187" s="362" t="s">
        <v>354</v>
      </c>
      <c r="D187" s="360" t="s">
        <v>803</v>
      </c>
      <c r="E187" s="427" t="s">
        <v>798</v>
      </c>
      <c r="F187" s="361"/>
      <c r="G187" s="427" t="s">
        <v>617</v>
      </c>
      <c r="H187" s="465" t="s">
        <v>808</v>
      </c>
      <c r="I187" s="387">
        <v>2017</v>
      </c>
      <c r="J187" s="361"/>
      <c r="K187" s="368">
        <v>43000</v>
      </c>
      <c r="L187" s="427" t="s">
        <v>815</v>
      </c>
      <c r="M187" s="197" t="s">
        <v>32</v>
      </c>
      <c r="N187" s="367"/>
      <c r="O187" s="367"/>
      <c r="P187" s="367"/>
      <c r="Q187" s="367"/>
      <c r="R187" s="367"/>
      <c r="S187" s="367"/>
      <c r="T187" s="367"/>
      <c r="U187" s="3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c r="BM187" s="167"/>
      <c r="BN187" s="167"/>
      <c r="BO187" s="167"/>
      <c r="BP187" s="167"/>
      <c r="BQ187" s="167"/>
      <c r="BR187" s="167"/>
      <c r="BS187" s="167"/>
      <c r="BT187" s="167"/>
      <c r="BU187" s="167"/>
      <c r="BV187" s="167"/>
      <c r="BW187" s="167"/>
      <c r="BX187" s="167"/>
      <c r="BY187" s="167"/>
      <c r="BZ187" s="167"/>
      <c r="CA187" s="167"/>
      <c r="CB187" s="167"/>
      <c r="CC187" s="167"/>
      <c r="CD187" s="167"/>
      <c r="CE187" s="167"/>
      <c r="CF187" s="167"/>
      <c r="CG187" s="167"/>
      <c r="CH187" s="167"/>
      <c r="CI187" s="167"/>
      <c r="CJ187" s="167"/>
      <c r="CK187" s="167"/>
      <c r="CL187" s="167"/>
      <c r="CM187" s="167"/>
      <c r="CN187" s="167"/>
      <c r="CO187" s="167"/>
      <c r="CP187" s="167"/>
      <c r="CQ187" s="167"/>
      <c r="CR187" s="167"/>
    </row>
    <row r="188" spans="1:96" ht="240" hidden="1" customHeight="1">
      <c r="A188" s="377">
        <v>5</v>
      </c>
      <c r="B188" s="361">
        <v>2017</v>
      </c>
      <c r="C188" s="362" t="s">
        <v>354</v>
      </c>
      <c r="D188" s="360" t="s">
        <v>803</v>
      </c>
      <c r="E188" s="369" t="s">
        <v>799</v>
      </c>
      <c r="F188" s="466"/>
      <c r="G188" s="427" t="s">
        <v>805</v>
      </c>
      <c r="H188" s="465" t="s">
        <v>809</v>
      </c>
      <c r="I188" s="359"/>
      <c r="J188" s="361"/>
      <c r="K188" s="368">
        <v>43000</v>
      </c>
      <c r="L188" s="427" t="s">
        <v>816</v>
      </c>
      <c r="M188" s="196" t="s">
        <v>32</v>
      </c>
      <c r="N188" s="367"/>
      <c r="O188" s="367"/>
      <c r="P188" s="367"/>
      <c r="Q188" s="367"/>
      <c r="R188" s="367"/>
      <c r="S188" s="367"/>
      <c r="T188" s="367"/>
      <c r="U188" s="3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c r="BM188" s="167"/>
      <c r="BN188" s="167"/>
      <c r="BO188" s="167"/>
      <c r="BP188" s="167"/>
      <c r="BQ188" s="167"/>
      <c r="BR188" s="167"/>
      <c r="BS188" s="167"/>
      <c r="BT188" s="167"/>
      <c r="BU188" s="167"/>
      <c r="BV188" s="167"/>
      <c r="BW188" s="167"/>
      <c r="BX188" s="167"/>
      <c r="BY188" s="167"/>
      <c r="BZ188" s="167"/>
      <c r="CA188" s="167"/>
      <c r="CB188" s="167"/>
      <c r="CC188" s="167"/>
      <c r="CD188" s="167"/>
      <c r="CE188" s="167"/>
      <c r="CF188" s="167"/>
      <c r="CG188" s="167"/>
      <c r="CH188" s="167"/>
      <c r="CI188" s="167"/>
      <c r="CJ188" s="167"/>
      <c r="CK188" s="167"/>
      <c r="CL188" s="167"/>
      <c r="CM188" s="167"/>
      <c r="CN188" s="167"/>
      <c r="CO188" s="167"/>
      <c r="CP188" s="167"/>
      <c r="CQ188" s="167"/>
      <c r="CR188" s="167"/>
    </row>
    <row r="189" spans="1:96" ht="266.25" hidden="1" customHeight="1">
      <c r="A189" s="104">
        <v>6</v>
      </c>
      <c r="B189" s="154">
        <v>2017</v>
      </c>
      <c r="C189" s="452" t="s">
        <v>354</v>
      </c>
      <c r="D189" s="453" t="s">
        <v>803</v>
      </c>
      <c r="E189" s="454" t="s">
        <v>800</v>
      </c>
      <c r="F189" s="154"/>
      <c r="G189" s="455" t="s">
        <v>611</v>
      </c>
      <c r="H189" s="455" t="s">
        <v>28</v>
      </c>
      <c r="I189" s="456">
        <v>43099</v>
      </c>
      <c r="J189" s="154"/>
      <c r="K189" s="457">
        <v>43004</v>
      </c>
      <c r="L189" s="458" t="s">
        <v>817</v>
      </c>
      <c r="M189" s="459" t="s">
        <v>32</v>
      </c>
      <c r="N189" s="113"/>
      <c r="O189" s="113"/>
      <c r="P189" s="113"/>
      <c r="Q189" s="113"/>
      <c r="R189" s="113"/>
      <c r="S189" s="113"/>
      <c r="T189" s="113"/>
      <c r="U189" s="113"/>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c r="BT189" s="167"/>
      <c r="BU189" s="167"/>
      <c r="BV189" s="167"/>
      <c r="BW189" s="167"/>
      <c r="BX189" s="167"/>
      <c r="BY189" s="167"/>
      <c r="BZ189" s="167"/>
      <c r="CA189" s="167"/>
      <c r="CB189" s="167"/>
      <c r="CC189" s="167"/>
      <c r="CD189" s="167"/>
      <c r="CE189" s="167"/>
      <c r="CF189" s="167"/>
      <c r="CG189" s="167"/>
      <c r="CH189" s="167"/>
      <c r="CI189" s="167"/>
      <c r="CJ189" s="167"/>
      <c r="CK189" s="167"/>
      <c r="CL189" s="167"/>
      <c r="CM189" s="167"/>
      <c r="CN189" s="167"/>
      <c r="CO189" s="167"/>
      <c r="CP189" s="167"/>
      <c r="CQ189" s="167"/>
      <c r="CR189" s="167"/>
    </row>
    <row r="190" spans="1:96" ht="160.5" hidden="1" customHeight="1">
      <c r="A190" s="104">
        <v>7</v>
      </c>
      <c r="B190" s="395">
        <v>2017</v>
      </c>
      <c r="C190" s="395" t="s">
        <v>354</v>
      </c>
      <c r="D190" s="396" t="s">
        <v>803</v>
      </c>
      <c r="E190" s="397" t="s">
        <v>801</v>
      </c>
      <c r="F190" s="395"/>
      <c r="G190" s="424" t="s">
        <v>807</v>
      </c>
      <c r="H190" s="397" t="s">
        <v>810</v>
      </c>
      <c r="I190" s="419"/>
      <c r="J190" s="395"/>
      <c r="K190" s="425">
        <v>43046</v>
      </c>
      <c r="L190" s="424" t="s">
        <v>807</v>
      </c>
      <c r="M190" s="398" t="s">
        <v>32</v>
      </c>
      <c r="N190" s="401"/>
      <c r="O190" s="401"/>
      <c r="P190" s="401"/>
      <c r="Q190" s="401"/>
      <c r="R190" s="401"/>
      <c r="S190" s="401"/>
      <c r="T190" s="401"/>
      <c r="U190" s="401"/>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c r="BM190" s="167"/>
      <c r="BN190" s="167"/>
      <c r="BO190" s="167"/>
      <c r="BP190" s="167"/>
      <c r="BQ190" s="167"/>
      <c r="BR190" s="167"/>
      <c r="BS190" s="167"/>
      <c r="BT190" s="167"/>
      <c r="BU190" s="167"/>
      <c r="BV190" s="167"/>
      <c r="BW190" s="167"/>
      <c r="BX190" s="167"/>
      <c r="BY190" s="167"/>
      <c r="BZ190" s="167"/>
      <c r="CA190" s="167"/>
      <c r="CB190" s="167"/>
      <c r="CC190" s="167"/>
      <c r="CD190" s="167"/>
      <c r="CE190" s="167"/>
      <c r="CF190" s="167"/>
      <c r="CG190" s="167"/>
      <c r="CH190" s="167"/>
      <c r="CI190" s="167"/>
      <c r="CJ190" s="167"/>
      <c r="CK190" s="167"/>
      <c r="CL190" s="167"/>
      <c r="CM190" s="167"/>
      <c r="CN190" s="167"/>
      <c r="CO190" s="167"/>
      <c r="CP190" s="167"/>
      <c r="CQ190" s="167"/>
      <c r="CR190" s="167"/>
    </row>
    <row r="191" spans="1:96" ht="153" hidden="1" customHeight="1">
      <c r="A191" s="104">
        <v>8</v>
      </c>
      <c r="B191" s="399">
        <v>2017</v>
      </c>
      <c r="C191" s="400" t="s">
        <v>354</v>
      </c>
      <c r="D191" s="396" t="s">
        <v>803</v>
      </c>
      <c r="E191" s="397" t="s">
        <v>802</v>
      </c>
      <c r="F191" s="399"/>
      <c r="G191" s="424" t="s">
        <v>806</v>
      </c>
      <c r="H191" s="256" t="s">
        <v>811</v>
      </c>
      <c r="I191" s="419"/>
      <c r="J191" s="399"/>
      <c r="K191" s="257">
        <v>43004</v>
      </c>
      <c r="L191" s="424" t="s">
        <v>818</v>
      </c>
      <c r="M191" s="417" t="s">
        <v>32</v>
      </c>
      <c r="N191" s="401"/>
      <c r="O191" s="401"/>
      <c r="P191" s="401"/>
      <c r="Q191" s="401"/>
      <c r="R191" s="401"/>
      <c r="S191" s="401"/>
      <c r="T191" s="401"/>
      <c r="U191" s="401"/>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c r="BM191" s="167"/>
      <c r="BN191" s="167"/>
      <c r="BO191" s="167"/>
      <c r="BP191" s="167"/>
      <c r="BQ191" s="167"/>
      <c r="BR191" s="167"/>
      <c r="BS191" s="167"/>
      <c r="BT191" s="167"/>
      <c r="BU191" s="167"/>
      <c r="BV191" s="167"/>
      <c r="BW191" s="167"/>
      <c r="BX191" s="167"/>
      <c r="BY191" s="167"/>
      <c r="BZ191" s="167"/>
      <c r="CA191" s="167"/>
      <c r="CB191" s="167"/>
      <c r="CC191" s="167"/>
      <c r="CD191" s="167"/>
      <c r="CE191" s="167"/>
      <c r="CF191" s="167"/>
      <c r="CG191" s="167"/>
      <c r="CH191" s="167"/>
      <c r="CI191" s="167"/>
      <c r="CJ191" s="167"/>
      <c r="CK191" s="167"/>
      <c r="CL191" s="167"/>
      <c r="CM191" s="167"/>
      <c r="CN191" s="167"/>
      <c r="CO191" s="167"/>
      <c r="CP191" s="167"/>
      <c r="CQ191" s="167"/>
      <c r="CR191" s="167"/>
    </row>
    <row r="192" spans="1:96" s="194" customFormat="1" ht="162.75" hidden="1" customHeight="1">
      <c r="A192" s="157">
        <v>9</v>
      </c>
      <c r="B192" s="135">
        <v>2014</v>
      </c>
      <c r="C192" s="136" t="s">
        <v>354</v>
      </c>
      <c r="D192" s="150" t="s">
        <v>297</v>
      </c>
      <c r="E192" s="150" t="s">
        <v>819</v>
      </c>
      <c r="F192" s="379">
        <v>41865</v>
      </c>
      <c r="G192" s="410" t="s">
        <v>315</v>
      </c>
      <c r="H192" s="148" t="s">
        <v>28</v>
      </c>
      <c r="I192" s="441">
        <v>42887</v>
      </c>
      <c r="J192" s="135"/>
      <c r="K192" s="443">
        <v>42886</v>
      </c>
      <c r="L192" s="437" t="s">
        <v>829</v>
      </c>
      <c r="M192" s="121" t="s">
        <v>32</v>
      </c>
      <c r="N192" s="137"/>
      <c r="O192" s="137"/>
      <c r="P192" s="137"/>
      <c r="Q192" s="137"/>
      <c r="R192" s="137"/>
      <c r="S192" s="137"/>
      <c r="T192" s="137"/>
      <c r="U192" s="13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c r="BM192" s="167"/>
      <c r="BN192" s="167"/>
      <c r="BO192" s="167"/>
      <c r="BP192" s="167"/>
      <c r="BQ192" s="167"/>
      <c r="BR192" s="167"/>
      <c r="BS192" s="167"/>
      <c r="BT192" s="167"/>
      <c r="BU192" s="167"/>
      <c r="BV192" s="167"/>
      <c r="BW192" s="167"/>
      <c r="BX192" s="167"/>
      <c r="BY192" s="167"/>
      <c r="BZ192" s="167"/>
      <c r="CA192" s="167"/>
      <c r="CB192" s="167"/>
      <c r="CC192" s="167"/>
      <c r="CD192" s="167"/>
      <c r="CE192" s="167"/>
      <c r="CF192" s="167"/>
      <c r="CG192" s="167"/>
      <c r="CH192" s="167"/>
      <c r="CI192" s="167"/>
      <c r="CJ192" s="167"/>
      <c r="CK192" s="167"/>
      <c r="CL192" s="167"/>
      <c r="CM192" s="167"/>
      <c r="CN192" s="167"/>
      <c r="CO192" s="167"/>
      <c r="CP192" s="167"/>
      <c r="CQ192" s="167"/>
      <c r="CR192" s="167"/>
    </row>
    <row r="193" spans="1:96" ht="115.5" hidden="1" customHeight="1">
      <c r="A193" s="444">
        <v>10</v>
      </c>
      <c r="B193" s="135">
        <v>2015</v>
      </c>
      <c r="C193" s="136" t="s">
        <v>354</v>
      </c>
      <c r="D193" s="150" t="s">
        <v>297</v>
      </c>
      <c r="E193" s="150" t="s">
        <v>820</v>
      </c>
      <c r="F193" s="379">
        <v>42138</v>
      </c>
      <c r="G193" s="410" t="s">
        <v>827</v>
      </c>
      <c r="H193" s="148" t="s">
        <v>28</v>
      </c>
      <c r="I193" s="148"/>
      <c r="J193" s="135"/>
      <c r="K193" s="379">
        <v>42886</v>
      </c>
      <c r="L193" s="200" t="s">
        <v>830</v>
      </c>
      <c r="M193" s="138" t="s">
        <v>32</v>
      </c>
      <c r="N193" s="113"/>
      <c r="O193" s="113"/>
      <c r="P193" s="113"/>
      <c r="Q193" s="113"/>
      <c r="R193" s="113"/>
      <c r="S193" s="113"/>
      <c r="T193" s="113"/>
      <c r="U193" s="113"/>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c r="BT193" s="167"/>
      <c r="BU193" s="167"/>
      <c r="BV193" s="167"/>
      <c r="BW193" s="167"/>
      <c r="BX193" s="167"/>
      <c r="BY193" s="167"/>
      <c r="BZ193" s="167"/>
      <c r="CA193" s="167"/>
      <c r="CB193" s="167"/>
      <c r="CC193" s="167"/>
      <c r="CD193" s="167"/>
      <c r="CE193" s="167"/>
      <c r="CF193" s="167"/>
      <c r="CG193" s="167"/>
      <c r="CH193" s="167"/>
      <c r="CI193" s="167"/>
      <c r="CJ193" s="167"/>
      <c r="CK193" s="167"/>
      <c r="CL193" s="167"/>
      <c r="CM193" s="167"/>
      <c r="CN193" s="167"/>
      <c r="CO193" s="167"/>
      <c r="CP193" s="167"/>
      <c r="CQ193" s="167"/>
      <c r="CR193" s="167"/>
    </row>
    <row r="194" spans="1:96" ht="115.5" hidden="1" customHeight="1">
      <c r="A194" s="140">
        <v>11</v>
      </c>
      <c r="B194" s="361">
        <v>2015</v>
      </c>
      <c r="C194" s="362" t="s">
        <v>354</v>
      </c>
      <c r="D194" s="360" t="s">
        <v>297</v>
      </c>
      <c r="E194" s="427" t="s">
        <v>821</v>
      </c>
      <c r="F194" s="363">
        <v>42138</v>
      </c>
      <c r="G194" s="364" t="s">
        <v>302</v>
      </c>
      <c r="H194" s="365" t="s">
        <v>28</v>
      </c>
      <c r="I194" s="366">
        <v>41770</v>
      </c>
      <c r="J194" s="361"/>
      <c r="K194" s="368">
        <v>43046</v>
      </c>
      <c r="L194" s="427" t="s">
        <v>831</v>
      </c>
      <c r="M194" s="196" t="s">
        <v>32</v>
      </c>
      <c r="N194" s="367"/>
      <c r="O194" s="367"/>
      <c r="P194" s="367"/>
      <c r="Q194" s="367"/>
      <c r="R194" s="367"/>
      <c r="S194" s="367"/>
      <c r="T194" s="367"/>
      <c r="U194" s="3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c r="BT194" s="167"/>
      <c r="BU194" s="167"/>
      <c r="BV194" s="167"/>
      <c r="BW194" s="167"/>
      <c r="BX194" s="167"/>
      <c r="BY194" s="167"/>
      <c r="BZ194" s="167"/>
      <c r="CA194" s="167"/>
      <c r="CB194" s="167"/>
      <c r="CC194" s="167"/>
      <c r="CD194" s="167"/>
      <c r="CE194" s="167"/>
      <c r="CF194" s="167"/>
      <c r="CG194" s="167"/>
      <c r="CH194" s="167"/>
      <c r="CI194" s="167"/>
      <c r="CJ194" s="167"/>
      <c r="CK194" s="167"/>
      <c r="CL194" s="167"/>
      <c r="CM194" s="167"/>
      <c r="CN194" s="167"/>
      <c r="CO194" s="167"/>
      <c r="CP194" s="167"/>
      <c r="CQ194" s="167"/>
      <c r="CR194" s="167"/>
    </row>
    <row r="195" spans="1:96" s="194" customFormat="1" ht="115.5" hidden="1" customHeight="1">
      <c r="A195" s="195">
        <v>12</v>
      </c>
      <c r="B195" s="399">
        <v>2017</v>
      </c>
      <c r="C195" s="400" t="s">
        <v>354</v>
      </c>
      <c r="D195" s="396" t="s">
        <v>297</v>
      </c>
      <c r="E195" s="396" t="s">
        <v>822</v>
      </c>
      <c r="F195" s="251">
        <v>42872</v>
      </c>
      <c r="G195" s="424" t="s">
        <v>757</v>
      </c>
      <c r="H195" s="395" t="s">
        <v>28</v>
      </c>
      <c r="I195" s="419"/>
      <c r="J195" s="399"/>
      <c r="K195" s="257">
        <v>43046</v>
      </c>
      <c r="L195" s="407" t="s">
        <v>832</v>
      </c>
      <c r="M195" s="417" t="s">
        <v>32</v>
      </c>
      <c r="N195" s="401"/>
      <c r="O195" s="401"/>
      <c r="P195" s="401"/>
      <c r="Q195" s="401"/>
      <c r="R195" s="401"/>
      <c r="S195" s="401"/>
      <c r="T195" s="401"/>
      <c r="U195" s="401"/>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c r="BM195" s="167"/>
      <c r="BN195" s="167"/>
      <c r="BO195" s="167"/>
      <c r="BP195" s="167"/>
      <c r="BQ195" s="167"/>
      <c r="BR195" s="167"/>
      <c r="BS195" s="167"/>
      <c r="BT195" s="167"/>
      <c r="BU195" s="167"/>
      <c r="BV195" s="167"/>
      <c r="BW195" s="167"/>
      <c r="BX195" s="167"/>
      <c r="BY195" s="167"/>
      <c r="BZ195" s="167"/>
      <c r="CA195" s="167"/>
      <c r="CB195" s="167"/>
      <c r="CC195" s="167"/>
      <c r="CD195" s="167"/>
      <c r="CE195" s="167"/>
      <c r="CF195" s="167"/>
      <c r="CG195" s="167"/>
      <c r="CH195" s="167"/>
      <c r="CI195" s="167"/>
      <c r="CJ195" s="167"/>
      <c r="CK195" s="167"/>
      <c r="CL195" s="167"/>
      <c r="CM195" s="167"/>
      <c r="CN195" s="167"/>
      <c r="CO195" s="167"/>
      <c r="CP195" s="167"/>
      <c r="CQ195" s="167"/>
      <c r="CR195" s="167"/>
    </row>
    <row r="196" spans="1:96" s="194" customFormat="1" ht="130.5" hidden="1" customHeight="1">
      <c r="A196" s="195">
        <v>13</v>
      </c>
      <c r="B196" s="361">
        <v>2017</v>
      </c>
      <c r="C196" s="362" t="s">
        <v>354</v>
      </c>
      <c r="D196" s="360" t="s">
        <v>297</v>
      </c>
      <c r="E196" s="428" t="s">
        <v>823</v>
      </c>
      <c r="F196" s="363">
        <v>42872</v>
      </c>
      <c r="G196" s="364" t="s">
        <v>339</v>
      </c>
      <c r="H196" s="365" t="s">
        <v>28</v>
      </c>
      <c r="I196" s="366">
        <v>42319</v>
      </c>
      <c r="J196" s="361"/>
      <c r="K196" s="368">
        <v>43046</v>
      </c>
      <c r="L196" s="427" t="s">
        <v>833</v>
      </c>
      <c r="M196" s="196" t="s">
        <v>32</v>
      </c>
      <c r="N196" s="367"/>
      <c r="O196" s="367"/>
      <c r="P196" s="367"/>
      <c r="Q196" s="367"/>
      <c r="R196" s="367"/>
      <c r="S196" s="367"/>
      <c r="T196" s="367"/>
      <c r="U196" s="3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c r="BM196" s="167"/>
      <c r="BN196" s="167"/>
      <c r="BO196" s="167"/>
      <c r="BP196" s="167"/>
      <c r="BQ196" s="167"/>
      <c r="BR196" s="167"/>
      <c r="BS196" s="167"/>
      <c r="BT196" s="167"/>
      <c r="BU196" s="167"/>
      <c r="BV196" s="167"/>
      <c r="BW196" s="167"/>
      <c r="BX196" s="167"/>
      <c r="BY196" s="167"/>
      <c r="BZ196" s="167"/>
      <c r="CA196" s="167"/>
      <c r="CB196" s="167"/>
      <c r="CC196" s="167"/>
      <c r="CD196" s="167"/>
      <c r="CE196" s="167"/>
      <c r="CF196" s="167"/>
      <c r="CG196" s="167"/>
      <c r="CH196" s="167"/>
      <c r="CI196" s="167"/>
      <c r="CJ196" s="167"/>
      <c r="CK196" s="167"/>
      <c r="CL196" s="167"/>
      <c r="CM196" s="167"/>
      <c r="CN196" s="167"/>
      <c r="CO196" s="167"/>
      <c r="CP196" s="167"/>
      <c r="CQ196" s="167"/>
      <c r="CR196" s="167"/>
    </row>
    <row r="197" spans="1:96" ht="115.5" hidden="1" customHeight="1">
      <c r="A197" s="140">
        <v>14</v>
      </c>
      <c r="B197" s="361">
        <v>2017</v>
      </c>
      <c r="C197" s="362" t="s">
        <v>354</v>
      </c>
      <c r="D197" s="360" t="s">
        <v>297</v>
      </c>
      <c r="E197" s="427" t="s">
        <v>824</v>
      </c>
      <c r="F197" s="363">
        <v>42872</v>
      </c>
      <c r="G197" s="364" t="s">
        <v>305</v>
      </c>
      <c r="H197" s="365" t="s">
        <v>28</v>
      </c>
      <c r="I197" s="366">
        <v>41770</v>
      </c>
      <c r="J197" s="361"/>
      <c r="K197" s="368">
        <v>43046</v>
      </c>
      <c r="L197" s="427" t="s">
        <v>834</v>
      </c>
      <c r="M197" s="197" t="s">
        <v>32</v>
      </c>
      <c r="N197" s="367"/>
      <c r="O197" s="367"/>
      <c r="P197" s="367"/>
      <c r="Q197" s="367"/>
      <c r="R197" s="367"/>
      <c r="S197" s="367"/>
      <c r="T197" s="367"/>
      <c r="U197" s="3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c r="BM197" s="167"/>
      <c r="BN197" s="167"/>
      <c r="BO197" s="167"/>
      <c r="BP197" s="167"/>
      <c r="BQ197" s="167"/>
      <c r="BR197" s="167"/>
      <c r="BS197" s="167"/>
      <c r="BT197" s="167"/>
      <c r="BU197" s="167"/>
      <c r="BV197" s="167"/>
      <c r="BW197" s="167"/>
      <c r="BX197" s="167"/>
      <c r="BY197" s="167"/>
      <c r="BZ197" s="167"/>
      <c r="CA197" s="167"/>
      <c r="CB197" s="167"/>
      <c r="CC197" s="167"/>
      <c r="CD197" s="167"/>
      <c r="CE197" s="167"/>
      <c r="CF197" s="167"/>
      <c r="CG197" s="167"/>
      <c r="CH197" s="167"/>
      <c r="CI197" s="167"/>
      <c r="CJ197" s="167"/>
      <c r="CK197" s="167"/>
      <c r="CL197" s="167"/>
      <c r="CM197" s="167"/>
      <c r="CN197" s="167"/>
      <c r="CO197" s="167"/>
      <c r="CP197" s="167"/>
      <c r="CQ197" s="167"/>
      <c r="CR197" s="167"/>
    </row>
    <row r="198" spans="1:96" s="194" customFormat="1" ht="188.25" hidden="1" customHeight="1">
      <c r="A198" s="195">
        <v>15</v>
      </c>
      <c r="B198" s="361">
        <v>2017</v>
      </c>
      <c r="C198" s="362" t="s">
        <v>354</v>
      </c>
      <c r="D198" s="360" t="s">
        <v>297</v>
      </c>
      <c r="E198" s="427" t="s">
        <v>825</v>
      </c>
      <c r="F198" s="363">
        <v>43033</v>
      </c>
      <c r="G198" s="364" t="s">
        <v>328</v>
      </c>
      <c r="H198" s="365" t="s">
        <v>28</v>
      </c>
      <c r="I198" s="366">
        <v>43003</v>
      </c>
      <c r="J198" s="361"/>
      <c r="K198" s="359"/>
      <c r="L198" s="360" t="s">
        <v>835</v>
      </c>
      <c r="M198" s="196" t="s">
        <v>32</v>
      </c>
      <c r="N198" s="367"/>
      <c r="O198" s="367"/>
      <c r="P198" s="367"/>
      <c r="Q198" s="367"/>
      <c r="R198" s="367"/>
      <c r="S198" s="367"/>
      <c r="T198" s="367"/>
      <c r="U198" s="3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c r="BM198" s="167"/>
      <c r="BN198" s="167"/>
      <c r="BO198" s="167"/>
      <c r="BP198" s="167"/>
      <c r="BQ198" s="167"/>
      <c r="BR198" s="167"/>
      <c r="BS198" s="167"/>
      <c r="BT198" s="167"/>
      <c r="BU198" s="167"/>
      <c r="BV198" s="167"/>
      <c r="BW198" s="167"/>
      <c r="BX198" s="167"/>
      <c r="BY198" s="167"/>
      <c r="BZ198" s="167"/>
      <c r="CA198" s="167"/>
      <c r="CB198" s="167"/>
      <c r="CC198" s="167"/>
      <c r="CD198" s="167"/>
      <c r="CE198" s="167"/>
      <c r="CF198" s="167"/>
      <c r="CG198" s="167"/>
      <c r="CH198" s="167"/>
      <c r="CI198" s="167"/>
      <c r="CJ198" s="167"/>
      <c r="CK198" s="167"/>
      <c r="CL198" s="167"/>
      <c r="CM198" s="167"/>
      <c r="CN198" s="167"/>
      <c r="CO198" s="167"/>
      <c r="CP198" s="167"/>
      <c r="CQ198" s="167"/>
      <c r="CR198" s="167"/>
    </row>
    <row r="199" spans="1:96" ht="172.5" hidden="1" customHeight="1">
      <c r="A199" s="140">
        <v>16</v>
      </c>
      <c r="B199" s="107">
        <v>2017</v>
      </c>
      <c r="C199" s="134" t="s">
        <v>354</v>
      </c>
      <c r="D199" s="149" t="s">
        <v>297</v>
      </c>
      <c r="E199" s="411" t="s">
        <v>826</v>
      </c>
      <c r="F199" s="379">
        <v>43033</v>
      </c>
      <c r="G199" s="410" t="s">
        <v>828</v>
      </c>
      <c r="H199" s="133" t="s">
        <v>28</v>
      </c>
      <c r="I199" s="133"/>
      <c r="J199" s="107"/>
      <c r="K199" s="133"/>
      <c r="L199" s="149" t="s">
        <v>835</v>
      </c>
      <c r="M199" s="138" t="s">
        <v>32</v>
      </c>
      <c r="N199" s="113"/>
      <c r="O199" s="113"/>
      <c r="P199" s="113"/>
      <c r="Q199" s="113"/>
      <c r="R199" s="113"/>
      <c r="S199" s="113"/>
      <c r="T199" s="113"/>
      <c r="U199" s="113"/>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c r="BM199" s="167"/>
      <c r="BN199" s="167"/>
      <c r="BO199" s="167"/>
      <c r="BP199" s="167"/>
      <c r="BQ199" s="167"/>
      <c r="BR199" s="167"/>
      <c r="BS199" s="167"/>
      <c r="BT199" s="167"/>
      <c r="BU199" s="167"/>
      <c r="BV199" s="167"/>
      <c r="BW199" s="167"/>
      <c r="BX199" s="167"/>
      <c r="BY199" s="167"/>
      <c r="BZ199" s="167"/>
      <c r="CA199" s="167"/>
      <c r="CB199" s="167"/>
      <c r="CC199" s="167"/>
      <c r="CD199" s="167"/>
      <c r="CE199" s="167"/>
      <c r="CF199" s="167"/>
      <c r="CG199" s="167"/>
      <c r="CH199" s="167"/>
      <c r="CI199" s="167"/>
      <c r="CJ199" s="167"/>
      <c r="CK199" s="167"/>
      <c r="CL199" s="167"/>
      <c r="CM199" s="167"/>
      <c r="CN199" s="167"/>
      <c r="CO199" s="167"/>
      <c r="CP199" s="167"/>
      <c r="CQ199" s="167"/>
      <c r="CR199" s="167"/>
    </row>
    <row r="200" spans="1:96" s="194" customFormat="1" ht="115.5" hidden="1" customHeight="1">
      <c r="A200" s="370">
        <v>17</v>
      </c>
      <c r="B200" s="377">
        <v>2015</v>
      </c>
      <c r="C200" s="362" t="s">
        <v>354</v>
      </c>
      <c r="D200" s="360" t="s">
        <v>839</v>
      </c>
      <c r="E200" s="427" t="s">
        <v>836</v>
      </c>
      <c r="F200" s="363">
        <v>42263</v>
      </c>
      <c r="G200" s="427" t="s">
        <v>840</v>
      </c>
      <c r="H200" s="363" t="s">
        <v>28</v>
      </c>
      <c r="I200" s="359"/>
      <c r="J200" s="361"/>
      <c r="K200" s="475">
        <v>42886</v>
      </c>
      <c r="L200" s="476" t="s">
        <v>842</v>
      </c>
      <c r="M200" s="196" t="s">
        <v>32</v>
      </c>
      <c r="N200" s="367"/>
      <c r="O200" s="367"/>
      <c r="P200" s="367"/>
      <c r="Q200" s="367"/>
      <c r="R200" s="367"/>
      <c r="S200" s="367"/>
      <c r="T200" s="367"/>
      <c r="U200" s="3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c r="BM200" s="167"/>
      <c r="BN200" s="167"/>
      <c r="BO200" s="167"/>
      <c r="BP200" s="167"/>
      <c r="BQ200" s="167"/>
      <c r="BR200" s="167"/>
      <c r="BS200" s="167"/>
      <c r="BT200" s="167"/>
      <c r="BU200" s="167"/>
      <c r="BV200" s="167"/>
      <c r="BW200" s="167"/>
      <c r="BX200" s="167"/>
      <c r="BY200" s="167"/>
      <c r="BZ200" s="167"/>
      <c r="CA200" s="167"/>
      <c r="CB200" s="167"/>
      <c r="CC200" s="167"/>
      <c r="CD200" s="167"/>
      <c r="CE200" s="167"/>
      <c r="CF200" s="167"/>
      <c r="CG200" s="167"/>
      <c r="CH200" s="167"/>
      <c r="CI200" s="167"/>
      <c r="CJ200" s="167"/>
      <c r="CK200" s="167"/>
      <c r="CL200" s="167"/>
      <c r="CM200" s="167"/>
      <c r="CN200" s="167"/>
      <c r="CO200" s="167"/>
      <c r="CP200" s="167"/>
      <c r="CQ200" s="167"/>
      <c r="CR200" s="167"/>
    </row>
    <row r="201" spans="1:96" ht="115.5" hidden="1" customHeight="1">
      <c r="A201" s="140">
        <v>18</v>
      </c>
      <c r="B201" s="382">
        <v>2015</v>
      </c>
      <c r="C201" s="134" t="s">
        <v>354</v>
      </c>
      <c r="D201" s="149" t="s">
        <v>839</v>
      </c>
      <c r="E201" s="145" t="s">
        <v>837</v>
      </c>
      <c r="F201" s="379">
        <v>42263</v>
      </c>
      <c r="G201" s="145" t="s">
        <v>840</v>
      </c>
      <c r="H201" s="379" t="s">
        <v>28</v>
      </c>
      <c r="I201" s="133"/>
      <c r="J201" s="107"/>
      <c r="K201" s="141">
        <v>42886</v>
      </c>
      <c r="L201" s="429" t="s">
        <v>843</v>
      </c>
      <c r="M201" s="138" t="s">
        <v>32</v>
      </c>
      <c r="N201" s="113"/>
      <c r="O201" s="113"/>
      <c r="P201" s="113"/>
      <c r="Q201" s="113"/>
      <c r="R201" s="113"/>
      <c r="S201" s="113"/>
      <c r="T201" s="113"/>
      <c r="U201" s="113"/>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c r="BM201" s="167"/>
      <c r="BN201" s="167"/>
      <c r="BO201" s="167"/>
      <c r="BP201" s="167"/>
      <c r="BQ201" s="167"/>
      <c r="BR201" s="167"/>
      <c r="BS201" s="167"/>
      <c r="BT201" s="167"/>
      <c r="BU201" s="167"/>
      <c r="BV201" s="167"/>
      <c r="BW201" s="167"/>
      <c r="BX201" s="167"/>
      <c r="BY201" s="167"/>
      <c r="BZ201" s="167"/>
      <c r="CA201" s="167"/>
      <c r="CB201" s="167"/>
      <c r="CC201" s="167"/>
      <c r="CD201" s="167"/>
      <c r="CE201" s="167"/>
      <c r="CF201" s="167"/>
      <c r="CG201" s="167"/>
      <c r="CH201" s="167"/>
      <c r="CI201" s="167"/>
      <c r="CJ201" s="167"/>
      <c r="CK201" s="167"/>
      <c r="CL201" s="167"/>
      <c r="CM201" s="167"/>
      <c r="CN201" s="167"/>
      <c r="CO201" s="167"/>
      <c r="CP201" s="167"/>
      <c r="CQ201" s="167"/>
      <c r="CR201" s="167"/>
    </row>
    <row r="202" spans="1:96" s="194" customFormat="1" ht="115.5" hidden="1" customHeight="1">
      <c r="A202" s="195">
        <v>19</v>
      </c>
      <c r="B202" s="377">
        <v>2015</v>
      </c>
      <c r="C202" s="471" t="s">
        <v>354</v>
      </c>
      <c r="D202" s="472" t="s">
        <v>839</v>
      </c>
      <c r="E202" s="473" t="s">
        <v>838</v>
      </c>
      <c r="F202" s="474">
        <v>42263</v>
      </c>
      <c r="G202" s="473" t="s">
        <v>841</v>
      </c>
      <c r="H202" s="363" t="s">
        <v>28</v>
      </c>
      <c r="I202" s="359"/>
      <c r="J202" s="361"/>
      <c r="K202" s="475">
        <v>42886</v>
      </c>
      <c r="L202" s="476" t="s">
        <v>844</v>
      </c>
      <c r="M202" s="196" t="s">
        <v>32</v>
      </c>
      <c r="N202" s="367"/>
      <c r="O202" s="367"/>
      <c r="P202" s="367"/>
      <c r="Q202" s="367"/>
      <c r="R202" s="367"/>
      <c r="S202" s="367"/>
      <c r="T202" s="367"/>
      <c r="U202" s="3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c r="BM202" s="167"/>
      <c r="BN202" s="167"/>
      <c r="BO202" s="167"/>
      <c r="BP202" s="167"/>
      <c r="BQ202" s="167"/>
      <c r="BR202" s="167"/>
      <c r="BS202" s="167"/>
      <c r="BT202" s="167"/>
      <c r="BU202" s="167"/>
      <c r="BV202" s="167"/>
      <c r="BW202" s="167"/>
      <c r="BX202" s="167"/>
      <c r="BY202" s="167"/>
      <c r="BZ202" s="167"/>
      <c r="CA202" s="167"/>
      <c r="CB202" s="167"/>
      <c r="CC202" s="167"/>
      <c r="CD202" s="167"/>
      <c r="CE202" s="167"/>
      <c r="CF202" s="167"/>
      <c r="CG202" s="167"/>
      <c r="CH202" s="167"/>
      <c r="CI202" s="167"/>
      <c r="CJ202" s="167"/>
      <c r="CK202" s="167"/>
      <c r="CL202" s="167"/>
      <c r="CM202" s="167"/>
      <c r="CN202" s="167"/>
      <c r="CO202" s="167"/>
      <c r="CP202" s="167"/>
      <c r="CQ202" s="167"/>
      <c r="CR202" s="167"/>
    </row>
    <row r="203" spans="1:96" ht="115.5" hidden="1" customHeight="1">
      <c r="A203" s="140">
        <v>20</v>
      </c>
      <c r="B203" s="107">
        <v>2015</v>
      </c>
      <c r="C203" s="134" t="s">
        <v>354</v>
      </c>
      <c r="D203" s="149" t="s">
        <v>249</v>
      </c>
      <c r="E203" s="149" t="s">
        <v>845</v>
      </c>
      <c r="F203" s="379">
        <v>42160</v>
      </c>
      <c r="G203" s="145" t="s">
        <v>851</v>
      </c>
      <c r="H203" s="379" t="s">
        <v>28</v>
      </c>
      <c r="I203" s="133"/>
      <c r="J203" s="107"/>
      <c r="K203" s="379">
        <v>42886</v>
      </c>
      <c r="L203" s="146" t="s">
        <v>854</v>
      </c>
      <c r="M203" s="138" t="s">
        <v>32</v>
      </c>
      <c r="N203" s="113"/>
      <c r="O203" s="113"/>
      <c r="P203" s="113"/>
      <c r="Q203" s="113"/>
      <c r="R203" s="113"/>
      <c r="S203" s="113"/>
      <c r="T203" s="113"/>
      <c r="U203" s="113"/>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c r="BM203" s="167"/>
      <c r="BN203" s="167"/>
      <c r="BO203" s="167"/>
      <c r="BP203" s="167"/>
      <c r="BQ203" s="167"/>
      <c r="BR203" s="167"/>
      <c r="BS203" s="167"/>
      <c r="BT203" s="167"/>
      <c r="BU203" s="167"/>
      <c r="BV203" s="167"/>
      <c r="BW203" s="167"/>
      <c r="BX203" s="167"/>
      <c r="BY203" s="167"/>
      <c r="BZ203" s="167"/>
      <c r="CA203" s="167"/>
      <c r="CB203" s="167"/>
      <c r="CC203" s="167"/>
      <c r="CD203" s="167"/>
      <c r="CE203" s="167"/>
      <c r="CF203" s="167"/>
      <c r="CG203" s="167"/>
      <c r="CH203" s="167"/>
      <c r="CI203" s="167"/>
      <c r="CJ203" s="167"/>
      <c r="CK203" s="167"/>
      <c r="CL203" s="167"/>
      <c r="CM203" s="167"/>
      <c r="CN203" s="167"/>
      <c r="CO203" s="167"/>
      <c r="CP203" s="167"/>
      <c r="CQ203" s="167"/>
      <c r="CR203" s="167"/>
    </row>
    <row r="204" spans="1:96" s="194" customFormat="1" ht="115.5" hidden="1" customHeight="1">
      <c r="A204" s="195">
        <v>21</v>
      </c>
      <c r="B204" s="361">
        <v>2015</v>
      </c>
      <c r="C204" s="362" t="s">
        <v>354</v>
      </c>
      <c r="D204" s="360" t="s">
        <v>249</v>
      </c>
      <c r="E204" s="427" t="s">
        <v>846</v>
      </c>
      <c r="F204" s="363">
        <v>42160</v>
      </c>
      <c r="G204" s="364" t="s">
        <v>265</v>
      </c>
      <c r="H204" s="365" t="s">
        <v>28</v>
      </c>
      <c r="I204" s="366">
        <v>42160</v>
      </c>
      <c r="J204" s="361"/>
      <c r="K204" s="368">
        <v>43046</v>
      </c>
      <c r="L204" s="427" t="s">
        <v>855</v>
      </c>
      <c r="M204" s="196" t="s">
        <v>32</v>
      </c>
      <c r="N204" s="367"/>
      <c r="O204" s="367"/>
      <c r="P204" s="367"/>
      <c r="Q204" s="367"/>
      <c r="R204" s="367"/>
      <c r="S204" s="367"/>
      <c r="T204" s="367"/>
      <c r="U204" s="3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c r="BM204" s="167"/>
      <c r="BN204" s="167"/>
      <c r="BO204" s="167"/>
      <c r="BP204" s="167"/>
      <c r="BQ204" s="167"/>
      <c r="BR204" s="167"/>
      <c r="BS204" s="167"/>
      <c r="BT204" s="167"/>
      <c r="BU204" s="167"/>
      <c r="BV204" s="167"/>
      <c r="BW204" s="167"/>
      <c r="BX204" s="167"/>
      <c r="BY204" s="167"/>
      <c r="BZ204" s="167"/>
      <c r="CA204" s="167"/>
      <c r="CB204" s="167"/>
      <c r="CC204" s="167"/>
      <c r="CD204" s="167"/>
      <c r="CE204" s="167"/>
      <c r="CF204" s="167"/>
      <c r="CG204" s="167"/>
      <c r="CH204" s="167"/>
      <c r="CI204" s="167"/>
      <c r="CJ204" s="167"/>
      <c r="CK204" s="167"/>
      <c r="CL204" s="167"/>
      <c r="CM204" s="167"/>
      <c r="CN204" s="167"/>
      <c r="CO204" s="167"/>
      <c r="CP204" s="167"/>
      <c r="CQ204" s="167"/>
      <c r="CR204" s="167"/>
    </row>
    <row r="205" spans="1:96" ht="115.5" hidden="1" customHeight="1">
      <c r="A205" s="140">
        <v>22</v>
      </c>
      <c r="B205" s="107">
        <v>2015</v>
      </c>
      <c r="C205" s="134" t="s">
        <v>354</v>
      </c>
      <c r="D205" s="149" t="s">
        <v>249</v>
      </c>
      <c r="E205" s="145" t="s">
        <v>847</v>
      </c>
      <c r="F205" s="379">
        <v>42160</v>
      </c>
      <c r="G205" s="145" t="s">
        <v>853</v>
      </c>
      <c r="H205" s="379" t="s">
        <v>28</v>
      </c>
      <c r="I205" s="133"/>
      <c r="J205" s="107"/>
      <c r="K205" s="379">
        <v>42794</v>
      </c>
      <c r="L205" s="220" t="s">
        <v>856</v>
      </c>
      <c r="M205" s="138" t="s">
        <v>32</v>
      </c>
      <c r="N205" s="113"/>
      <c r="O205" s="113"/>
      <c r="P205" s="113"/>
      <c r="Q205" s="113"/>
      <c r="R205" s="113"/>
      <c r="S205" s="113"/>
      <c r="T205" s="113"/>
      <c r="U205" s="113"/>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c r="BM205" s="167"/>
      <c r="BN205" s="167"/>
      <c r="BO205" s="167"/>
      <c r="BP205" s="167"/>
      <c r="BQ205" s="167"/>
      <c r="BR205" s="167"/>
      <c r="BS205" s="167"/>
      <c r="BT205" s="167"/>
      <c r="BU205" s="167"/>
      <c r="BV205" s="167"/>
      <c r="BW205" s="167"/>
      <c r="BX205" s="167"/>
      <c r="BY205" s="167"/>
      <c r="BZ205" s="167"/>
      <c r="CA205" s="167"/>
      <c r="CB205" s="167"/>
      <c r="CC205" s="167"/>
      <c r="CD205" s="167"/>
      <c r="CE205" s="167"/>
      <c r="CF205" s="167"/>
      <c r="CG205" s="167"/>
      <c r="CH205" s="167"/>
      <c r="CI205" s="167"/>
      <c r="CJ205" s="167"/>
      <c r="CK205" s="167"/>
      <c r="CL205" s="167"/>
      <c r="CM205" s="167"/>
      <c r="CN205" s="167"/>
      <c r="CO205" s="167"/>
      <c r="CP205" s="167"/>
      <c r="CQ205" s="167"/>
      <c r="CR205" s="167"/>
    </row>
    <row r="206" spans="1:96" s="194" customFormat="1" ht="115.5" hidden="1" customHeight="1">
      <c r="A206" s="195">
        <v>23</v>
      </c>
      <c r="B206" s="361">
        <v>2015</v>
      </c>
      <c r="C206" s="362" t="s">
        <v>354</v>
      </c>
      <c r="D206" s="360" t="s">
        <v>249</v>
      </c>
      <c r="E206" s="427" t="s">
        <v>848</v>
      </c>
      <c r="F206" s="363">
        <v>42320</v>
      </c>
      <c r="G206" s="364" t="s">
        <v>260</v>
      </c>
      <c r="H206" s="364" t="s">
        <v>28</v>
      </c>
      <c r="I206" s="366">
        <v>42153</v>
      </c>
      <c r="J206" s="361"/>
      <c r="K206" s="363">
        <v>42872</v>
      </c>
      <c r="L206" s="430" t="s">
        <v>857</v>
      </c>
      <c r="M206" s="196" t="s">
        <v>32</v>
      </c>
      <c r="N206" s="367"/>
      <c r="O206" s="367"/>
      <c r="P206" s="367"/>
      <c r="Q206" s="367"/>
      <c r="R206" s="367"/>
      <c r="S206" s="367"/>
      <c r="T206" s="367"/>
      <c r="U206" s="3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c r="BM206" s="167"/>
      <c r="BN206" s="167"/>
      <c r="BO206" s="167"/>
      <c r="BP206" s="167"/>
      <c r="BQ206" s="167"/>
      <c r="BR206" s="167"/>
      <c r="BS206" s="167"/>
      <c r="BT206" s="167"/>
      <c r="BU206" s="167"/>
      <c r="BV206" s="167"/>
      <c r="BW206" s="167"/>
      <c r="BX206" s="167"/>
      <c r="BY206" s="167"/>
      <c r="BZ206" s="167"/>
      <c r="CA206" s="167"/>
      <c r="CB206" s="167"/>
      <c r="CC206" s="167"/>
      <c r="CD206" s="167"/>
      <c r="CE206" s="167"/>
      <c r="CF206" s="167"/>
      <c r="CG206" s="167"/>
      <c r="CH206" s="167"/>
      <c r="CI206" s="167"/>
      <c r="CJ206" s="167"/>
      <c r="CK206" s="167"/>
      <c r="CL206" s="167"/>
      <c r="CM206" s="167"/>
      <c r="CN206" s="167"/>
      <c r="CO206" s="167"/>
      <c r="CP206" s="167"/>
      <c r="CQ206" s="167"/>
      <c r="CR206" s="167"/>
    </row>
    <row r="207" spans="1:96" s="194" customFormat="1" ht="213.75" hidden="1" customHeight="1">
      <c r="A207" s="195">
        <v>24</v>
      </c>
      <c r="B207" s="361">
        <v>2016</v>
      </c>
      <c r="C207" s="362" t="s">
        <v>354</v>
      </c>
      <c r="D207" s="360" t="s">
        <v>249</v>
      </c>
      <c r="E207" s="427" t="s">
        <v>849</v>
      </c>
      <c r="F207" s="363">
        <v>42627</v>
      </c>
      <c r="G207" s="351" t="s">
        <v>1161</v>
      </c>
      <c r="H207" s="352" t="s">
        <v>28</v>
      </c>
      <c r="I207" s="378">
        <v>43311</v>
      </c>
      <c r="J207" s="361"/>
      <c r="K207" s="368">
        <v>43046</v>
      </c>
      <c r="L207" s="427" t="s">
        <v>858</v>
      </c>
      <c r="M207" s="197" t="s">
        <v>32</v>
      </c>
      <c r="N207" s="367"/>
      <c r="O207" s="367"/>
      <c r="P207" s="367"/>
      <c r="Q207" s="367"/>
      <c r="R207" s="367"/>
      <c r="S207" s="367"/>
      <c r="T207" s="367"/>
      <c r="U207" s="3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c r="BM207" s="167"/>
      <c r="BN207" s="167"/>
      <c r="BO207" s="167"/>
      <c r="BP207" s="167"/>
      <c r="BQ207" s="167"/>
      <c r="BR207" s="167"/>
      <c r="BS207" s="167"/>
      <c r="BT207" s="167"/>
      <c r="BU207" s="167"/>
      <c r="BV207" s="167"/>
      <c r="BW207" s="167"/>
      <c r="BX207" s="167"/>
      <c r="BY207" s="167"/>
      <c r="BZ207" s="167"/>
      <c r="CA207" s="167"/>
      <c r="CB207" s="167"/>
      <c r="CC207" s="167"/>
      <c r="CD207" s="167"/>
      <c r="CE207" s="167"/>
      <c r="CF207" s="167"/>
      <c r="CG207" s="167"/>
      <c r="CH207" s="167"/>
      <c r="CI207" s="167"/>
      <c r="CJ207" s="167"/>
      <c r="CK207" s="167"/>
      <c r="CL207" s="167"/>
      <c r="CM207" s="167"/>
      <c r="CN207" s="167"/>
      <c r="CO207" s="167"/>
      <c r="CP207" s="167"/>
      <c r="CQ207" s="167"/>
      <c r="CR207" s="167"/>
    </row>
    <row r="208" spans="1:96" ht="115.5" hidden="1" customHeight="1">
      <c r="A208" s="370">
        <v>25</v>
      </c>
      <c r="B208" s="361">
        <v>2016</v>
      </c>
      <c r="C208" s="362" t="s">
        <v>354</v>
      </c>
      <c r="D208" s="360" t="s">
        <v>249</v>
      </c>
      <c r="E208" s="427" t="s">
        <v>850</v>
      </c>
      <c r="F208" s="363">
        <v>42627</v>
      </c>
      <c r="G208" s="371" t="s">
        <v>265</v>
      </c>
      <c r="H208" s="372" t="s">
        <v>28</v>
      </c>
      <c r="I208" s="373">
        <v>42627</v>
      </c>
      <c r="J208" s="431"/>
      <c r="K208" s="374">
        <v>43046</v>
      </c>
      <c r="L208" s="427" t="s">
        <v>859</v>
      </c>
      <c r="M208" s="196" t="s">
        <v>32</v>
      </c>
      <c r="N208" s="367"/>
      <c r="O208" s="367"/>
      <c r="P208" s="367"/>
      <c r="Q208" s="367"/>
      <c r="R208" s="367"/>
      <c r="S208" s="367"/>
      <c r="T208" s="367"/>
      <c r="U208" s="3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c r="BM208" s="167"/>
      <c r="BN208" s="167"/>
      <c r="BO208" s="167"/>
      <c r="BP208" s="167"/>
      <c r="BQ208" s="167"/>
      <c r="BR208" s="167"/>
      <c r="BS208" s="167"/>
      <c r="BT208" s="167"/>
      <c r="BU208" s="167"/>
      <c r="BV208" s="167"/>
      <c r="BW208" s="167"/>
      <c r="BX208" s="167"/>
      <c r="BY208" s="167"/>
      <c r="BZ208" s="167"/>
      <c r="CA208" s="167"/>
      <c r="CB208" s="167"/>
      <c r="CC208" s="167"/>
      <c r="CD208" s="167"/>
      <c r="CE208" s="167"/>
      <c r="CF208" s="167"/>
      <c r="CG208" s="167"/>
      <c r="CH208" s="167"/>
      <c r="CI208" s="167"/>
      <c r="CJ208" s="167"/>
      <c r="CK208" s="167"/>
      <c r="CL208" s="167"/>
      <c r="CM208" s="167"/>
      <c r="CN208" s="167"/>
      <c r="CO208" s="167"/>
      <c r="CP208" s="167"/>
      <c r="CQ208" s="167"/>
      <c r="CR208" s="167"/>
    </row>
    <row r="209" spans="1:96" s="194" customFormat="1" ht="115.5" hidden="1" customHeight="1">
      <c r="A209" s="375"/>
      <c r="B209" s="361">
        <v>2014</v>
      </c>
      <c r="C209" s="361" t="s">
        <v>354</v>
      </c>
      <c r="D209" s="360" t="s">
        <v>872</v>
      </c>
      <c r="E209" s="427" t="s">
        <v>860</v>
      </c>
      <c r="F209" s="363">
        <v>41961</v>
      </c>
      <c r="G209" s="364" t="s">
        <v>216</v>
      </c>
      <c r="H209" s="365" t="s">
        <v>217</v>
      </c>
      <c r="I209" s="366">
        <v>41807</v>
      </c>
      <c r="J209" s="361"/>
      <c r="K209" s="432">
        <v>42886</v>
      </c>
      <c r="L209" s="433" t="s">
        <v>873</v>
      </c>
      <c r="M209" s="197" t="s">
        <v>32</v>
      </c>
      <c r="N209" s="367"/>
      <c r="O209" s="367"/>
      <c r="P209" s="367"/>
      <c r="Q209" s="367"/>
      <c r="R209" s="367"/>
      <c r="S209" s="367"/>
      <c r="T209" s="367"/>
      <c r="U209" s="3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c r="BM209" s="167"/>
      <c r="BN209" s="167"/>
      <c r="BO209" s="167"/>
      <c r="BP209" s="167"/>
      <c r="BQ209" s="167"/>
      <c r="BR209" s="167"/>
      <c r="BS209" s="167"/>
      <c r="BT209" s="167"/>
      <c r="BU209" s="167"/>
      <c r="BV209" s="167"/>
      <c r="BW209" s="167"/>
      <c r="BX209" s="167"/>
      <c r="BY209" s="167"/>
      <c r="BZ209" s="167"/>
      <c r="CA209" s="167"/>
      <c r="CB209" s="167"/>
      <c r="CC209" s="167"/>
      <c r="CD209" s="167"/>
      <c r="CE209" s="167"/>
      <c r="CF209" s="167"/>
      <c r="CG209" s="167"/>
      <c r="CH209" s="167"/>
      <c r="CI209" s="167"/>
      <c r="CJ209" s="167"/>
      <c r="CK209" s="167"/>
      <c r="CL209" s="167"/>
      <c r="CM209" s="167"/>
      <c r="CN209" s="167"/>
      <c r="CO209" s="167"/>
      <c r="CP209" s="167"/>
      <c r="CQ209" s="167"/>
      <c r="CR209" s="167"/>
    </row>
    <row r="210" spans="1:96" ht="115.5" hidden="1" customHeight="1">
      <c r="A210" s="375"/>
      <c r="B210" s="361">
        <v>2014</v>
      </c>
      <c r="C210" s="361" t="s">
        <v>354</v>
      </c>
      <c r="D210" s="360" t="s">
        <v>872</v>
      </c>
      <c r="E210" s="427" t="s">
        <v>861</v>
      </c>
      <c r="F210" s="363">
        <v>41961</v>
      </c>
      <c r="G210" s="371" t="s">
        <v>191</v>
      </c>
      <c r="H210" s="365" t="s">
        <v>28</v>
      </c>
      <c r="I210" s="366">
        <v>41843</v>
      </c>
      <c r="J210" s="361"/>
      <c r="K210" s="432">
        <v>42886</v>
      </c>
      <c r="L210" s="433" t="s">
        <v>874</v>
      </c>
      <c r="M210" s="196" t="s">
        <v>32</v>
      </c>
      <c r="N210" s="367"/>
      <c r="O210" s="367"/>
      <c r="P210" s="367"/>
      <c r="Q210" s="367"/>
      <c r="R210" s="367"/>
      <c r="S210" s="367"/>
      <c r="T210" s="367"/>
      <c r="U210" s="3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c r="BM210" s="167"/>
      <c r="BN210" s="167"/>
      <c r="BO210" s="167"/>
      <c r="BP210" s="167"/>
      <c r="BQ210" s="167"/>
      <c r="BR210" s="167"/>
      <c r="BS210" s="167"/>
      <c r="BT210" s="167"/>
      <c r="BU210" s="167"/>
      <c r="BV210" s="167"/>
      <c r="BW210" s="167"/>
      <c r="BX210" s="167"/>
      <c r="BY210" s="167"/>
      <c r="BZ210" s="167"/>
      <c r="CA210" s="167"/>
      <c r="CB210" s="167"/>
      <c r="CC210" s="167"/>
      <c r="CD210" s="167"/>
      <c r="CE210" s="167"/>
      <c r="CF210" s="167"/>
      <c r="CG210" s="167"/>
      <c r="CH210" s="167"/>
      <c r="CI210" s="167"/>
      <c r="CJ210" s="167"/>
      <c r="CK210" s="167"/>
      <c r="CL210" s="167"/>
      <c r="CM210" s="167"/>
      <c r="CN210" s="167"/>
      <c r="CO210" s="167"/>
      <c r="CP210" s="167"/>
      <c r="CQ210" s="167"/>
      <c r="CR210" s="167"/>
    </row>
    <row r="211" spans="1:96" ht="115.5" hidden="1" customHeight="1">
      <c r="B211" s="399">
        <v>2014</v>
      </c>
      <c r="C211" s="399" t="s">
        <v>354</v>
      </c>
      <c r="D211" s="396" t="s">
        <v>872</v>
      </c>
      <c r="E211" s="407" t="s">
        <v>862</v>
      </c>
      <c r="F211" s="251">
        <v>41961</v>
      </c>
      <c r="G211" s="407" t="s">
        <v>852</v>
      </c>
      <c r="H211" s="395" t="s">
        <v>28</v>
      </c>
      <c r="I211" s="419"/>
      <c r="J211" s="399"/>
      <c r="K211" s="425">
        <v>42886</v>
      </c>
      <c r="L211" s="413" t="s">
        <v>875</v>
      </c>
      <c r="M211" s="417" t="s">
        <v>32</v>
      </c>
      <c r="N211" s="401"/>
      <c r="O211" s="401"/>
      <c r="P211" s="401"/>
      <c r="Q211" s="401"/>
      <c r="R211" s="401"/>
      <c r="S211" s="401"/>
      <c r="T211" s="401"/>
      <c r="U211" s="401"/>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c r="BM211" s="167"/>
      <c r="BN211" s="167"/>
      <c r="BO211" s="167"/>
      <c r="BP211" s="167"/>
      <c r="BQ211" s="167"/>
      <c r="BR211" s="167"/>
      <c r="BS211" s="167"/>
      <c r="BT211" s="167"/>
      <c r="BU211" s="167"/>
      <c r="BV211" s="167"/>
      <c r="BW211" s="167"/>
      <c r="BX211" s="167"/>
      <c r="BY211" s="167"/>
      <c r="BZ211" s="167"/>
      <c r="CA211" s="167"/>
      <c r="CB211" s="167"/>
      <c r="CC211" s="167"/>
      <c r="CD211" s="167"/>
      <c r="CE211" s="167"/>
      <c r="CF211" s="167"/>
      <c r="CG211" s="167"/>
      <c r="CH211" s="167"/>
      <c r="CI211" s="167"/>
      <c r="CJ211" s="167"/>
      <c r="CK211" s="167"/>
      <c r="CL211" s="167"/>
      <c r="CM211" s="167"/>
      <c r="CN211" s="167"/>
      <c r="CO211" s="167"/>
      <c r="CP211" s="167"/>
      <c r="CQ211" s="167"/>
      <c r="CR211" s="167"/>
    </row>
    <row r="212" spans="1:96" s="194" customFormat="1" ht="115.5" hidden="1" customHeight="1">
      <c r="A212" s="375"/>
      <c r="B212" s="361">
        <v>2014</v>
      </c>
      <c r="C212" s="361" t="s">
        <v>354</v>
      </c>
      <c r="D212" s="360" t="s">
        <v>872</v>
      </c>
      <c r="E212" s="427" t="s">
        <v>863</v>
      </c>
      <c r="F212" s="363">
        <v>41961</v>
      </c>
      <c r="G212" s="364" t="s">
        <v>210</v>
      </c>
      <c r="H212" s="365" t="s">
        <v>28</v>
      </c>
      <c r="I212" s="366">
        <v>41843</v>
      </c>
      <c r="J212" s="361"/>
      <c r="K212" s="432">
        <v>42886</v>
      </c>
      <c r="L212" s="433" t="s">
        <v>876</v>
      </c>
      <c r="M212" s="196" t="s">
        <v>32</v>
      </c>
      <c r="N212" s="367"/>
      <c r="O212" s="367"/>
      <c r="P212" s="367"/>
      <c r="Q212" s="367"/>
      <c r="R212" s="367"/>
      <c r="S212" s="367"/>
      <c r="T212" s="367"/>
      <c r="U212" s="3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c r="BM212" s="167"/>
      <c r="BN212" s="167"/>
      <c r="BO212" s="167"/>
      <c r="BP212" s="167"/>
      <c r="BQ212" s="167"/>
      <c r="BR212" s="167"/>
      <c r="BS212" s="167"/>
      <c r="BT212" s="167"/>
      <c r="BU212" s="167"/>
      <c r="BV212" s="167"/>
      <c r="BW212" s="167"/>
      <c r="BX212" s="167"/>
      <c r="BY212" s="167"/>
      <c r="BZ212" s="167"/>
      <c r="CA212" s="167"/>
      <c r="CB212" s="167"/>
      <c r="CC212" s="167"/>
      <c r="CD212" s="167"/>
      <c r="CE212" s="167"/>
      <c r="CF212" s="167"/>
      <c r="CG212" s="167"/>
      <c r="CH212" s="167"/>
      <c r="CI212" s="167"/>
      <c r="CJ212" s="167"/>
      <c r="CK212" s="167"/>
      <c r="CL212" s="167"/>
      <c r="CM212" s="167"/>
      <c r="CN212" s="167"/>
      <c r="CO212" s="167"/>
      <c r="CP212" s="167"/>
      <c r="CQ212" s="167"/>
      <c r="CR212" s="167"/>
    </row>
    <row r="213" spans="1:96" s="194" customFormat="1" ht="115.5" hidden="1" customHeight="1">
      <c r="A213" s="375"/>
      <c r="B213" s="361">
        <v>2014</v>
      </c>
      <c r="C213" s="361" t="s">
        <v>354</v>
      </c>
      <c r="D213" s="360" t="s">
        <v>872</v>
      </c>
      <c r="E213" s="427" t="s">
        <v>864</v>
      </c>
      <c r="F213" s="363">
        <v>41961</v>
      </c>
      <c r="G213" s="364" t="s">
        <v>280</v>
      </c>
      <c r="H213" s="364" t="s">
        <v>28</v>
      </c>
      <c r="I213" s="354">
        <v>41957</v>
      </c>
      <c r="J213" s="361"/>
      <c r="K213" s="432">
        <v>42886</v>
      </c>
      <c r="L213" s="427" t="s">
        <v>877</v>
      </c>
      <c r="M213" s="197" t="s">
        <v>32</v>
      </c>
      <c r="N213" s="367"/>
      <c r="O213" s="367"/>
      <c r="P213" s="367"/>
      <c r="Q213" s="367"/>
      <c r="R213" s="367"/>
      <c r="S213" s="367"/>
      <c r="T213" s="367"/>
      <c r="U213" s="3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c r="BM213" s="167"/>
      <c r="BN213" s="167"/>
      <c r="BO213" s="167"/>
      <c r="BP213" s="167"/>
      <c r="BQ213" s="167"/>
      <c r="BR213" s="167"/>
      <c r="BS213" s="167"/>
      <c r="BT213" s="167"/>
      <c r="BU213" s="167"/>
      <c r="BV213" s="167"/>
      <c r="BW213" s="167"/>
      <c r="BX213" s="167"/>
      <c r="BY213" s="167"/>
      <c r="BZ213" s="167"/>
      <c r="CA213" s="167"/>
      <c r="CB213" s="167"/>
      <c r="CC213" s="167"/>
      <c r="CD213" s="167"/>
      <c r="CE213" s="167"/>
      <c r="CF213" s="167"/>
      <c r="CG213" s="167"/>
      <c r="CH213" s="167"/>
      <c r="CI213" s="167"/>
      <c r="CJ213" s="167"/>
      <c r="CK213" s="167"/>
      <c r="CL213" s="167"/>
      <c r="CM213" s="167"/>
      <c r="CN213" s="167"/>
      <c r="CO213" s="167"/>
      <c r="CP213" s="167"/>
      <c r="CQ213" s="167"/>
      <c r="CR213" s="167"/>
    </row>
    <row r="214" spans="1:96" s="194" customFormat="1" ht="115.5" hidden="1" customHeight="1">
      <c r="A214" s="375"/>
      <c r="B214" s="361">
        <v>2014</v>
      </c>
      <c r="C214" s="361" t="s">
        <v>354</v>
      </c>
      <c r="D214" s="360" t="s">
        <v>872</v>
      </c>
      <c r="E214" s="427" t="s">
        <v>865</v>
      </c>
      <c r="F214" s="363">
        <v>41961</v>
      </c>
      <c r="G214" s="364" t="s">
        <v>283</v>
      </c>
      <c r="H214" s="364" t="s">
        <v>28</v>
      </c>
      <c r="I214" s="354">
        <v>41957</v>
      </c>
      <c r="J214" s="361"/>
      <c r="K214" s="432">
        <v>42886</v>
      </c>
      <c r="L214" s="434" t="s">
        <v>878</v>
      </c>
      <c r="M214" s="196" t="s">
        <v>32</v>
      </c>
      <c r="N214" s="367"/>
      <c r="O214" s="367"/>
      <c r="P214" s="367"/>
      <c r="Q214" s="367"/>
      <c r="R214" s="367"/>
      <c r="S214" s="367"/>
      <c r="T214" s="367"/>
      <c r="U214" s="3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row>
    <row r="215" spans="1:96" ht="115.5" hidden="1" customHeight="1">
      <c r="A215" s="375"/>
      <c r="B215" s="361">
        <v>2014</v>
      </c>
      <c r="C215" s="361" t="s">
        <v>354</v>
      </c>
      <c r="D215" s="360" t="s">
        <v>872</v>
      </c>
      <c r="E215" s="427" t="s">
        <v>866</v>
      </c>
      <c r="F215" s="363">
        <v>41961</v>
      </c>
      <c r="G215" s="364" t="s">
        <v>286</v>
      </c>
      <c r="H215" s="364" t="s">
        <v>28</v>
      </c>
      <c r="I215" s="354">
        <v>41957</v>
      </c>
      <c r="J215" s="361"/>
      <c r="K215" s="363">
        <v>42886</v>
      </c>
      <c r="L215" s="427" t="s">
        <v>879</v>
      </c>
      <c r="M215" s="197" t="s">
        <v>32</v>
      </c>
      <c r="N215" s="367"/>
      <c r="O215" s="367"/>
      <c r="P215" s="367"/>
      <c r="Q215" s="367"/>
      <c r="R215" s="367"/>
      <c r="S215" s="367"/>
      <c r="T215" s="367"/>
      <c r="U215" s="3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c r="BM215" s="167"/>
      <c r="BN215" s="167"/>
      <c r="BO215" s="167"/>
      <c r="BP215" s="167"/>
      <c r="BQ215" s="167"/>
      <c r="BR215" s="167"/>
      <c r="BS215" s="167"/>
      <c r="BT215" s="167"/>
      <c r="BU215" s="167"/>
      <c r="BV215" s="167"/>
      <c r="BW215" s="167"/>
      <c r="BX215" s="167"/>
      <c r="BY215" s="167"/>
      <c r="BZ215" s="167"/>
      <c r="CA215" s="167"/>
      <c r="CB215" s="167"/>
      <c r="CC215" s="167"/>
      <c r="CD215" s="167"/>
      <c r="CE215" s="167"/>
      <c r="CF215" s="167"/>
      <c r="CG215" s="167"/>
      <c r="CH215" s="167"/>
      <c r="CI215" s="167"/>
      <c r="CJ215" s="167"/>
      <c r="CK215" s="167"/>
      <c r="CL215" s="167"/>
      <c r="CM215" s="167"/>
      <c r="CN215" s="167"/>
      <c r="CO215" s="167"/>
      <c r="CP215" s="167"/>
      <c r="CQ215" s="167"/>
      <c r="CR215" s="167"/>
    </row>
    <row r="216" spans="1:96" ht="92.25" hidden="1" customHeight="1">
      <c r="B216" s="399">
        <v>2014</v>
      </c>
      <c r="C216" s="399" t="s">
        <v>354</v>
      </c>
      <c r="D216" s="396" t="s">
        <v>872</v>
      </c>
      <c r="E216" s="407" t="s">
        <v>867</v>
      </c>
      <c r="F216" s="251">
        <v>41961</v>
      </c>
      <c r="G216" s="407" t="s">
        <v>852</v>
      </c>
      <c r="H216" s="395" t="s">
        <v>28</v>
      </c>
      <c r="I216" s="419"/>
      <c r="J216" s="399"/>
      <c r="K216" s="425">
        <v>42886</v>
      </c>
      <c r="L216" s="407" t="s">
        <v>880</v>
      </c>
      <c r="M216" s="418" t="s">
        <v>32</v>
      </c>
      <c r="N216" s="401"/>
      <c r="O216" s="401"/>
      <c r="P216" s="401"/>
      <c r="Q216" s="401"/>
      <c r="R216" s="401"/>
      <c r="S216" s="401"/>
      <c r="T216" s="401"/>
      <c r="U216" s="401"/>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c r="BM216" s="167"/>
      <c r="BN216" s="167"/>
      <c r="BO216" s="167"/>
      <c r="BP216" s="167"/>
      <c r="BQ216" s="167"/>
      <c r="BR216" s="167"/>
      <c r="BS216" s="167"/>
      <c r="BT216" s="167"/>
      <c r="BU216" s="167"/>
      <c r="BV216" s="167"/>
      <c r="BW216" s="167"/>
      <c r="BX216" s="167"/>
      <c r="BY216" s="167"/>
      <c r="BZ216" s="167"/>
      <c r="CA216" s="167"/>
      <c r="CB216" s="167"/>
      <c r="CC216" s="167"/>
      <c r="CD216" s="167"/>
      <c r="CE216" s="167"/>
      <c r="CF216" s="167"/>
      <c r="CG216" s="167"/>
      <c r="CH216" s="167"/>
      <c r="CI216" s="167"/>
      <c r="CJ216" s="167"/>
      <c r="CK216" s="167"/>
      <c r="CL216" s="167"/>
      <c r="CM216" s="167"/>
      <c r="CN216" s="167"/>
      <c r="CO216" s="167"/>
      <c r="CP216" s="167"/>
      <c r="CQ216" s="167"/>
      <c r="CR216" s="167"/>
    </row>
    <row r="217" spans="1:96" ht="110.25" hidden="1" customHeight="1">
      <c r="A217" s="376"/>
      <c r="B217" s="135">
        <v>2014</v>
      </c>
      <c r="C217" s="135" t="s">
        <v>354</v>
      </c>
      <c r="D217" s="150" t="s">
        <v>872</v>
      </c>
      <c r="E217" s="411" t="s">
        <v>868</v>
      </c>
      <c r="F217" s="379">
        <v>41961</v>
      </c>
      <c r="G217" s="353" t="s">
        <v>1162</v>
      </c>
      <c r="H217" s="353" t="s">
        <v>27</v>
      </c>
      <c r="I217" s="358" t="s">
        <v>1163</v>
      </c>
      <c r="J217" s="135"/>
      <c r="K217" s="379">
        <v>42886</v>
      </c>
      <c r="L217" s="200" t="s">
        <v>881</v>
      </c>
      <c r="M217" s="138" t="s">
        <v>32</v>
      </c>
      <c r="N217" s="113"/>
      <c r="O217" s="113"/>
      <c r="P217" s="113"/>
      <c r="Q217" s="113"/>
      <c r="R217" s="113"/>
      <c r="S217" s="113"/>
      <c r="T217" s="113"/>
      <c r="U217" s="113"/>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c r="BM217" s="167"/>
      <c r="BN217" s="167"/>
      <c r="BO217" s="167"/>
      <c r="BP217" s="167"/>
      <c r="BQ217" s="167"/>
      <c r="BR217" s="167"/>
      <c r="BS217" s="167"/>
      <c r="BT217" s="167"/>
      <c r="BU217" s="167"/>
      <c r="BV217" s="167"/>
      <c r="BW217" s="167"/>
      <c r="BX217" s="167"/>
      <c r="BY217" s="167"/>
      <c r="BZ217" s="167"/>
      <c r="CA217" s="167"/>
      <c r="CB217" s="167"/>
      <c r="CC217" s="167"/>
      <c r="CD217" s="167"/>
      <c r="CE217" s="167"/>
      <c r="CF217" s="167"/>
      <c r="CG217" s="167"/>
      <c r="CH217" s="167"/>
      <c r="CI217" s="167"/>
      <c r="CJ217" s="167"/>
      <c r="CK217" s="167"/>
      <c r="CL217" s="167"/>
      <c r="CM217" s="167"/>
      <c r="CN217" s="167"/>
      <c r="CO217" s="167"/>
      <c r="CP217" s="167"/>
      <c r="CQ217" s="167"/>
      <c r="CR217" s="167"/>
    </row>
    <row r="218" spans="1:96" ht="95.25" hidden="1" customHeight="1">
      <c r="B218" s="399">
        <v>2014</v>
      </c>
      <c r="C218" s="399" t="s">
        <v>354</v>
      </c>
      <c r="D218" s="396" t="s">
        <v>872</v>
      </c>
      <c r="E218" s="407" t="s">
        <v>869</v>
      </c>
      <c r="F218" s="251">
        <v>41961</v>
      </c>
      <c r="G218" s="407" t="s">
        <v>852</v>
      </c>
      <c r="H218" s="395" t="s">
        <v>28</v>
      </c>
      <c r="I218" s="419"/>
      <c r="J218" s="399"/>
      <c r="K218" s="251">
        <v>42886</v>
      </c>
      <c r="L218" s="407" t="s">
        <v>882</v>
      </c>
      <c r="M218" s="418" t="s">
        <v>32</v>
      </c>
      <c r="N218" s="401"/>
      <c r="O218" s="401"/>
      <c r="P218" s="401"/>
      <c r="Q218" s="401"/>
      <c r="R218" s="401"/>
      <c r="S218" s="401"/>
      <c r="T218" s="401"/>
      <c r="U218" s="401"/>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c r="BM218" s="167"/>
      <c r="BN218" s="167"/>
      <c r="BO218" s="167"/>
      <c r="BP218" s="167"/>
      <c r="BQ218" s="167"/>
      <c r="BR218" s="167"/>
      <c r="BS218" s="167"/>
      <c r="BT218" s="167"/>
      <c r="BU218" s="167"/>
      <c r="BV218" s="167"/>
      <c r="BW218" s="167"/>
      <c r="BX218" s="167"/>
      <c r="BY218" s="167"/>
      <c r="BZ218" s="167"/>
      <c r="CA218" s="167"/>
      <c r="CB218" s="167"/>
      <c r="CC218" s="167"/>
      <c r="CD218" s="167"/>
      <c r="CE218" s="167"/>
      <c r="CF218" s="167"/>
      <c r="CG218" s="167"/>
      <c r="CH218" s="167"/>
      <c r="CI218" s="167"/>
      <c r="CJ218" s="167"/>
      <c r="CK218" s="167"/>
      <c r="CL218" s="167"/>
      <c r="CM218" s="167"/>
      <c r="CN218" s="167"/>
      <c r="CO218" s="167"/>
      <c r="CP218" s="167"/>
      <c r="CQ218" s="167"/>
      <c r="CR218" s="167"/>
    </row>
    <row r="219" spans="1:96" ht="95.25" hidden="1" customHeight="1">
      <c r="B219" s="399">
        <v>2014</v>
      </c>
      <c r="C219" s="399" t="s">
        <v>354</v>
      </c>
      <c r="D219" s="396" t="s">
        <v>872</v>
      </c>
      <c r="E219" s="407" t="s">
        <v>870</v>
      </c>
      <c r="F219" s="251">
        <v>41961</v>
      </c>
      <c r="G219" s="407" t="s">
        <v>852</v>
      </c>
      <c r="H219" s="395" t="s">
        <v>28</v>
      </c>
      <c r="I219" s="419"/>
      <c r="J219" s="399"/>
      <c r="K219" s="251">
        <v>42886</v>
      </c>
      <c r="L219" s="424" t="s">
        <v>883</v>
      </c>
      <c r="M219" s="417" t="s">
        <v>32</v>
      </c>
      <c r="N219" s="401"/>
      <c r="O219" s="401"/>
      <c r="P219" s="401"/>
      <c r="Q219" s="401"/>
      <c r="R219" s="401"/>
      <c r="S219" s="401"/>
      <c r="T219" s="401"/>
      <c r="U219" s="401"/>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c r="BM219" s="167"/>
      <c r="BN219" s="167"/>
      <c r="BO219" s="167"/>
      <c r="BP219" s="167"/>
      <c r="BQ219" s="167"/>
      <c r="BR219" s="167"/>
      <c r="BS219" s="167"/>
      <c r="BT219" s="167"/>
      <c r="BU219" s="167"/>
      <c r="BV219" s="167"/>
      <c r="BW219" s="167"/>
      <c r="BX219" s="167"/>
      <c r="BY219" s="167"/>
      <c r="BZ219" s="167"/>
      <c r="CA219" s="167"/>
      <c r="CB219" s="167"/>
      <c r="CC219" s="167"/>
      <c r="CD219" s="167"/>
      <c r="CE219" s="167"/>
      <c r="CF219" s="167"/>
      <c r="CG219" s="167"/>
      <c r="CH219" s="167"/>
      <c r="CI219" s="167"/>
      <c r="CJ219" s="167"/>
      <c r="CK219" s="167"/>
      <c r="CL219" s="167"/>
      <c r="CM219" s="167"/>
      <c r="CN219" s="167"/>
      <c r="CO219" s="167"/>
      <c r="CP219" s="167"/>
      <c r="CQ219" s="167"/>
      <c r="CR219" s="167"/>
    </row>
    <row r="220" spans="1:96" ht="95.25" hidden="1" customHeight="1">
      <c r="B220" s="399">
        <v>2014</v>
      </c>
      <c r="C220" s="399" t="s">
        <v>354</v>
      </c>
      <c r="D220" s="396" t="s">
        <v>872</v>
      </c>
      <c r="E220" s="407" t="s">
        <v>871</v>
      </c>
      <c r="F220" s="251">
        <v>41961</v>
      </c>
      <c r="G220" s="407" t="s">
        <v>852</v>
      </c>
      <c r="H220" s="395" t="s">
        <v>28</v>
      </c>
      <c r="I220" s="419"/>
      <c r="J220" s="399"/>
      <c r="K220" s="425">
        <v>42886</v>
      </c>
      <c r="L220" s="424" t="s">
        <v>884</v>
      </c>
      <c r="M220" s="418" t="s">
        <v>32</v>
      </c>
      <c r="N220" s="401"/>
      <c r="O220" s="401"/>
      <c r="P220" s="401"/>
      <c r="Q220" s="401"/>
      <c r="R220" s="401"/>
      <c r="S220" s="401"/>
      <c r="T220" s="401"/>
      <c r="U220" s="401"/>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c r="BM220" s="167"/>
      <c r="BN220" s="167"/>
      <c r="BO220" s="167"/>
      <c r="BP220" s="167"/>
      <c r="BQ220" s="167"/>
      <c r="BR220" s="167"/>
      <c r="BS220" s="167"/>
      <c r="BT220" s="167"/>
      <c r="BU220" s="167"/>
      <c r="BV220" s="167"/>
      <c r="BW220" s="167"/>
      <c r="BX220" s="167"/>
      <c r="BY220" s="167"/>
      <c r="BZ220" s="167"/>
      <c r="CA220" s="167"/>
      <c r="CB220" s="167"/>
      <c r="CC220" s="167"/>
      <c r="CD220" s="167"/>
      <c r="CE220" s="167"/>
      <c r="CF220" s="167"/>
      <c r="CG220" s="167"/>
      <c r="CH220" s="167"/>
      <c r="CI220" s="167"/>
      <c r="CJ220" s="167"/>
      <c r="CK220" s="167"/>
      <c r="CL220" s="167"/>
      <c r="CM220" s="167"/>
      <c r="CN220" s="167"/>
      <c r="CO220" s="167"/>
      <c r="CP220" s="167"/>
      <c r="CQ220" s="167"/>
      <c r="CR220" s="167"/>
    </row>
    <row r="221" spans="1:96" ht="87" hidden="1" customHeight="1">
      <c r="B221" s="402">
        <v>2015</v>
      </c>
      <c r="C221" s="399" t="s">
        <v>354</v>
      </c>
      <c r="D221" s="396" t="s">
        <v>872</v>
      </c>
      <c r="E221" s="407" t="s">
        <v>885</v>
      </c>
      <c r="F221" s="251">
        <v>42080</v>
      </c>
      <c r="G221" s="407" t="s">
        <v>852</v>
      </c>
      <c r="H221" s="395" t="s">
        <v>28</v>
      </c>
      <c r="I221" s="419"/>
      <c r="J221" s="399"/>
      <c r="K221" s="256" t="s">
        <v>901</v>
      </c>
      <c r="L221" s="407" t="s">
        <v>902</v>
      </c>
      <c r="M221" s="417" t="s">
        <v>32</v>
      </c>
      <c r="N221" s="401"/>
      <c r="O221" s="401"/>
      <c r="P221" s="401"/>
      <c r="Q221" s="401"/>
      <c r="R221" s="401"/>
      <c r="S221" s="401"/>
      <c r="T221" s="401"/>
      <c r="U221" s="401"/>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c r="BM221" s="167"/>
      <c r="BN221" s="167"/>
      <c r="BO221" s="167"/>
      <c r="BP221" s="167"/>
      <c r="BQ221" s="167"/>
      <c r="BR221" s="167"/>
      <c r="BS221" s="167"/>
      <c r="BT221" s="167"/>
      <c r="BU221" s="167"/>
      <c r="BV221" s="167"/>
      <c r="BW221" s="167"/>
      <c r="BX221" s="167"/>
      <c r="BY221" s="167"/>
      <c r="BZ221" s="167"/>
      <c r="CA221" s="167"/>
      <c r="CB221" s="167"/>
      <c r="CC221" s="167"/>
      <c r="CD221" s="167"/>
      <c r="CE221" s="167"/>
      <c r="CF221" s="167"/>
      <c r="CG221" s="167"/>
      <c r="CH221" s="167"/>
      <c r="CI221" s="167"/>
      <c r="CJ221" s="167"/>
      <c r="CK221" s="167"/>
      <c r="CL221" s="167"/>
      <c r="CM221" s="167"/>
      <c r="CN221" s="167"/>
      <c r="CO221" s="167"/>
      <c r="CP221" s="167"/>
      <c r="CQ221" s="167"/>
      <c r="CR221" s="167"/>
    </row>
    <row r="222" spans="1:96" ht="56.25" hidden="1" customHeight="1">
      <c r="B222" s="402">
        <v>2015</v>
      </c>
      <c r="C222" s="399" t="s">
        <v>354</v>
      </c>
      <c r="D222" s="396" t="s">
        <v>872</v>
      </c>
      <c r="E222" s="407" t="s">
        <v>886</v>
      </c>
      <c r="F222" s="251">
        <v>42138</v>
      </c>
      <c r="G222" s="407" t="s">
        <v>852</v>
      </c>
      <c r="H222" s="395" t="s">
        <v>28</v>
      </c>
      <c r="I222" s="419"/>
      <c r="J222" s="399"/>
      <c r="K222" s="257">
        <v>43046</v>
      </c>
      <c r="L222" s="414" t="s">
        <v>903</v>
      </c>
      <c r="M222" s="418" t="s">
        <v>32</v>
      </c>
      <c r="N222" s="401"/>
      <c r="O222" s="401"/>
      <c r="P222" s="401"/>
      <c r="Q222" s="401"/>
      <c r="R222" s="401"/>
      <c r="S222" s="401"/>
      <c r="T222" s="401"/>
      <c r="U222" s="401"/>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c r="BM222" s="167"/>
      <c r="BN222" s="167"/>
      <c r="BO222" s="167"/>
      <c r="BP222" s="167"/>
      <c r="BQ222" s="167"/>
      <c r="BR222" s="167"/>
      <c r="BS222" s="167"/>
      <c r="BT222" s="167"/>
      <c r="BU222" s="167"/>
      <c r="BV222" s="167"/>
      <c r="BW222" s="167"/>
      <c r="BX222" s="167"/>
      <c r="BY222" s="167"/>
      <c r="BZ222" s="167"/>
      <c r="CA222" s="167"/>
      <c r="CB222" s="167"/>
      <c r="CC222" s="167"/>
      <c r="CD222" s="167"/>
      <c r="CE222" s="167"/>
      <c r="CF222" s="167"/>
      <c r="CG222" s="167"/>
      <c r="CH222" s="167"/>
      <c r="CI222" s="167"/>
      <c r="CJ222" s="167"/>
      <c r="CK222" s="167"/>
      <c r="CL222" s="167"/>
      <c r="CM222" s="167"/>
      <c r="CN222" s="167"/>
      <c r="CO222" s="167"/>
      <c r="CP222" s="167"/>
      <c r="CQ222" s="167"/>
      <c r="CR222" s="167"/>
    </row>
    <row r="223" spans="1:96" ht="63.75" hidden="1" customHeight="1">
      <c r="B223" s="382">
        <v>2016</v>
      </c>
      <c r="C223" s="107" t="s">
        <v>354</v>
      </c>
      <c r="D223" s="149" t="s">
        <v>872</v>
      </c>
      <c r="E223" s="145" t="s">
        <v>887</v>
      </c>
      <c r="F223" s="144">
        <v>42733</v>
      </c>
      <c r="G223" s="145" t="s">
        <v>904</v>
      </c>
      <c r="H223" s="145" t="s">
        <v>916</v>
      </c>
      <c r="I223" s="133"/>
      <c r="J223" s="107"/>
      <c r="K223" s="435">
        <v>42886</v>
      </c>
      <c r="L223" s="145" t="s">
        <v>917</v>
      </c>
      <c r="M223" s="138" t="s">
        <v>32</v>
      </c>
      <c r="N223" s="113"/>
      <c r="O223" s="113"/>
      <c r="P223" s="113"/>
      <c r="Q223" s="113"/>
      <c r="R223" s="113"/>
      <c r="S223" s="113"/>
      <c r="T223" s="113"/>
      <c r="U223" s="113"/>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c r="BM223" s="167"/>
      <c r="BN223" s="167"/>
      <c r="BO223" s="167"/>
      <c r="BP223" s="167"/>
      <c r="BQ223" s="167"/>
      <c r="BR223" s="167"/>
      <c r="BS223" s="167"/>
      <c r="BT223" s="167"/>
      <c r="BU223" s="167"/>
      <c r="BV223" s="167"/>
      <c r="BW223" s="167"/>
      <c r="BX223" s="167"/>
      <c r="BY223" s="167"/>
      <c r="BZ223" s="167"/>
      <c r="CA223" s="167"/>
      <c r="CB223" s="167"/>
      <c r="CC223" s="167"/>
      <c r="CD223" s="167"/>
      <c r="CE223" s="167"/>
      <c r="CF223" s="167"/>
      <c r="CG223" s="167"/>
      <c r="CH223" s="167"/>
      <c r="CI223" s="167"/>
      <c r="CJ223" s="167"/>
      <c r="CK223" s="167"/>
      <c r="CL223" s="167"/>
      <c r="CM223" s="167"/>
      <c r="CN223" s="167"/>
      <c r="CO223" s="167"/>
      <c r="CP223" s="167"/>
      <c r="CQ223" s="167"/>
      <c r="CR223" s="167"/>
    </row>
    <row r="224" spans="1:96" ht="63.75" hidden="1" customHeight="1">
      <c r="B224" s="382">
        <v>2016</v>
      </c>
      <c r="C224" s="107" t="s">
        <v>354</v>
      </c>
      <c r="D224" s="149" t="s">
        <v>872</v>
      </c>
      <c r="E224" s="145" t="s">
        <v>888</v>
      </c>
      <c r="F224" s="144">
        <v>42733</v>
      </c>
      <c r="G224" s="145" t="s">
        <v>905</v>
      </c>
      <c r="H224" s="145" t="s">
        <v>916</v>
      </c>
      <c r="I224" s="133"/>
      <c r="J224" s="107"/>
      <c r="K224" s="435">
        <v>42886</v>
      </c>
      <c r="L224" s="145" t="s">
        <v>918</v>
      </c>
      <c r="M224" s="121" t="s">
        <v>32</v>
      </c>
      <c r="N224" s="113"/>
      <c r="O224" s="113"/>
      <c r="P224" s="113"/>
      <c r="Q224" s="113"/>
      <c r="R224" s="113"/>
      <c r="S224" s="113"/>
      <c r="T224" s="113"/>
      <c r="U224" s="113"/>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c r="BM224" s="167"/>
      <c r="BN224" s="167"/>
      <c r="BO224" s="167"/>
      <c r="BP224" s="167"/>
      <c r="BQ224" s="167"/>
      <c r="BR224" s="167"/>
      <c r="BS224" s="167"/>
      <c r="BT224" s="167"/>
      <c r="BU224" s="167"/>
      <c r="BV224" s="167"/>
      <c r="BW224" s="167"/>
      <c r="BX224" s="167"/>
      <c r="BY224" s="167"/>
      <c r="BZ224" s="167"/>
      <c r="CA224" s="167"/>
      <c r="CB224" s="167"/>
      <c r="CC224" s="167"/>
      <c r="CD224" s="167"/>
      <c r="CE224" s="167"/>
      <c r="CF224" s="167"/>
      <c r="CG224" s="167"/>
      <c r="CH224" s="167"/>
      <c r="CI224" s="167"/>
      <c r="CJ224" s="167"/>
      <c r="CK224" s="167"/>
      <c r="CL224" s="167"/>
      <c r="CM224" s="167"/>
      <c r="CN224" s="167"/>
      <c r="CO224" s="167"/>
      <c r="CP224" s="167"/>
      <c r="CQ224" s="167"/>
      <c r="CR224" s="167"/>
    </row>
    <row r="225" spans="1:96" ht="63.75" hidden="1" customHeight="1">
      <c r="B225" s="382">
        <v>2016</v>
      </c>
      <c r="C225" s="107" t="s">
        <v>354</v>
      </c>
      <c r="D225" s="149" t="s">
        <v>872</v>
      </c>
      <c r="E225" s="145" t="s">
        <v>889</v>
      </c>
      <c r="F225" s="144">
        <v>42733</v>
      </c>
      <c r="G225" s="145" t="s">
        <v>906</v>
      </c>
      <c r="H225" s="145" t="s">
        <v>916</v>
      </c>
      <c r="I225" s="133"/>
      <c r="J225" s="107"/>
      <c r="K225" s="435">
        <v>42886</v>
      </c>
      <c r="L225" s="145" t="s">
        <v>919</v>
      </c>
      <c r="M225" s="138" t="s">
        <v>32</v>
      </c>
      <c r="N225" s="113"/>
      <c r="O225" s="113"/>
      <c r="P225" s="113"/>
      <c r="Q225" s="113"/>
      <c r="R225" s="113"/>
      <c r="S225" s="113"/>
      <c r="T225" s="113"/>
      <c r="U225" s="113"/>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c r="BM225" s="167"/>
      <c r="BN225" s="167"/>
      <c r="BO225" s="167"/>
      <c r="BP225" s="167"/>
      <c r="BQ225" s="167"/>
      <c r="BR225" s="167"/>
      <c r="BS225" s="167"/>
      <c r="BT225" s="167"/>
      <c r="BU225" s="167"/>
      <c r="BV225" s="167"/>
      <c r="BW225" s="167"/>
      <c r="BX225" s="167"/>
      <c r="BY225" s="167"/>
      <c r="BZ225" s="167"/>
      <c r="CA225" s="167"/>
      <c r="CB225" s="167"/>
      <c r="CC225" s="167"/>
      <c r="CD225" s="167"/>
      <c r="CE225" s="167"/>
      <c r="CF225" s="167"/>
      <c r="CG225" s="167"/>
      <c r="CH225" s="167"/>
      <c r="CI225" s="167"/>
      <c r="CJ225" s="167"/>
      <c r="CK225" s="167"/>
      <c r="CL225" s="167"/>
      <c r="CM225" s="167"/>
      <c r="CN225" s="167"/>
      <c r="CO225" s="167"/>
      <c r="CP225" s="167"/>
      <c r="CQ225" s="167"/>
      <c r="CR225" s="167"/>
    </row>
    <row r="226" spans="1:96" ht="63.75" hidden="1" customHeight="1">
      <c r="B226" s="382">
        <v>2016</v>
      </c>
      <c r="C226" s="107" t="s">
        <v>354</v>
      </c>
      <c r="D226" s="149" t="s">
        <v>872</v>
      </c>
      <c r="E226" s="145" t="s">
        <v>890</v>
      </c>
      <c r="F226" s="144">
        <v>42733</v>
      </c>
      <c r="G226" s="145" t="s">
        <v>907</v>
      </c>
      <c r="H226" s="145" t="s">
        <v>916</v>
      </c>
      <c r="I226" s="133"/>
      <c r="J226" s="107"/>
      <c r="K226" s="435">
        <v>42886</v>
      </c>
      <c r="L226" s="145" t="s">
        <v>920</v>
      </c>
      <c r="M226" s="121" t="s">
        <v>32</v>
      </c>
      <c r="N226" s="113"/>
      <c r="O226" s="113"/>
      <c r="P226" s="113"/>
      <c r="Q226" s="113"/>
      <c r="R226" s="113"/>
      <c r="S226" s="113"/>
      <c r="T226" s="113"/>
      <c r="U226" s="113"/>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c r="BM226" s="167"/>
      <c r="BN226" s="167"/>
      <c r="BO226" s="167"/>
      <c r="BP226" s="167"/>
      <c r="BQ226" s="167"/>
      <c r="BR226" s="167"/>
      <c r="BS226" s="167"/>
      <c r="BT226" s="167"/>
      <c r="BU226" s="167"/>
      <c r="BV226" s="167"/>
      <c r="BW226" s="167"/>
      <c r="BX226" s="167"/>
      <c r="BY226" s="167"/>
      <c r="BZ226" s="167"/>
      <c r="CA226" s="167"/>
      <c r="CB226" s="167"/>
      <c r="CC226" s="167"/>
      <c r="CD226" s="167"/>
      <c r="CE226" s="167"/>
      <c r="CF226" s="167"/>
      <c r="CG226" s="167"/>
      <c r="CH226" s="167"/>
      <c r="CI226" s="167"/>
      <c r="CJ226" s="167"/>
      <c r="CK226" s="167"/>
      <c r="CL226" s="167"/>
      <c r="CM226" s="167"/>
      <c r="CN226" s="167"/>
      <c r="CO226" s="167"/>
      <c r="CP226" s="167"/>
      <c r="CQ226" s="167"/>
      <c r="CR226" s="167"/>
    </row>
    <row r="227" spans="1:96" ht="63.75" hidden="1" customHeight="1">
      <c r="B227" s="382">
        <v>2016</v>
      </c>
      <c r="C227" s="107" t="s">
        <v>354</v>
      </c>
      <c r="D227" s="149" t="s">
        <v>872</v>
      </c>
      <c r="E227" s="145" t="s">
        <v>891</v>
      </c>
      <c r="F227" s="144">
        <v>42733</v>
      </c>
      <c r="G227" s="145" t="s">
        <v>908</v>
      </c>
      <c r="H227" s="145" t="s">
        <v>916</v>
      </c>
      <c r="I227" s="133"/>
      <c r="J227" s="107"/>
      <c r="K227" s="435">
        <v>42886</v>
      </c>
      <c r="L227" s="145" t="s">
        <v>921</v>
      </c>
      <c r="M227" s="138" t="s">
        <v>32</v>
      </c>
      <c r="N227" s="113"/>
      <c r="O227" s="113"/>
      <c r="P227" s="113"/>
      <c r="Q227" s="113"/>
      <c r="R227" s="113"/>
      <c r="S227" s="113"/>
      <c r="T227" s="113"/>
      <c r="U227" s="113"/>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c r="BM227" s="167"/>
      <c r="BN227" s="167"/>
      <c r="BO227" s="167"/>
      <c r="BP227" s="167"/>
      <c r="BQ227" s="167"/>
      <c r="BR227" s="167"/>
      <c r="BS227" s="167"/>
      <c r="BT227" s="167"/>
      <c r="BU227" s="167"/>
      <c r="BV227" s="167"/>
      <c r="BW227" s="167"/>
      <c r="BX227" s="167"/>
      <c r="BY227" s="167"/>
      <c r="BZ227" s="167"/>
      <c r="CA227" s="167"/>
      <c r="CB227" s="167"/>
      <c r="CC227" s="167"/>
      <c r="CD227" s="167"/>
      <c r="CE227" s="167"/>
      <c r="CF227" s="167"/>
      <c r="CG227" s="167"/>
      <c r="CH227" s="167"/>
      <c r="CI227" s="167"/>
      <c r="CJ227" s="167"/>
      <c r="CK227" s="167"/>
      <c r="CL227" s="167"/>
      <c r="CM227" s="167"/>
      <c r="CN227" s="167"/>
      <c r="CO227" s="167"/>
      <c r="CP227" s="167"/>
      <c r="CQ227" s="167"/>
      <c r="CR227" s="167"/>
    </row>
    <row r="228" spans="1:96" ht="63.75" hidden="1" customHeight="1">
      <c r="B228" s="382">
        <v>2016</v>
      </c>
      <c r="C228" s="107" t="s">
        <v>354</v>
      </c>
      <c r="D228" s="149" t="s">
        <v>872</v>
      </c>
      <c r="E228" s="145" t="s">
        <v>892</v>
      </c>
      <c r="F228" s="144">
        <v>42733</v>
      </c>
      <c r="G228" s="145" t="s">
        <v>909</v>
      </c>
      <c r="H228" s="145" t="s">
        <v>916</v>
      </c>
      <c r="I228" s="133"/>
      <c r="J228" s="107"/>
      <c r="K228" s="435">
        <v>42886</v>
      </c>
      <c r="L228" s="145" t="s">
        <v>922</v>
      </c>
      <c r="M228" s="121" t="s">
        <v>32</v>
      </c>
      <c r="N228" s="113"/>
      <c r="O228" s="113"/>
      <c r="P228" s="113"/>
      <c r="Q228" s="113"/>
      <c r="R228" s="113"/>
      <c r="S228" s="113"/>
      <c r="T228" s="113"/>
      <c r="U228" s="113"/>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c r="BM228" s="167"/>
      <c r="BN228" s="167"/>
      <c r="BO228" s="167"/>
      <c r="BP228" s="167"/>
      <c r="BQ228" s="167"/>
      <c r="BR228" s="167"/>
      <c r="BS228" s="167"/>
      <c r="BT228" s="167"/>
      <c r="BU228" s="167"/>
      <c r="BV228" s="167"/>
      <c r="BW228" s="167"/>
      <c r="BX228" s="167"/>
      <c r="BY228" s="167"/>
      <c r="BZ228" s="167"/>
      <c r="CA228" s="167"/>
      <c r="CB228" s="167"/>
      <c r="CC228" s="167"/>
      <c r="CD228" s="167"/>
      <c r="CE228" s="167"/>
      <c r="CF228" s="167"/>
      <c r="CG228" s="167"/>
      <c r="CH228" s="167"/>
      <c r="CI228" s="167"/>
      <c r="CJ228" s="167"/>
      <c r="CK228" s="167"/>
      <c r="CL228" s="167"/>
      <c r="CM228" s="167"/>
      <c r="CN228" s="167"/>
      <c r="CO228" s="167"/>
      <c r="CP228" s="167"/>
      <c r="CQ228" s="167"/>
      <c r="CR228" s="167"/>
    </row>
    <row r="229" spans="1:96" ht="63.75" hidden="1" customHeight="1">
      <c r="B229" s="382">
        <v>2016</v>
      </c>
      <c r="C229" s="107" t="s">
        <v>354</v>
      </c>
      <c r="D229" s="149" t="s">
        <v>872</v>
      </c>
      <c r="E229" s="146" t="s">
        <v>893</v>
      </c>
      <c r="F229" s="110">
        <v>42733</v>
      </c>
      <c r="G229" s="146"/>
      <c r="H229" s="146" t="s">
        <v>916</v>
      </c>
      <c r="I229" s="133"/>
      <c r="J229" s="107"/>
      <c r="K229" s="435">
        <v>42886</v>
      </c>
      <c r="L229" s="146" t="s">
        <v>923</v>
      </c>
      <c r="M229" s="138" t="s">
        <v>32</v>
      </c>
      <c r="N229" s="113"/>
      <c r="O229" s="113"/>
      <c r="P229" s="113"/>
      <c r="Q229" s="113"/>
      <c r="R229" s="113"/>
      <c r="S229" s="113"/>
      <c r="T229" s="113"/>
      <c r="U229" s="113"/>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c r="BM229" s="167"/>
      <c r="BN229" s="167"/>
      <c r="BO229" s="167"/>
      <c r="BP229" s="167"/>
      <c r="BQ229" s="167"/>
      <c r="BR229" s="167"/>
      <c r="BS229" s="167"/>
      <c r="BT229" s="167"/>
      <c r="BU229" s="167"/>
      <c r="BV229" s="167"/>
      <c r="BW229" s="167"/>
      <c r="BX229" s="167"/>
      <c r="BY229" s="167"/>
      <c r="BZ229" s="167"/>
      <c r="CA229" s="167"/>
      <c r="CB229" s="167"/>
      <c r="CC229" s="167"/>
      <c r="CD229" s="167"/>
      <c r="CE229" s="167"/>
      <c r="CF229" s="167"/>
      <c r="CG229" s="167"/>
      <c r="CH229" s="167"/>
      <c r="CI229" s="167"/>
      <c r="CJ229" s="167"/>
      <c r="CK229" s="167"/>
      <c r="CL229" s="167"/>
      <c r="CM229" s="167"/>
      <c r="CN229" s="167"/>
      <c r="CO229" s="167"/>
      <c r="CP229" s="167"/>
      <c r="CQ229" s="167"/>
      <c r="CR229" s="167"/>
    </row>
    <row r="230" spans="1:96" ht="63.75" hidden="1" customHeight="1">
      <c r="B230" s="382">
        <v>2016</v>
      </c>
      <c r="C230" s="107" t="s">
        <v>354</v>
      </c>
      <c r="D230" s="149" t="s">
        <v>872</v>
      </c>
      <c r="E230" s="421" t="s">
        <v>894</v>
      </c>
      <c r="F230" s="110">
        <v>42733</v>
      </c>
      <c r="G230" s="146" t="s">
        <v>910</v>
      </c>
      <c r="H230" s="146" t="s">
        <v>916</v>
      </c>
      <c r="I230" s="133"/>
      <c r="J230" s="107"/>
      <c r="K230" s="435">
        <v>42886</v>
      </c>
      <c r="L230" s="146" t="s">
        <v>924</v>
      </c>
      <c r="M230" s="121" t="s">
        <v>32</v>
      </c>
      <c r="N230" s="113"/>
      <c r="O230" s="113"/>
      <c r="P230" s="113"/>
      <c r="Q230" s="113"/>
      <c r="R230" s="113"/>
      <c r="S230" s="113"/>
      <c r="T230" s="113"/>
      <c r="U230" s="113"/>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c r="BM230" s="167"/>
      <c r="BN230" s="167"/>
      <c r="BO230" s="167"/>
      <c r="BP230" s="167"/>
      <c r="BQ230" s="167"/>
      <c r="BR230" s="167"/>
      <c r="BS230" s="167"/>
      <c r="BT230" s="167"/>
      <c r="BU230" s="167"/>
      <c r="BV230" s="167"/>
      <c r="BW230" s="167"/>
      <c r="BX230" s="167"/>
      <c r="BY230" s="167"/>
      <c r="BZ230" s="167"/>
      <c r="CA230" s="167"/>
      <c r="CB230" s="167"/>
      <c r="CC230" s="167"/>
      <c r="CD230" s="167"/>
      <c r="CE230" s="167"/>
      <c r="CF230" s="167"/>
      <c r="CG230" s="167"/>
      <c r="CH230" s="167"/>
      <c r="CI230" s="167"/>
      <c r="CJ230" s="167"/>
      <c r="CK230" s="167"/>
      <c r="CL230" s="167"/>
      <c r="CM230" s="167"/>
      <c r="CN230" s="167"/>
      <c r="CO230" s="167"/>
      <c r="CP230" s="167"/>
      <c r="CQ230" s="167"/>
      <c r="CR230" s="167"/>
    </row>
    <row r="231" spans="1:96" ht="63.75" hidden="1" customHeight="1">
      <c r="B231" s="382">
        <v>2016</v>
      </c>
      <c r="C231" s="107" t="s">
        <v>354</v>
      </c>
      <c r="D231" s="149" t="s">
        <v>872</v>
      </c>
      <c r="E231" s="146" t="s">
        <v>895</v>
      </c>
      <c r="F231" s="110">
        <v>42733</v>
      </c>
      <c r="G231" s="146" t="s">
        <v>911</v>
      </c>
      <c r="H231" s="146" t="s">
        <v>916</v>
      </c>
      <c r="I231" s="133"/>
      <c r="J231" s="107"/>
      <c r="K231" s="435">
        <v>42886</v>
      </c>
      <c r="L231" s="146" t="s">
        <v>925</v>
      </c>
      <c r="M231" s="138" t="s">
        <v>32</v>
      </c>
      <c r="N231" s="113"/>
      <c r="O231" s="113"/>
      <c r="P231" s="113"/>
      <c r="Q231" s="113"/>
      <c r="R231" s="113"/>
      <c r="S231" s="113"/>
      <c r="T231" s="113"/>
      <c r="U231" s="113"/>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c r="BM231" s="167"/>
      <c r="BN231" s="167"/>
      <c r="BO231" s="167"/>
      <c r="BP231" s="167"/>
      <c r="BQ231" s="167"/>
      <c r="BR231" s="167"/>
      <c r="BS231" s="167"/>
      <c r="BT231" s="167"/>
      <c r="BU231" s="167"/>
      <c r="BV231" s="167"/>
      <c r="BW231" s="167"/>
      <c r="BX231" s="167"/>
      <c r="BY231" s="167"/>
      <c r="BZ231" s="167"/>
      <c r="CA231" s="167"/>
      <c r="CB231" s="167"/>
      <c r="CC231" s="167"/>
      <c r="CD231" s="167"/>
      <c r="CE231" s="167"/>
      <c r="CF231" s="167"/>
      <c r="CG231" s="167"/>
      <c r="CH231" s="167"/>
      <c r="CI231" s="167"/>
      <c r="CJ231" s="167"/>
      <c r="CK231" s="167"/>
      <c r="CL231" s="167"/>
      <c r="CM231" s="167"/>
      <c r="CN231" s="167"/>
      <c r="CO231" s="167"/>
      <c r="CP231" s="167"/>
      <c r="CQ231" s="167"/>
      <c r="CR231" s="167"/>
    </row>
    <row r="232" spans="1:96" ht="63.75" hidden="1" customHeight="1">
      <c r="B232" s="382">
        <v>2016</v>
      </c>
      <c r="C232" s="107" t="s">
        <v>354</v>
      </c>
      <c r="D232" s="149" t="s">
        <v>872</v>
      </c>
      <c r="E232" s="146" t="s">
        <v>896</v>
      </c>
      <c r="F232" s="110">
        <v>42733</v>
      </c>
      <c r="G232" s="146"/>
      <c r="H232" s="146" t="s">
        <v>916</v>
      </c>
      <c r="I232" s="133"/>
      <c r="J232" s="107"/>
      <c r="K232" s="435">
        <v>42886</v>
      </c>
      <c r="L232" s="146" t="s">
        <v>926</v>
      </c>
      <c r="M232" s="121" t="s">
        <v>32</v>
      </c>
      <c r="N232" s="113"/>
      <c r="O232" s="113"/>
      <c r="P232" s="113"/>
      <c r="Q232" s="113"/>
      <c r="R232" s="113"/>
      <c r="S232" s="113"/>
      <c r="T232" s="113"/>
      <c r="U232" s="113"/>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c r="BM232" s="167"/>
      <c r="BN232" s="167"/>
      <c r="BO232" s="167"/>
      <c r="BP232" s="167"/>
      <c r="BQ232" s="167"/>
      <c r="BR232" s="167"/>
      <c r="BS232" s="167"/>
      <c r="BT232" s="167"/>
      <c r="BU232" s="167"/>
      <c r="BV232" s="167"/>
      <c r="BW232" s="167"/>
      <c r="BX232" s="167"/>
      <c r="BY232" s="167"/>
      <c r="BZ232" s="167"/>
      <c r="CA232" s="167"/>
      <c r="CB232" s="167"/>
      <c r="CC232" s="167"/>
      <c r="CD232" s="167"/>
      <c r="CE232" s="167"/>
      <c r="CF232" s="167"/>
      <c r="CG232" s="167"/>
      <c r="CH232" s="167"/>
      <c r="CI232" s="167"/>
      <c r="CJ232" s="167"/>
      <c r="CK232" s="167"/>
      <c r="CL232" s="167"/>
      <c r="CM232" s="167"/>
      <c r="CN232" s="167"/>
      <c r="CO232" s="167"/>
      <c r="CP232" s="167"/>
      <c r="CQ232" s="167"/>
      <c r="CR232" s="167"/>
    </row>
    <row r="233" spans="1:96" ht="63.75" hidden="1" customHeight="1">
      <c r="B233" s="382">
        <v>2016</v>
      </c>
      <c r="C233" s="107" t="s">
        <v>354</v>
      </c>
      <c r="D233" s="149" t="s">
        <v>872</v>
      </c>
      <c r="E233" s="146" t="s">
        <v>897</v>
      </c>
      <c r="F233" s="110">
        <v>42733</v>
      </c>
      <c r="G233" s="146" t="s">
        <v>912</v>
      </c>
      <c r="H233" s="146" t="s">
        <v>916</v>
      </c>
      <c r="I233" s="133"/>
      <c r="J233" s="107"/>
      <c r="K233" s="435">
        <v>42886</v>
      </c>
      <c r="L233" s="146" t="s">
        <v>927</v>
      </c>
      <c r="M233" s="138" t="s">
        <v>32</v>
      </c>
      <c r="N233" s="113"/>
      <c r="O233" s="113"/>
      <c r="P233" s="113"/>
      <c r="Q233" s="113"/>
      <c r="R233" s="113"/>
      <c r="S233" s="113"/>
      <c r="T233" s="113"/>
      <c r="U233" s="113"/>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c r="BM233" s="167"/>
      <c r="BN233" s="167"/>
      <c r="BO233" s="167"/>
      <c r="BP233" s="167"/>
      <c r="BQ233" s="167"/>
      <c r="BR233" s="167"/>
      <c r="BS233" s="167"/>
      <c r="BT233" s="167"/>
      <c r="BU233" s="167"/>
      <c r="BV233" s="167"/>
      <c r="BW233" s="167"/>
      <c r="BX233" s="167"/>
      <c r="BY233" s="167"/>
      <c r="BZ233" s="167"/>
      <c r="CA233" s="167"/>
      <c r="CB233" s="167"/>
      <c r="CC233" s="167"/>
      <c r="CD233" s="167"/>
      <c r="CE233" s="167"/>
      <c r="CF233" s="167"/>
      <c r="CG233" s="167"/>
      <c r="CH233" s="167"/>
      <c r="CI233" s="167"/>
      <c r="CJ233" s="167"/>
      <c r="CK233" s="167"/>
      <c r="CL233" s="167"/>
      <c r="CM233" s="167"/>
      <c r="CN233" s="167"/>
      <c r="CO233" s="167"/>
      <c r="CP233" s="167"/>
      <c r="CQ233" s="167"/>
      <c r="CR233" s="167"/>
    </row>
    <row r="234" spans="1:96" ht="63.75" hidden="1" customHeight="1">
      <c r="B234" s="382">
        <v>2016</v>
      </c>
      <c r="C234" s="107" t="s">
        <v>354</v>
      </c>
      <c r="D234" s="149" t="s">
        <v>872</v>
      </c>
      <c r="E234" s="146" t="s">
        <v>898</v>
      </c>
      <c r="F234" s="110">
        <v>42733</v>
      </c>
      <c r="G234" s="146" t="s">
        <v>913</v>
      </c>
      <c r="H234" s="146" t="s">
        <v>916</v>
      </c>
      <c r="I234" s="133"/>
      <c r="J234" s="107"/>
      <c r="K234" s="435">
        <v>42886</v>
      </c>
      <c r="L234" s="146" t="s">
        <v>928</v>
      </c>
      <c r="M234" s="121" t="s">
        <v>32</v>
      </c>
      <c r="N234" s="113"/>
      <c r="O234" s="113"/>
      <c r="P234" s="113"/>
      <c r="Q234" s="113"/>
      <c r="R234" s="113"/>
      <c r="S234" s="113"/>
      <c r="T234" s="113"/>
      <c r="U234" s="113"/>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c r="BM234" s="167"/>
      <c r="BN234" s="167"/>
      <c r="BO234" s="167"/>
      <c r="BP234" s="167"/>
      <c r="BQ234" s="167"/>
      <c r="BR234" s="167"/>
      <c r="BS234" s="167"/>
      <c r="BT234" s="167"/>
      <c r="BU234" s="167"/>
      <c r="BV234" s="167"/>
      <c r="BW234" s="167"/>
      <c r="BX234" s="167"/>
      <c r="BY234" s="167"/>
      <c r="BZ234" s="167"/>
      <c r="CA234" s="167"/>
      <c r="CB234" s="167"/>
      <c r="CC234" s="167"/>
      <c r="CD234" s="167"/>
      <c r="CE234" s="167"/>
      <c r="CF234" s="167"/>
      <c r="CG234" s="167"/>
      <c r="CH234" s="167"/>
      <c r="CI234" s="167"/>
      <c r="CJ234" s="167"/>
      <c r="CK234" s="167"/>
      <c r="CL234" s="167"/>
      <c r="CM234" s="167"/>
      <c r="CN234" s="167"/>
      <c r="CO234" s="167"/>
      <c r="CP234" s="167"/>
      <c r="CQ234" s="167"/>
      <c r="CR234" s="167"/>
    </row>
    <row r="235" spans="1:96" ht="63.75" hidden="1" customHeight="1">
      <c r="B235" s="382">
        <v>2016</v>
      </c>
      <c r="C235" s="107" t="s">
        <v>354</v>
      </c>
      <c r="D235" s="149" t="s">
        <v>872</v>
      </c>
      <c r="E235" s="146" t="s">
        <v>899</v>
      </c>
      <c r="F235" s="110">
        <v>42733</v>
      </c>
      <c r="G235" s="146" t="s">
        <v>914</v>
      </c>
      <c r="H235" s="146" t="s">
        <v>916</v>
      </c>
      <c r="I235" s="133"/>
      <c r="J235" s="107"/>
      <c r="K235" s="435">
        <v>42886</v>
      </c>
      <c r="L235" s="146" t="s">
        <v>929</v>
      </c>
      <c r="M235" s="138" t="s">
        <v>32</v>
      </c>
      <c r="N235" s="113"/>
      <c r="O235" s="113"/>
      <c r="P235" s="113"/>
      <c r="Q235" s="113"/>
      <c r="R235" s="113"/>
      <c r="S235" s="113"/>
      <c r="T235" s="113"/>
      <c r="U235" s="113"/>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c r="BM235" s="167"/>
      <c r="BN235" s="167"/>
      <c r="BO235" s="167"/>
      <c r="BP235" s="167"/>
      <c r="BQ235" s="167"/>
      <c r="BR235" s="167"/>
      <c r="BS235" s="167"/>
      <c r="BT235" s="167"/>
      <c r="BU235" s="167"/>
      <c r="BV235" s="167"/>
      <c r="BW235" s="167"/>
      <c r="BX235" s="167"/>
      <c r="BY235" s="167"/>
      <c r="BZ235" s="167"/>
      <c r="CA235" s="167"/>
      <c r="CB235" s="167"/>
      <c r="CC235" s="167"/>
      <c r="CD235" s="167"/>
      <c r="CE235" s="167"/>
      <c r="CF235" s="167"/>
      <c r="CG235" s="167"/>
      <c r="CH235" s="167"/>
      <c r="CI235" s="167"/>
      <c r="CJ235" s="167"/>
      <c r="CK235" s="167"/>
      <c r="CL235" s="167"/>
      <c r="CM235" s="167"/>
      <c r="CN235" s="167"/>
      <c r="CO235" s="167"/>
      <c r="CP235" s="167"/>
      <c r="CQ235" s="167"/>
      <c r="CR235" s="167"/>
    </row>
    <row r="236" spans="1:96" ht="63.75" hidden="1" customHeight="1">
      <c r="B236" s="382">
        <v>2016</v>
      </c>
      <c r="C236" s="107" t="s">
        <v>354</v>
      </c>
      <c r="D236" s="149" t="s">
        <v>872</v>
      </c>
      <c r="E236" s="146" t="s">
        <v>900</v>
      </c>
      <c r="F236" s="110">
        <v>42733</v>
      </c>
      <c r="G236" s="146" t="s">
        <v>915</v>
      </c>
      <c r="H236" s="146" t="s">
        <v>916</v>
      </c>
      <c r="I236" s="133"/>
      <c r="J236" s="107"/>
      <c r="K236" s="435">
        <v>42886</v>
      </c>
      <c r="L236" s="146" t="s">
        <v>930</v>
      </c>
      <c r="M236" s="121" t="s">
        <v>32</v>
      </c>
      <c r="N236" s="113"/>
      <c r="O236" s="113"/>
      <c r="P236" s="113"/>
      <c r="Q236" s="113"/>
      <c r="R236" s="113"/>
      <c r="S236" s="113"/>
      <c r="T236" s="113"/>
      <c r="U236" s="113"/>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c r="BM236" s="167"/>
      <c r="BN236" s="167"/>
      <c r="BO236" s="167"/>
      <c r="BP236" s="167"/>
      <c r="BQ236" s="167"/>
      <c r="BR236" s="167"/>
      <c r="BS236" s="167"/>
      <c r="BT236" s="167"/>
      <c r="BU236" s="167"/>
      <c r="BV236" s="167"/>
      <c r="BW236" s="167"/>
      <c r="BX236" s="167"/>
      <c r="BY236" s="167"/>
      <c r="BZ236" s="167"/>
      <c r="CA236" s="167"/>
      <c r="CB236" s="167"/>
      <c r="CC236" s="167"/>
      <c r="CD236" s="167"/>
      <c r="CE236" s="167"/>
      <c r="CF236" s="167"/>
      <c r="CG236" s="167"/>
      <c r="CH236" s="167"/>
      <c r="CI236" s="167"/>
      <c r="CJ236" s="167"/>
      <c r="CK236" s="167"/>
      <c r="CL236" s="167"/>
      <c r="CM236" s="167"/>
      <c r="CN236" s="167"/>
      <c r="CO236" s="167"/>
      <c r="CP236" s="167"/>
      <c r="CQ236" s="167"/>
      <c r="CR236" s="167"/>
    </row>
    <row r="237" spans="1:96" ht="45.75" hidden="1" customHeight="1">
      <c r="A237" s="194"/>
      <c r="B237" s="402">
        <v>2014</v>
      </c>
      <c r="C237" s="399" t="s">
        <v>354</v>
      </c>
      <c r="D237" s="396" t="s">
        <v>936</v>
      </c>
      <c r="E237" s="407" t="s">
        <v>931</v>
      </c>
      <c r="F237" s="251">
        <v>41977</v>
      </c>
      <c r="G237" s="424" t="s">
        <v>852</v>
      </c>
      <c r="H237" s="251" t="s">
        <v>28</v>
      </c>
      <c r="I237" s="419"/>
      <c r="J237" s="399"/>
      <c r="K237" s="251">
        <v>42886</v>
      </c>
      <c r="L237" s="424" t="s">
        <v>937</v>
      </c>
      <c r="M237" s="417" t="s">
        <v>32</v>
      </c>
      <c r="N237" s="477"/>
      <c r="O237" s="401"/>
      <c r="P237" s="401"/>
      <c r="Q237" s="401"/>
      <c r="R237" s="401"/>
      <c r="S237" s="401"/>
      <c r="T237" s="401"/>
      <c r="U237" s="401"/>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c r="BM237" s="167"/>
      <c r="BN237" s="167"/>
      <c r="BO237" s="167"/>
      <c r="BP237" s="167"/>
      <c r="BQ237" s="167"/>
      <c r="BR237" s="167"/>
      <c r="BS237" s="167"/>
      <c r="BT237" s="167"/>
      <c r="BU237" s="167"/>
      <c r="BV237" s="167"/>
      <c r="BW237" s="167"/>
      <c r="BX237" s="167"/>
      <c r="BY237" s="167"/>
      <c r="BZ237" s="167"/>
      <c r="CA237" s="167"/>
      <c r="CB237" s="167"/>
      <c r="CC237" s="167"/>
      <c r="CD237" s="167"/>
      <c r="CE237" s="167"/>
      <c r="CF237" s="167"/>
      <c r="CG237" s="167"/>
      <c r="CH237" s="167"/>
      <c r="CI237" s="167"/>
      <c r="CJ237" s="167"/>
      <c r="CK237" s="167"/>
      <c r="CL237" s="167"/>
      <c r="CM237" s="167"/>
      <c r="CN237" s="167"/>
      <c r="CO237" s="167"/>
      <c r="CP237" s="167"/>
      <c r="CQ237" s="167"/>
      <c r="CR237" s="167"/>
    </row>
    <row r="238" spans="1:96" ht="105.75" hidden="1" customHeight="1">
      <c r="B238" s="382">
        <v>2014</v>
      </c>
      <c r="C238" s="107" t="s">
        <v>354</v>
      </c>
      <c r="D238" s="149" t="s">
        <v>936</v>
      </c>
      <c r="E238" s="145" t="s">
        <v>932</v>
      </c>
      <c r="F238" s="379">
        <v>41977</v>
      </c>
      <c r="G238" s="350" t="s">
        <v>1150</v>
      </c>
      <c r="H238" s="350" t="s">
        <v>28</v>
      </c>
      <c r="I238" s="385">
        <v>43464</v>
      </c>
      <c r="J238" s="107"/>
      <c r="K238" s="142">
        <v>42886</v>
      </c>
      <c r="L238" s="426" t="s">
        <v>938</v>
      </c>
      <c r="M238" s="121" t="s">
        <v>32</v>
      </c>
      <c r="N238" s="113"/>
      <c r="O238" s="113"/>
      <c r="P238" s="113"/>
      <c r="Q238" s="113"/>
      <c r="R238" s="113"/>
      <c r="S238" s="113"/>
      <c r="T238" s="113"/>
      <c r="U238" s="113"/>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c r="BM238" s="167"/>
      <c r="BN238" s="167"/>
      <c r="BO238" s="167"/>
      <c r="BP238" s="167"/>
      <c r="BQ238" s="167"/>
      <c r="BR238" s="167"/>
      <c r="BS238" s="167"/>
      <c r="BT238" s="167"/>
      <c r="BU238" s="167"/>
      <c r="BV238" s="167"/>
      <c r="BW238" s="167"/>
      <c r="BX238" s="167"/>
      <c r="BY238" s="167"/>
      <c r="BZ238" s="167"/>
      <c r="CA238" s="167"/>
      <c r="CB238" s="167"/>
      <c r="CC238" s="167"/>
      <c r="CD238" s="167"/>
      <c r="CE238" s="167"/>
      <c r="CF238" s="167"/>
      <c r="CG238" s="167"/>
      <c r="CH238" s="167"/>
      <c r="CI238" s="167"/>
      <c r="CJ238" s="167"/>
      <c r="CK238" s="167"/>
      <c r="CL238" s="167"/>
      <c r="CM238" s="167"/>
      <c r="CN238" s="167"/>
      <c r="CO238" s="167"/>
      <c r="CP238" s="167"/>
      <c r="CQ238" s="167"/>
      <c r="CR238" s="167"/>
    </row>
    <row r="239" spans="1:96" ht="113.25" hidden="1" customHeight="1">
      <c r="B239" s="135">
        <v>2014</v>
      </c>
      <c r="C239" s="135" t="s">
        <v>354</v>
      </c>
      <c r="D239" s="150" t="s">
        <v>936</v>
      </c>
      <c r="E239" s="411" t="s">
        <v>933</v>
      </c>
      <c r="F239" s="379">
        <v>41977</v>
      </c>
      <c r="G239" s="410" t="s">
        <v>1168</v>
      </c>
      <c r="H239" s="379" t="s">
        <v>28</v>
      </c>
      <c r="I239" s="441">
        <v>43465</v>
      </c>
      <c r="J239" s="135"/>
      <c r="K239" s="379">
        <v>42886</v>
      </c>
      <c r="L239" s="411" t="s">
        <v>939</v>
      </c>
      <c r="M239" s="138" t="s">
        <v>32</v>
      </c>
      <c r="N239" s="113"/>
      <c r="O239" s="113"/>
      <c r="P239" s="113"/>
      <c r="Q239" s="113"/>
      <c r="R239" s="113"/>
      <c r="S239" s="113"/>
      <c r="T239" s="113"/>
      <c r="U239" s="113"/>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c r="BM239" s="167"/>
      <c r="BN239" s="167"/>
      <c r="BO239" s="167"/>
      <c r="BP239" s="167"/>
      <c r="BQ239" s="167"/>
      <c r="BR239" s="167"/>
      <c r="BS239" s="167"/>
      <c r="BT239" s="167"/>
      <c r="BU239" s="167"/>
      <c r="BV239" s="167"/>
      <c r="BW239" s="167"/>
      <c r="BX239" s="167"/>
      <c r="BY239" s="167"/>
      <c r="BZ239" s="167"/>
      <c r="CA239" s="167"/>
      <c r="CB239" s="167"/>
      <c r="CC239" s="167"/>
      <c r="CD239" s="167"/>
      <c r="CE239" s="167"/>
      <c r="CF239" s="167"/>
      <c r="CG239" s="167"/>
      <c r="CH239" s="167"/>
      <c r="CI239" s="167"/>
      <c r="CJ239" s="167"/>
      <c r="CK239" s="167"/>
      <c r="CL239" s="167"/>
      <c r="CM239" s="167"/>
      <c r="CN239" s="167"/>
      <c r="CO239" s="167"/>
      <c r="CP239" s="167"/>
      <c r="CQ239" s="167"/>
      <c r="CR239" s="167"/>
    </row>
    <row r="240" spans="1:96" ht="141.75" hidden="1" customHeight="1">
      <c r="B240" s="135">
        <v>2014</v>
      </c>
      <c r="C240" s="135" t="s">
        <v>354</v>
      </c>
      <c r="D240" s="150" t="s">
        <v>936</v>
      </c>
      <c r="E240" s="411" t="s">
        <v>934</v>
      </c>
      <c r="F240" s="379">
        <v>41977</v>
      </c>
      <c r="G240" s="410" t="s">
        <v>1167</v>
      </c>
      <c r="H240" s="379" t="s">
        <v>28</v>
      </c>
      <c r="I240" s="442">
        <v>2017</v>
      </c>
      <c r="J240" s="135"/>
      <c r="K240" s="379">
        <v>42886</v>
      </c>
      <c r="L240" s="200" t="s">
        <v>940</v>
      </c>
      <c r="M240" s="121" t="s">
        <v>32</v>
      </c>
      <c r="N240" s="113"/>
      <c r="O240" s="113"/>
      <c r="P240" s="113"/>
      <c r="Q240" s="113"/>
      <c r="R240" s="113"/>
      <c r="S240" s="113"/>
      <c r="T240" s="113"/>
      <c r="U240" s="113"/>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BZ240" s="167"/>
      <c r="CA240" s="167"/>
      <c r="CB240" s="167"/>
      <c r="CC240" s="167"/>
      <c r="CD240" s="167"/>
      <c r="CE240" s="167"/>
      <c r="CF240" s="167"/>
      <c r="CG240" s="167"/>
      <c r="CH240" s="167"/>
      <c r="CI240" s="167"/>
      <c r="CJ240" s="167"/>
      <c r="CK240" s="167"/>
      <c r="CL240" s="167"/>
      <c r="CM240" s="167"/>
      <c r="CN240" s="167"/>
      <c r="CO240" s="167"/>
      <c r="CP240" s="167"/>
      <c r="CQ240" s="167"/>
      <c r="CR240" s="167"/>
    </row>
    <row r="241" spans="2:96" ht="45.75" hidden="1" customHeight="1">
      <c r="B241" s="402">
        <v>2014</v>
      </c>
      <c r="C241" s="399" t="s">
        <v>354</v>
      </c>
      <c r="D241" s="396" t="s">
        <v>936</v>
      </c>
      <c r="E241" s="407" t="s">
        <v>935</v>
      </c>
      <c r="F241" s="251">
        <v>41977</v>
      </c>
      <c r="G241" s="424" t="s">
        <v>852</v>
      </c>
      <c r="H241" s="251" t="s">
        <v>28</v>
      </c>
      <c r="I241" s="419"/>
      <c r="J241" s="399"/>
      <c r="K241" s="251">
        <v>42886</v>
      </c>
      <c r="L241" s="407" t="s">
        <v>941</v>
      </c>
      <c r="M241" s="417" t="s">
        <v>32</v>
      </c>
      <c r="N241" s="401"/>
      <c r="O241" s="401"/>
      <c r="P241" s="401"/>
      <c r="Q241" s="401"/>
      <c r="R241" s="401"/>
      <c r="S241" s="401"/>
      <c r="T241" s="401"/>
      <c r="U241" s="401"/>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c r="BM241" s="167"/>
      <c r="BN241" s="167"/>
      <c r="BO241" s="167"/>
      <c r="BP241" s="167"/>
      <c r="BQ241" s="167"/>
      <c r="BR241" s="167"/>
      <c r="BS241" s="167"/>
      <c r="BT241" s="167"/>
      <c r="BU241" s="167"/>
      <c r="BV241" s="167"/>
      <c r="BW241" s="167"/>
      <c r="BX241" s="167"/>
      <c r="BY241" s="167"/>
      <c r="BZ241" s="167"/>
      <c r="CA241" s="167"/>
      <c r="CB241" s="167"/>
      <c r="CC241" s="167"/>
      <c r="CD241" s="167"/>
      <c r="CE241" s="167"/>
      <c r="CF241" s="167"/>
      <c r="CG241" s="167"/>
      <c r="CH241" s="167"/>
      <c r="CI241" s="167"/>
      <c r="CJ241" s="167"/>
      <c r="CK241" s="167"/>
      <c r="CL241" s="167"/>
      <c r="CM241" s="167"/>
      <c r="CN241" s="167"/>
      <c r="CO241" s="167"/>
      <c r="CP241" s="167"/>
      <c r="CQ241" s="167"/>
      <c r="CR241" s="167"/>
    </row>
    <row r="242" spans="2:96" ht="135" hidden="1" customHeight="1">
      <c r="B242" s="402">
        <v>2016</v>
      </c>
      <c r="C242" s="399" t="s">
        <v>354</v>
      </c>
      <c r="D242" s="396" t="s">
        <v>936</v>
      </c>
      <c r="E242" s="424" t="s">
        <v>942</v>
      </c>
      <c r="F242" s="257">
        <v>42531</v>
      </c>
      <c r="G242" s="424" t="s">
        <v>852</v>
      </c>
      <c r="H242" s="251" t="s">
        <v>28</v>
      </c>
      <c r="I242" s="419"/>
      <c r="J242" s="399"/>
      <c r="K242" s="251">
        <v>42886</v>
      </c>
      <c r="L242" s="407" t="s">
        <v>946</v>
      </c>
      <c r="M242" s="418" t="s">
        <v>32</v>
      </c>
      <c r="N242" s="401"/>
      <c r="O242" s="401"/>
      <c r="P242" s="401"/>
      <c r="Q242" s="401"/>
      <c r="R242" s="401"/>
      <c r="S242" s="401"/>
      <c r="T242" s="401"/>
      <c r="U242" s="401"/>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c r="BT242" s="167"/>
      <c r="BU242" s="167"/>
      <c r="BV242" s="167"/>
      <c r="BW242" s="167"/>
      <c r="BX242" s="167"/>
      <c r="BY242" s="167"/>
      <c r="BZ242" s="167"/>
      <c r="CA242" s="167"/>
      <c r="CB242" s="167"/>
      <c r="CC242" s="167"/>
      <c r="CD242" s="167"/>
      <c r="CE242" s="167"/>
      <c r="CF242" s="167"/>
      <c r="CG242" s="167"/>
      <c r="CH242" s="167"/>
      <c r="CI242" s="167"/>
      <c r="CJ242" s="167"/>
      <c r="CK242" s="167"/>
      <c r="CL242" s="167"/>
      <c r="CM242" s="167"/>
      <c r="CN242" s="167"/>
      <c r="CO242" s="167"/>
      <c r="CP242" s="167"/>
      <c r="CQ242" s="167"/>
      <c r="CR242" s="167"/>
    </row>
    <row r="243" spans="2:96" ht="51" hidden="1" customHeight="1">
      <c r="B243" s="402">
        <v>2016</v>
      </c>
      <c r="C243" s="399" t="s">
        <v>354</v>
      </c>
      <c r="D243" s="396" t="s">
        <v>936</v>
      </c>
      <c r="E243" s="407" t="s">
        <v>943</v>
      </c>
      <c r="F243" s="257">
        <v>42531</v>
      </c>
      <c r="G243" s="424" t="s">
        <v>852</v>
      </c>
      <c r="H243" s="251" t="s">
        <v>28</v>
      </c>
      <c r="I243" s="419"/>
      <c r="J243" s="399"/>
      <c r="K243" s="251">
        <v>42886</v>
      </c>
      <c r="L243" s="407" t="s">
        <v>947</v>
      </c>
      <c r="M243" s="417" t="s">
        <v>32</v>
      </c>
      <c r="N243" s="401"/>
      <c r="O243" s="401"/>
      <c r="P243" s="401"/>
      <c r="Q243" s="401"/>
      <c r="R243" s="401"/>
      <c r="S243" s="401"/>
      <c r="T243" s="401"/>
      <c r="U243" s="401"/>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c r="BM243" s="167"/>
      <c r="BN243" s="167"/>
      <c r="BO243" s="167"/>
      <c r="BP243" s="167"/>
      <c r="BQ243" s="167"/>
      <c r="BR243" s="167"/>
      <c r="BS243" s="167"/>
      <c r="BT243" s="167"/>
      <c r="BU243" s="167"/>
      <c r="BV243" s="167"/>
      <c r="BW243" s="167"/>
      <c r="BX243" s="167"/>
      <c r="BY243" s="167"/>
      <c r="BZ243" s="167"/>
      <c r="CA243" s="167"/>
      <c r="CB243" s="167"/>
      <c r="CC243" s="167"/>
      <c r="CD243" s="167"/>
      <c r="CE243" s="167"/>
      <c r="CF243" s="167"/>
      <c r="CG243" s="167"/>
      <c r="CH243" s="167"/>
      <c r="CI243" s="167"/>
      <c r="CJ243" s="167"/>
      <c r="CK243" s="167"/>
      <c r="CL243" s="167"/>
      <c r="CM243" s="167"/>
      <c r="CN243" s="167"/>
      <c r="CO243" s="167"/>
      <c r="CP243" s="167"/>
      <c r="CQ243" s="167"/>
      <c r="CR243" s="167"/>
    </row>
    <row r="244" spans="2:96" ht="51" hidden="1" customHeight="1">
      <c r="B244" s="402">
        <v>2016</v>
      </c>
      <c r="C244" s="399" t="s">
        <v>354</v>
      </c>
      <c r="D244" s="396" t="s">
        <v>936</v>
      </c>
      <c r="E244" s="407" t="s">
        <v>944</v>
      </c>
      <c r="F244" s="257">
        <v>42531</v>
      </c>
      <c r="G244" s="424" t="s">
        <v>852</v>
      </c>
      <c r="H244" s="251" t="s">
        <v>28</v>
      </c>
      <c r="I244" s="419"/>
      <c r="J244" s="399"/>
      <c r="K244" s="251">
        <v>42886</v>
      </c>
      <c r="L244" s="407" t="s">
        <v>948</v>
      </c>
      <c r="M244" s="418" t="s">
        <v>32</v>
      </c>
      <c r="N244" s="401"/>
      <c r="O244" s="401"/>
      <c r="P244" s="401"/>
      <c r="Q244" s="401"/>
      <c r="R244" s="401"/>
      <c r="S244" s="401"/>
      <c r="T244" s="401"/>
      <c r="U244" s="401"/>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c r="BM244" s="167"/>
      <c r="BN244" s="167"/>
      <c r="BO244" s="167"/>
      <c r="BP244" s="167"/>
      <c r="BQ244" s="167"/>
      <c r="BR244" s="167"/>
      <c r="BS244" s="167"/>
      <c r="BT244" s="167"/>
      <c r="BU244" s="167"/>
      <c r="BV244" s="167"/>
      <c r="BW244" s="167"/>
      <c r="BX244" s="167"/>
      <c r="BY244" s="167"/>
      <c r="BZ244" s="167"/>
      <c r="CA244" s="167"/>
      <c r="CB244" s="167"/>
      <c r="CC244" s="167"/>
      <c r="CD244" s="167"/>
      <c r="CE244" s="167"/>
      <c r="CF244" s="167"/>
      <c r="CG244" s="167"/>
      <c r="CH244" s="167"/>
      <c r="CI244" s="167"/>
      <c r="CJ244" s="167"/>
      <c r="CK244" s="167"/>
      <c r="CL244" s="167"/>
      <c r="CM244" s="167"/>
      <c r="CN244" s="167"/>
      <c r="CO244" s="167"/>
      <c r="CP244" s="167"/>
      <c r="CQ244" s="167"/>
      <c r="CR244" s="167"/>
    </row>
    <row r="245" spans="2:96" ht="51" hidden="1" customHeight="1">
      <c r="B245" s="402">
        <v>2016</v>
      </c>
      <c r="C245" s="399" t="s">
        <v>354</v>
      </c>
      <c r="D245" s="396" t="s">
        <v>936</v>
      </c>
      <c r="E245" s="424" t="s">
        <v>945</v>
      </c>
      <c r="F245" s="257">
        <v>42531</v>
      </c>
      <c r="G245" s="424" t="s">
        <v>852</v>
      </c>
      <c r="H245" s="251" t="s">
        <v>28</v>
      </c>
      <c r="I245" s="419"/>
      <c r="J245" s="399"/>
      <c r="K245" s="251">
        <v>42886</v>
      </c>
      <c r="L245" s="407" t="s">
        <v>949</v>
      </c>
      <c r="M245" s="417" t="s">
        <v>32</v>
      </c>
      <c r="N245" s="401"/>
      <c r="O245" s="401"/>
      <c r="P245" s="401"/>
      <c r="Q245" s="401"/>
      <c r="R245" s="401"/>
      <c r="S245" s="401"/>
      <c r="T245" s="401"/>
      <c r="U245" s="401"/>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c r="BM245" s="167"/>
      <c r="BN245" s="167"/>
      <c r="BO245" s="167"/>
      <c r="BP245" s="167"/>
      <c r="BQ245" s="167"/>
      <c r="BR245" s="167"/>
      <c r="BS245" s="167"/>
      <c r="BT245" s="167"/>
      <c r="BU245" s="167"/>
      <c r="BV245" s="167"/>
      <c r="BW245" s="167"/>
      <c r="BX245" s="167"/>
      <c r="BY245" s="167"/>
      <c r="BZ245" s="167"/>
      <c r="CA245" s="167"/>
      <c r="CB245" s="167"/>
      <c r="CC245" s="167"/>
      <c r="CD245" s="167"/>
      <c r="CE245" s="167"/>
      <c r="CF245" s="167"/>
      <c r="CG245" s="167"/>
      <c r="CH245" s="167"/>
      <c r="CI245" s="167"/>
      <c r="CJ245" s="167"/>
      <c r="CK245" s="167"/>
      <c r="CL245" s="167"/>
      <c r="CM245" s="167"/>
      <c r="CN245" s="167"/>
      <c r="CO245" s="167"/>
      <c r="CP245" s="167"/>
      <c r="CQ245" s="167"/>
      <c r="CR245" s="167"/>
    </row>
    <row r="246" spans="2:96" ht="183.75" customHeight="1">
      <c r="B246" s="157">
        <v>2017</v>
      </c>
      <c r="C246" s="135" t="s">
        <v>354</v>
      </c>
      <c r="D246" s="150" t="s">
        <v>936</v>
      </c>
      <c r="E246" s="411" t="s">
        <v>950</v>
      </c>
      <c r="F246" s="147">
        <v>42823</v>
      </c>
      <c r="G246" s="394" t="s">
        <v>1164</v>
      </c>
      <c r="H246" s="350" t="s">
        <v>28</v>
      </c>
      <c r="I246" s="385">
        <v>43250</v>
      </c>
      <c r="J246" s="135"/>
      <c r="K246" s="148"/>
      <c r="L246" s="150"/>
      <c r="M246" s="121" t="s">
        <v>32</v>
      </c>
      <c r="N246" s="113"/>
      <c r="O246" s="113"/>
      <c r="P246" s="113"/>
      <c r="Q246" s="113"/>
      <c r="R246" s="113"/>
      <c r="S246" s="113"/>
      <c r="T246" s="113"/>
      <c r="U246" s="113"/>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c r="BT246" s="167"/>
      <c r="BU246" s="167"/>
      <c r="BV246" s="167"/>
      <c r="BW246" s="167"/>
      <c r="BX246" s="167"/>
      <c r="BY246" s="167"/>
      <c r="BZ246" s="167"/>
      <c r="CA246" s="167"/>
      <c r="CB246" s="167"/>
      <c r="CC246" s="167"/>
      <c r="CD246" s="167"/>
      <c r="CE246" s="167"/>
      <c r="CF246" s="167"/>
      <c r="CG246" s="167"/>
      <c r="CH246" s="167"/>
      <c r="CI246" s="167"/>
      <c r="CJ246" s="167"/>
      <c r="CK246" s="167"/>
      <c r="CL246" s="167"/>
      <c r="CM246" s="167"/>
      <c r="CN246" s="167"/>
      <c r="CO246" s="167"/>
      <c r="CP246" s="167"/>
      <c r="CQ246" s="167"/>
      <c r="CR246" s="167"/>
    </row>
    <row r="247" spans="2:96" ht="144.75" hidden="1" customHeight="1">
      <c r="B247" s="402">
        <v>2017</v>
      </c>
      <c r="C247" s="399" t="s">
        <v>354</v>
      </c>
      <c r="D247" s="396" t="s">
        <v>936</v>
      </c>
      <c r="E247" s="407" t="s">
        <v>951</v>
      </c>
      <c r="F247" s="403">
        <v>42823</v>
      </c>
      <c r="G247" s="424" t="s">
        <v>852</v>
      </c>
      <c r="H247" s="251" t="s">
        <v>28</v>
      </c>
      <c r="I247" s="419"/>
      <c r="J247" s="399"/>
      <c r="K247" s="395"/>
      <c r="L247" s="396"/>
      <c r="M247" s="417" t="s">
        <v>32</v>
      </c>
      <c r="N247" s="401"/>
      <c r="O247" s="401"/>
      <c r="P247" s="401"/>
      <c r="Q247" s="401"/>
      <c r="R247" s="401"/>
      <c r="S247" s="401"/>
      <c r="T247" s="401"/>
      <c r="U247" s="401"/>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c r="BT247" s="167"/>
      <c r="BU247" s="167"/>
      <c r="BV247" s="167"/>
      <c r="BW247" s="167"/>
      <c r="BX247" s="167"/>
      <c r="BY247" s="167"/>
      <c r="BZ247" s="167"/>
      <c r="CA247" s="167"/>
      <c r="CB247" s="167"/>
      <c r="CC247" s="167"/>
      <c r="CD247" s="167"/>
      <c r="CE247" s="167"/>
      <c r="CF247" s="167"/>
      <c r="CG247" s="167"/>
      <c r="CH247" s="167"/>
      <c r="CI247" s="167"/>
      <c r="CJ247" s="167"/>
      <c r="CK247" s="167"/>
      <c r="CL247" s="167"/>
      <c r="CM247" s="167"/>
      <c r="CN247" s="167"/>
      <c r="CO247" s="167"/>
      <c r="CP247" s="167"/>
      <c r="CQ247" s="167"/>
      <c r="CR247" s="167"/>
    </row>
    <row r="248" spans="2:96" ht="214.5" hidden="1" customHeight="1">
      <c r="B248" s="382">
        <v>2017</v>
      </c>
      <c r="C248" s="107" t="s">
        <v>354</v>
      </c>
      <c r="D248" s="149" t="s">
        <v>936</v>
      </c>
      <c r="E248" s="145" t="s">
        <v>952</v>
      </c>
      <c r="F248" s="147">
        <v>42823</v>
      </c>
      <c r="G248" s="146" t="s">
        <v>1169</v>
      </c>
      <c r="H248" s="379" t="s">
        <v>28</v>
      </c>
      <c r="I248" s="388">
        <v>43208</v>
      </c>
      <c r="J248" s="107"/>
      <c r="K248" s="133"/>
      <c r="L248" s="149"/>
      <c r="M248" s="121" t="s">
        <v>32</v>
      </c>
      <c r="N248" s="113"/>
      <c r="O248" s="113"/>
      <c r="P248" s="113"/>
      <c r="Q248" s="113"/>
      <c r="R248" s="113"/>
      <c r="S248" s="113"/>
      <c r="T248" s="113"/>
      <c r="U248" s="113"/>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c r="BM248" s="167"/>
      <c r="BN248" s="167"/>
      <c r="BO248" s="167"/>
      <c r="BP248" s="167"/>
      <c r="BQ248" s="167"/>
      <c r="BR248" s="167"/>
      <c r="BS248" s="167"/>
      <c r="BT248" s="167"/>
      <c r="BU248" s="167"/>
      <c r="BV248" s="167"/>
      <c r="BW248" s="167"/>
      <c r="BX248" s="167"/>
      <c r="BY248" s="167"/>
      <c r="BZ248" s="167"/>
      <c r="CA248" s="167"/>
      <c r="CB248" s="167"/>
      <c r="CC248" s="167"/>
      <c r="CD248" s="167"/>
      <c r="CE248" s="167"/>
      <c r="CF248" s="167"/>
      <c r="CG248" s="167"/>
      <c r="CH248" s="167"/>
      <c r="CI248" s="167"/>
      <c r="CJ248" s="167"/>
      <c r="CK248" s="167"/>
      <c r="CL248" s="167"/>
      <c r="CM248" s="167"/>
      <c r="CN248" s="167"/>
      <c r="CO248" s="167"/>
      <c r="CP248" s="167"/>
      <c r="CQ248" s="167"/>
      <c r="CR248" s="167"/>
    </row>
    <row r="249" spans="2:96" ht="52.5" hidden="1" customHeight="1">
      <c r="B249" s="382">
        <v>2017</v>
      </c>
      <c r="C249" s="107" t="s">
        <v>354</v>
      </c>
      <c r="D249" s="149" t="s">
        <v>936</v>
      </c>
      <c r="E249" s="145" t="s">
        <v>953</v>
      </c>
      <c r="F249" s="147">
        <v>42823</v>
      </c>
      <c r="G249" s="146" t="s">
        <v>1154</v>
      </c>
      <c r="H249" s="379" t="s">
        <v>28</v>
      </c>
      <c r="I249" s="389">
        <v>43250</v>
      </c>
      <c r="J249" s="107"/>
      <c r="K249" s="133"/>
      <c r="L249" s="149"/>
      <c r="M249" s="138" t="s">
        <v>32</v>
      </c>
      <c r="N249" s="113"/>
      <c r="O249" s="113"/>
      <c r="P249" s="113"/>
      <c r="Q249" s="113"/>
      <c r="R249" s="113"/>
      <c r="S249" s="113"/>
      <c r="T249" s="113"/>
      <c r="U249" s="113"/>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c r="BT249" s="167"/>
      <c r="BU249" s="167"/>
      <c r="BV249" s="167"/>
      <c r="BW249" s="167"/>
      <c r="BX249" s="167"/>
      <c r="BY249" s="167"/>
      <c r="BZ249" s="167"/>
      <c r="CA249" s="167"/>
      <c r="CB249" s="167"/>
      <c r="CC249" s="167"/>
      <c r="CD249" s="167"/>
      <c r="CE249" s="167"/>
      <c r="CF249" s="167"/>
      <c r="CG249" s="167"/>
      <c r="CH249" s="167"/>
      <c r="CI249" s="167"/>
      <c r="CJ249" s="167"/>
      <c r="CK249" s="167"/>
      <c r="CL249" s="167"/>
      <c r="CM249" s="167"/>
      <c r="CN249" s="167"/>
      <c r="CO249" s="167"/>
      <c r="CP249" s="167"/>
      <c r="CQ249" s="167"/>
      <c r="CR249" s="167"/>
    </row>
    <row r="250" spans="2:96" ht="52.5" hidden="1" customHeight="1">
      <c r="B250" s="402">
        <v>2017</v>
      </c>
      <c r="C250" s="399" t="s">
        <v>354</v>
      </c>
      <c r="D250" s="396" t="s">
        <v>936</v>
      </c>
      <c r="E250" s="424" t="s">
        <v>954</v>
      </c>
      <c r="F250" s="403">
        <v>42823</v>
      </c>
      <c r="G250" s="424" t="s">
        <v>852</v>
      </c>
      <c r="H250" s="251" t="s">
        <v>28</v>
      </c>
      <c r="I250" s="419"/>
      <c r="J250" s="399"/>
      <c r="K250" s="395"/>
      <c r="L250" s="396"/>
      <c r="M250" s="418" t="s">
        <v>32</v>
      </c>
      <c r="N250" s="401"/>
      <c r="O250" s="401"/>
      <c r="P250" s="401"/>
      <c r="Q250" s="401"/>
      <c r="R250" s="401"/>
      <c r="S250" s="401"/>
      <c r="T250" s="401"/>
      <c r="U250" s="401"/>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c r="BM250" s="167"/>
      <c r="BN250" s="167"/>
      <c r="BO250" s="167"/>
      <c r="BP250" s="167"/>
      <c r="BQ250" s="167"/>
      <c r="BR250" s="167"/>
      <c r="BS250" s="167"/>
      <c r="BT250" s="167"/>
      <c r="BU250" s="167"/>
      <c r="BV250" s="167"/>
      <c r="BW250" s="167"/>
      <c r="BX250" s="167"/>
      <c r="BY250" s="167"/>
      <c r="BZ250" s="167"/>
      <c r="CA250" s="167"/>
      <c r="CB250" s="167"/>
      <c r="CC250" s="167"/>
      <c r="CD250" s="167"/>
      <c r="CE250" s="167"/>
      <c r="CF250" s="167"/>
      <c r="CG250" s="167"/>
      <c r="CH250" s="167"/>
      <c r="CI250" s="167"/>
      <c r="CJ250" s="167"/>
      <c r="CK250" s="167"/>
      <c r="CL250" s="167"/>
      <c r="CM250" s="167"/>
      <c r="CN250" s="167"/>
      <c r="CO250" s="167"/>
      <c r="CP250" s="167"/>
      <c r="CQ250" s="167"/>
      <c r="CR250" s="167"/>
    </row>
    <row r="251" spans="2:96" ht="90" hidden="1" customHeight="1">
      <c r="B251" s="402">
        <v>2017</v>
      </c>
      <c r="C251" s="399" t="s">
        <v>354</v>
      </c>
      <c r="D251" s="396" t="s">
        <v>936</v>
      </c>
      <c r="E251" s="424" t="s">
        <v>955</v>
      </c>
      <c r="F251" s="403">
        <v>42823</v>
      </c>
      <c r="G251" s="424" t="s">
        <v>852</v>
      </c>
      <c r="H251" s="251" t="s">
        <v>28</v>
      </c>
      <c r="I251" s="419"/>
      <c r="J251" s="399"/>
      <c r="K251" s="395"/>
      <c r="L251" s="396"/>
      <c r="M251" s="417" t="s">
        <v>32</v>
      </c>
      <c r="N251" s="401"/>
      <c r="O251" s="401"/>
      <c r="P251" s="401"/>
      <c r="Q251" s="401"/>
      <c r="R251" s="401"/>
      <c r="S251" s="401"/>
      <c r="T251" s="401"/>
      <c r="U251" s="401"/>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c r="BM251" s="167"/>
      <c r="BN251" s="167"/>
      <c r="BO251" s="167"/>
      <c r="BP251" s="167"/>
      <c r="BQ251" s="167"/>
      <c r="BR251" s="167"/>
      <c r="BS251" s="167"/>
      <c r="BT251" s="167"/>
      <c r="BU251" s="167"/>
      <c r="BV251" s="167"/>
      <c r="BW251" s="167"/>
      <c r="BX251" s="167"/>
      <c r="BY251" s="167"/>
      <c r="BZ251" s="167"/>
      <c r="CA251" s="167"/>
      <c r="CB251" s="167"/>
      <c r="CC251" s="167"/>
      <c r="CD251" s="167"/>
      <c r="CE251" s="167"/>
      <c r="CF251" s="167"/>
      <c r="CG251" s="167"/>
      <c r="CH251" s="167"/>
      <c r="CI251" s="167"/>
      <c r="CJ251" s="167"/>
      <c r="CK251" s="167"/>
      <c r="CL251" s="167"/>
      <c r="CM251" s="167"/>
      <c r="CN251" s="167"/>
      <c r="CO251" s="167"/>
      <c r="CP251" s="167"/>
      <c r="CQ251" s="167"/>
      <c r="CR251" s="167"/>
    </row>
    <row r="252" spans="2:96" ht="112.5" hidden="1" customHeight="1">
      <c r="B252" s="382">
        <v>2017</v>
      </c>
      <c r="C252" s="107" t="s">
        <v>354</v>
      </c>
      <c r="D252" s="149" t="s">
        <v>936</v>
      </c>
      <c r="E252" s="410" t="s">
        <v>956</v>
      </c>
      <c r="F252" s="147">
        <v>42823</v>
      </c>
      <c r="G252" s="348" t="s">
        <v>1165</v>
      </c>
      <c r="H252" s="348" t="s">
        <v>28</v>
      </c>
      <c r="I252" s="349">
        <v>43311</v>
      </c>
      <c r="J252" s="107"/>
      <c r="K252" s="133"/>
      <c r="L252" s="149"/>
      <c r="M252" s="121" t="s">
        <v>32</v>
      </c>
      <c r="N252" s="113"/>
      <c r="O252" s="113"/>
      <c r="P252" s="113"/>
      <c r="Q252" s="113"/>
      <c r="R252" s="113"/>
      <c r="S252" s="113"/>
      <c r="T252" s="113"/>
      <c r="U252" s="113"/>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c r="BM252" s="167"/>
      <c r="BN252" s="167"/>
      <c r="BO252" s="167"/>
      <c r="BP252" s="167"/>
      <c r="BQ252" s="167"/>
      <c r="BR252" s="167"/>
      <c r="BS252" s="167"/>
      <c r="BT252" s="167"/>
      <c r="BU252" s="167"/>
      <c r="BV252" s="167"/>
      <c r="BW252" s="167"/>
      <c r="BX252" s="167"/>
      <c r="BY252" s="167"/>
      <c r="BZ252" s="167"/>
      <c r="CA252" s="167"/>
      <c r="CB252" s="167"/>
      <c r="CC252" s="167"/>
      <c r="CD252" s="167"/>
      <c r="CE252" s="167"/>
      <c r="CF252" s="167"/>
      <c r="CG252" s="167"/>
      <c r="CH252" s="167"/>
      <c r="CI252" s="167"/>
      <c r="CJ252" s="167"/>
      <c r="CK252" s="167"/>
      <c r="CL252" s="167"/>
      <c r="CM252" s="167"/>
      <c r="CN252" s="167"/>
      <c r="CO252" s="167"/>
      <c r="CP252" s="167"/>
      <c r="CQ252" s="167"/>
      <c r="CR252" s="167"/>
    </row>
    <row r="253" spans="2:96" ht="61.5" hidden="1" customHeight="1">
      <c r="B253" s="402">
        <v>2017</v>
      </c>
      <c r="C253" s="399" t="s">
        <v>354</v>
      </c>
      <c r="D253" s="396" t="s">
        <v>936</v>
      </c>
      <c r="E253" s="436" t="s">
        <v>957</v>
      </c>
      <c r="F253" s="399"/>
      <c r="G253" s="424" t="s">
        <v>852</v>
      </c>
      <c r="H253" s="251" t="s">
        <v>28</v>
      </c>
      <c r="I253" s="419"/>
      <c r="J253" s="399"/>
      <c r="K253" s="395"/>
      <c r="L253" s="396"/>
      <c r="M253" s="417" t="s">
        <v>32</v>
      </c>
      <c r="N253" s="401"/>
      <c r="O253" s="401"/>
      <c r="P253" s="401"/>
      <c r="Q253" s="401"/>
      <c r="R253" s="401"/>
      <c r="S253" s="401"/>
      <c r="T253" s="401"/>
      <c r="U253" s="401"/>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c r="BM253" s="167"/>
      <c r="BN253" s="167"/>
      <c r="BO253" s="167"/>
      <c r="BP253" s="167"/>
      <c r="BQ253" s="167"/>
      <c r="BR253" s="167"/>
      <c r="BS253" s="167"/>
      <c r="BT253" s="167"/>
      <c r="BU253" s="167"/>
      <c r="BV253" s="167"/>
      <c r="BW253" s="167"/>
      <c r="BX253" s="167"/>
      <c r="BY253" s="167"/>
      <c r="BZ253" s="167"/>
      <c r="CA253" s="167"/>
      <c r="CB253" s="167"/>
      <c r="CC253" s="167"/>
      <c r="CD253" s="167"/>
      <c r="CE253" s="167"/>
      <c r="CF253" s="167"/>
      <c r="CG253" s="167"/>
      <c r="CH253" s="167"/>
      <c r="CI253" s="167"/>
      <c r="CJ253" s="167"/>
      <c r="CK253" s="167"/>
      <c r="CL253" s="167"/>
      <c r="CM253" s="167"/>
      <c r="CN253" s="167"/>
      <c r="CO253" s="167"/>
      <c r="CP253" s="167"/>
      <c r="CQ253" s="167"/>
      <c r="CR253" s="167"/>
    </row>
    <row r="254" spans="2:96" ht="170.25" hidden="1" customHeight="1">
      <c r="B254" s="382">
        <v>2017</v>
      </c>
      <c r="C254" s="107" t="s">
        <v>354</v>
      </c>
      <c r="D254" s="149" t="s">
        <v>936</v>
      </c>
      <c r="E254" s="437" t="s">
        <v>958</v>
      </c>
      <c r="F254" s="107"/>
      <c r="G254" s="350" t="s">
        <v>1148</v>
      </c>
      <c r="H254" s="350" t="s">
        <v>1149</v>
      </c>
      <c r="I254" s="349">
        <v>43464</v>
      </c>
      <c r="J254" s="107"/>
      <c r="K254" s="133"/>
      <c r="L254" s="149"/>
      <c r="M254" s="121" t="s">
        <v>32</v>
      </c>
      <c r="N254" s="113"/>
      <c r="O254" s="113"/>
      <c r="P254" s="113"/>
      <c r="Q254" s="113"/>
      <c r="R254" s="113"/>
      <c r="S254" s="113"/>
      <c r="T254" s="113"/>
      <c r="U254" s="113"/>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c r="BM254" s="167"/>
      <c r="BN254" s="167"/>
      <c r="BO254" s="167"/>
      <c r="BP254" s="167"/>
      <c r="BQ254" s="167"/>
      <c r="BR254" s="167"/>
      <c r="BS254" s="167"/>
      <c r="BT254" s="167"/>
      <c r="BU254" s="167"/>
      <c r="BV254" s="167"/>
      <c r="BW254" s="167"/>
      <c r="BX254" s="167"/>
      <c r="BY254" s="167"/>
      <c r="BZ254" s="167"/>
      <c r="CA254" s="167"/>
      <c r="CB254" s="167"/>
      <c r="CC254" s="167"/>
      <c r="CD254" s="167"/>
      <c r="CE254" s="167"/>
      <c r="CF254" s="167"/>
      <c r="CG254" s="167"/>
      <c r="CH254" s="167"/>
      <c r="CI254" s="167"/>
      <c r="CJ254" s="167"/>
      <c r="CK254" s="167"/>
      <c r="CL254" s="167"/>
      <c r="CM254" s="167"/>
      <c r="CN254" s="167"/>
      <c r="CO254" s="167"/>
      <c r="CP254" s="167"/>
      <c r="CQ254" s="167"/>
      <c r="CR254" s="167"/>
    </row>
    <row r="255" spans="2:96" ht="61.5" hidden="1" customHeight="1">
      <c r="B255" s="402">
        <v>2017</v>
      </c>
      <c r="C255" s="399" t="s">
        <v>354</v>
      </c>
      <c r="D255" s="396" t="s">
        <v>936</v>
      </c>
      <c r="E255" s="438" t="s">
        <v>959</v>
      </c>
      <c r="F255" s="399"/>
      <c r="G255" s="424" t="s">
        <v>852</v>
      </c>
      <c r="H255" s="251" t="s">
        <v>28</v>
      </c>
      <c r="I255" s="419"/>
      <c r="J255" s="399"/>
      <c r="K255" s="395"/>
      <c r="L255" s="396"/>
      <c r="M255" s="417" t="s">
        <v>32</v>
      </c>
      <c r="N255" s="401"/>
      <c r="O255" s="401"/>
      <c r="P255" s="401"/>
      <c r="Q255" s="401"/>
      <c r="R255" s="401"/>
      <c r="S255" s="401"/>
      <c r="T255" s="401"/>
      <c r="U255" s="401"/>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c r="BM255" s="167"/>
      <c r="BN255" s="167"/>
      <c r="BO255" s="167"/>
      <c r="BP255" s="167"/>
      <c r="BQ255" s="167"/>
      <c r="BR255" s="167"/>
      <c r="BS255" s="167"/>
      <c r="BT255" s="167"/>
      <c r="BU255" s="167"/>
      <c r="BV255" s="167"/>
      <c r="BW255" s="167"/>
      <c r="BX255" s="167"/>
      <c r="BY255" s="167"/>
      <c r="BZ255" s="167"/>
      <c r="CA255" s="167"/>
      <c r="CB255" s="167"/>
      <c r="CC255" s="167"/>
      <c r="CD255" s="167"/>
      <c r="CE255" s="167"/>
      <c r="CF255" s="167"/>
      <c r="CG255" s="167"/>
      <c r="CH255" s="167"/>
      <c r="CI255" s="167"/>
      <c r="CJ255" s="167"/>
      <c r="CK255" s="167"/>
      <c r="CL255" s="167"/>
      <c r="CM255" s="167"/>
      <c r="CN255" s="167"/>
      <c r="CO255" s="167"/>
      <c r="CP255" s="167"/>
      <c r="CQ255" s="167"/>
      <c r="CR255" s="167"/>
    </row>
    <row r="256" spans="2:96" ht="61.5" hidden="1" customHeight="1">
      <c r="B256" s="402">
        <v>2017</v>
      </c>
      <c r="C256" s="399" t="s">
        <v>354</v>
      </c>
      <c r="D256" s="396" t="s">
        <v>936</v>
      </c>
      <c r="E256" s="438" t="s">
        <v>960</v>
      </c>
      <c r="F256" s="399"/>
      <c r="G256" s="424" t="s">
        <v>852</v>
      </c>
      <c r="H256" s="251" t="s">
        <v>28</v>
      </c>
      <c r="I256" s="419"/>
      <c r="J256" s="399"/>
      <c r="K256" s="395"/>
      <c r="L256" s="396"/>
      <c r="M256" s="418" t="s">
        <v>32</v>
      </c>
      <c r="N256" s="401"/>
      <c r="O256" s="401"/>
      <c r="P256" s="401"/>
      <c r="Q256" s="401"/>
      <c r="R256" s="401"/>
      <c r="S256" s="401"/>
      <c r="T256" s="401"/>
      <c r="U256" s="401"/>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c r="BM256" s="167"/>
      <c r="BN256" s="167"/>
      <c r="BO256" s="167"/>
      <c r="BP256" s="167"/>
      <c r="BQ256" s="167"/>
      <c r="BR256" s="167"/>
      <c r="BS256" s="167"/>
      <c r="BT256" s="167"/>
      <c r="BU256" s="167"/>
      <c r="BV256" s="167"/>
      <c r="BW256" s="167"/>
      <c r="BX256" s="167"/>
      <c r="BY256" s="167"/>
      <c r="BZ256" s="167"/>
      <c r="CA256" s="167"/>
      <c r="CB256" s="167"/>
      <c r="CC256" s="167"/>
      <c r="CD256" s="167"/>
      <c r="CE256" s="167"/>
      <c r="CF256" s="167"/>
      <c r="CG256" s="167"/>
      <c r="CH256" s="167"/>
      <c r="CI256" s="167"/>
      <c r="CJ256" s="167"/>
      <c r="CK256" s="167"/>
      <c r="CL256" s="167"/>
      <c r="CM256" s="167"/>
      <c r="CN256" s="167"/>
      <c r="CO256" s="167"/>
      <c r="CP256" s="167"/>
      <c r="CQ256" s="167"/>
      <c r="CR256" s="167"/>
    </row>
    <row r="257" spans="1:96" ht="127.5" hidden="1" customHeight="1">
      <c r="B257" s="382">
        <v>2017</v>
      </c>
      <c r="C257" s="107" t="s">
        <v>354</v>
      </c>
      <c r="D257" s="149" t="s">
        <v>936</v>
      </c>
      <c r="E257" s="159" t="s">
        <v>961</v>
      </c>
      <c r="F257" s="107"/>
      <c r="G257" s="348" t="s">
        <v>1146</v>
      </c>
      <c r="H257" s="348" t="s">
        <v>28</v>
      </c>
      <c r="I257" s="349">
        <v>43465</v>
      </c>
      <c r="J257" s="107"/>
      <c r="K257" s="133"/>
      <c r="L257" s="149"/>
      <c r="M257" s="138" t="s">
        <v>32</v>
      </c>
      <c r="N257" s="113"/>
      <c r="O257" s="113"/>
      <c r="P257" s="113"/>
      <c r="Q257" s="113"/>
      <c r="R257" s="113"/>
      <c r="S257" s="113"/>
      <c r="T257" s="113"/>
      <c r="U257" s="113"/>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c r="BM257" s="167"/>
      <c r="BN257" s="167"/>
      <c r="BO257" s="167"/>
      <c r="BP257" s="167"/>
      <c r="BQ257" s="167"/>
      <c r="BR257" s="167"/>
      <c r="BS257" s="167"/>
      <c r="BT257" s="167"/>
      <c r="BU257" s="167"/>
      <c r="BV257" s="167"/>
      <c r="BW257" s="167"/>
      <c r="BX257" s="167"/>
      <c r="BY257" s="167"/>
      <c r="BZ257" s="167"/>
      <c r="CA257" s="167"/>
      <c r="CB257" s="167"/>
      <c r="CC257" s="167"/>
      <c r="CD257" s="167"/>
      <c r="CE257" s="167"/>
      <c r="CF257" s="167"/>
      <c r="CG257" s="167"/>
      <c r="CH257" s="167"/>
      <c r="CI257" s="167"/>
      <c r="CJ257" s="167"/>
      <c r="CK257" s="167"/>
      <c r="CL257" s="167"/>
      <c r="CM257" s="167"/>
      <c r="CN257" s="167"/>
      <c r="CO257" s="167"/>
      <c r="CP257" s="167"/>
      <c r="CQ257" s="167"/>
      <c r="CR257" s="167"/>
    </row>
    <row r="258" spans="1:96" ht="61.5" hidden="1" customHeight="1">
      <c r="B258" s="402">
        <v>2017</v>
      </c>
      <c r="C258" s="399" t="s">
        <v>354</v>
      </c>
      <c r="D258" s="396" t="s">
        <v>936</v>
      </c>
      <c r="E258" s="438" t="s">
        <v>962</v>
      </c>
      <c r="F258" s="399"/>
      <c r="G258" s="424" t="s">
        <v>852</v>
      </c>
      <c r="H258" s="251" t="s">
        <v>28</v>
      </c>
      <c r="I258" s="419"/>
      <c r="J258" s="399"/>
      <c r="K258" s="395"/>
      <c r="L258" s="396"/>
      <c r="M258" s="418" t="s">
        <v>32</v>
      </c>
      <c r="N258" s="401"/>
      <c r="O258" s="401"/>
      <c r="P258" s="401"/>
      <c r="Q258" s="401"/>
      <c r="R258" s="401"/>
      <c r="S258" s="401"/>
      <c r="T258" s="401"/>
      <c r="U258" s="401"/>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c r="BM258" s="167"/>
      <c r="BN258" s="167"/>
      <c r="BO258" s="167"/>
      <c r="BP258" s="167"/>
      <c r="BQ258" s="167"/>
      <c r="BR258" s="167"/>
      <c r="BS258" s="167"/>
      <c r="BT258" s="167"/>
      <c r="BU258" s="167"/>
      <c r="BV258" s="167"/>
      <c r="BW258" s="167"/>
      <c r="BX258" s="167"/>
      <c r="BY258" s="167"/>
      <c r="BZ258" s="167"/>
      <c r="CA258" s="167"/>
      <c r="CB258" s="167"/>
      <c r="CC258" s="167"/>
      <c r="CD258" s="167"/>
      <c r="CE258" s="167"/>
      <c r="CF258" s="167"/>
      <c r="CG258" s="167"/>
      <c r="CH258" s="167"/>
      <c r="CI258" s="167"/>
      <c r="CJ258" s="167"/>
      <c r="CK258" s="167"/>
      <c r="CL258" s="167"/>
      <c r="CM258" s="167"/>
      <c r="CN258" s="167"/>
      <c r="CO258" s="167"/>
      <c r="CP258" s="167"/>
      <c r="CQ258" s="167"/>
      <c r="CR258" s="167"/>
    </row>
    <row r="259" spans="1:96" ht="61.5" hidden="1" customHeight="1">
      <c r="B259" s="402">
        <v>2017</v>
      </c>
      <c r="C259" s="399" t="s">
        <v>354</v>
      </c>
      <c r="D259" s="396" t="s">
        <v>936</v>
      </c>
      <c r="E259" s="438" t="s">
        <v>963</v>
      </c>
      <c r="F259" s="399"/>
      <c r="G259" s="424" t="s">
        <v>852</v>
      </c>
      <c r="H259" s="251" t="s">
        <v>28</v>
      </c>
      <c r="I259" s="419"/>
      <c r="J259" s="399"/>
      <c r="K259" s="395"/>
      <c r="L259" s="396"/>
      <c r="M259" s="417" t="s">
        <v>32</v>
      </c>
      <c r="N259" s="401"/>
      <c r="O259" s="401"/>
      <c r="P259" s="401"/>
      <c r="Q259" s="401"/>
      <c r="R259" s="401"/>
      <c r="S259" s="401"/>
      <c r="T259" s="401"/>
      <c r="U259" s="401"/>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c r="BM259" s="167"/>
      <c r="BN259" s="167"/>
      <c r="BO259" s="167"/>
      <c r="BP259" s="167"/>
      <c r="BQ259" s="167"/>
      <c r="BR259" s="167"/>
      <c r="BS259" s="167"/>
      <c r="BT259" s="167"/>
      <c r="BU259" s="167"/>
      <c r="BV259" s="167"/>
      <c r="BW259" s="167"/>
      <c r="BX259" s="167"/>
      <c r="BY259" s="167"/>
      <c r="BZ259" s="167"/>
      <c r="CA259" s="167"/>
      <c r="CB259" s="167"/>
      <c r="CC259" s="167"/>
      <c r="CD259" s="167"/>
      <c r="CE259" s="167"/>
      <c r="CF259" s="167"/>
      <c r="CG259" s="167"/>
      <c r="CH259" s="167"/>
      <c r="CI259" s="167"/>
      <c r="CJ259" s="167"/>
      <c r="CK259" s="167"/>
      <c r="CL259" s="167"/>
      <c r="CM259" s="167"/>
      <c r="CN259" s="167"/>
      <c r="CO259" s="167"/>
      <c r="CP259" s="167"/>
      <c r="CQ259" s="167"/>
      <c r="CR259" s="167"/>
    </row>
    <row r="260" spans="1:96" ht="61.15" hidden="1" customHeight="1">
      <c r="B260" s="402">
        <v>2017</v>
      </c>
      <c r="C260" s="399" t="s">
        <v>354</v>
      </c>
      <c r="D260" s="396" t="s">
        <v>936</v>
      </c>
      <c r="E260" s="438" t="s">
        <v>964</v>
      </c>
      <c r="F260" s="399"/>
      <c r="G260" s="424" t="s">
        <v>852</v>
      </c>
      <c r="H260" s="251" t="s">
        <v>28</v>
      </c>
      <c r="I260" s="419"/>
      <c r="J260" s="399"/>
      <c r="K260" s="395"/>
      <c r="L260" s="396"/>
      <c r="M260" s="418" t="s">
        <v>32</v>
      </c>
      <c r="N260" s="401"/>
      <c r="O260" s="401"/>
      <c r="P260" s="401"/>
      <c r="Q260" s="401"/>
      <c r="R260" s="401"/>
      <c r="S260" s="401"/>
      <c r="T260" s="401"/>
      <c r="U260" s="401"/>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c r="BM260" s="167"/>
      <c r="BN260" s="167"/>
      <c r="BO260" s="167"/>
      <c r="BP260" s="167"/>
      <c r="BQ260" s="167"/>
      <c r="BR260" s="167"/>
      <c r="BS260" s="167"/>
      <c r="BT260" s="167"/>
      <c r="BU260" s="167"/>
      <c r="BV260" s="167"/>
      <c r="BW260" s="167"/>
      <c r="BX260" s="167"/>
      <c r="BY260" s="167"/>
      <c r="BZ260" s="167"/>
      <c r="CA260" s="167"/>
      <c r="CB260" s="167"/>
      <c r="CC260" s="167"/>
      <c r="CD260" s="167"/>
      <c r="CE260" s="167"/>
      <c r="CF260" s="167"/>
      <c r="CG260" s="167"/>
      <c r="CH260" s="167"/>
      <c r="CI260" s="167"/>
      <c r="CJ260" s="167"/>
      <c r="CK260" s="167"/>
      <c r="CL260" s="167"/>
      <c r="CM260" s="167"/>
      <c r="CN260" s="167"/>
      <c r="CO260" s="167"/>
      <c r="CP260" s="167"/>
      <c r="CQ260" s="167"/>
      <c r="CR260" s="167"/>
    </row>
    <row r="261" spans="1:96" ht="61.5" hidden="1" customHeight="1">
      <c r="B261" s="402">
        <v>2017</v>
      </c>
      <c r="C261" s="404" t="s">
        <v>354</v>
      </c>
      <c r="D261" s="405" t="s">
        <v>936</v>
      </c>
      <c r="E261" s="438" t="s">
        <v>965</v>
      </c>
      <c r="F261" s="399"/>
      <c r="G261" s="424" t="s">
        <v>852</v>
      </c>
      <c r="H261" s="251" t="s">
        <v>28</v>
      </c>
      <c r="I261" s="419"/>
      <c r="J261" s="399"/>
      <c r="K261" s="395"/>
      <c r="L261" s="396"/>
      <c r="M261" s="417" t="s">
        <v>32</v>
      </c>
      <c r="N261" s="401"/>
      <c r="O261" s="401"/>
      <c r="P261" s="401"/>
      <c r="Q261" s="401"/>
      <c r="R261" s="401"/>
      <c r="S261" s="401"/>
      <c r="T261" s="401"/>
      <c r="U261" s="401"/>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c r="BM261" s="167"/>
      <c r="BN261" s="167"/>
      <c r="BO261" s="167"/>
      <c r="BP261" s="167"/>
      <c r="BQ261" s="167"/>
      <c r="BR261" s="167"/>
      <c r="BS261" s="167"/>
      <c r="BT261" s="167"/>
      <c r="BU261" s="167"/>
      <c r="BV261" s="167"/>
      <c r="BW261" s="167"/>
      <c r="BX261" s="167"/>
      <c r="BY261" s="167"/>
      <c r="BZ261" s="167"/>
      <c r="CA261" s="167"/>
      <c r="CB261" s="167"/>
      <c r="CC261" s="167"/>
      <c r="CD261" s="167"/>
      <c r="CE261" s="167"/>
      <c r="CF261" s="167"/>
      <c r="CG261" s="167"/>
      <c r="CH261" s="167"/>
      <c r="CI261" s="167"/>
      <c r="CJ261" s="167"/>
      <c r="CK261" s="167"/>
      <c r="CL261" s="167"/>
      <c r="CM261" s="167"/>
      <c r="CN261" s="167"/>
      <c r="CO261" s="167"/>
      <c r="CP261" s="167"/>
      <c r="CQ261" s="167"/>
      <c r="CR261" s="167"/>
    </row>
    <row r="262" spans="1:96" ht="87" hidden="1" customHeight="1">
      <c r="B262" s="107">
        <v>2017</v>
      </c>
      <c r="C262" s="107" t="s">
        <v>354</v>
      </c>
      <c r="D262" s="149" t="s">
        <v>1084</v>
      </c>
      <c r="E262" s="145" t="s">
        <v>966</v>
      </c>
      <c r="F262" s="144">
        <v>42898</v>
      </c>
      <c r="G262" s="146" t="s">
        <v>1126</v>
      </c>
      <c r="H262" s="379" t="s">
        <v>28</v>
      </c>
      <c r="I262" s="386">
        <v>2017</v>
      </c>
      <c r="J262" s="107"/>
      <c r="K262" s="133"/>
      <c r="L262" s="149"/>
      <c r="M262" s="121" t="s">
        <v>32</v>
      </c>
      <c r="N262" s="113"/>
      <c r="O262" s="113"/>
      <c r="P262" s="113"/>
      <c r="Q262" s="113"/>
      <c r="R262" s="113"/>
      <c r="S262" s="113"/>
      <c r="T262" s="113"/>
      <c r="U262" s="113"/>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c r="BM262" s="167"/>
      <c r="BN262" s="167"/>
      <c r="BO262" s="167"/>
      <c r="BP262" s="167"/>
      <c r="BQ262" s="167"/>
      <c r="BR262" s="167"/>
      <c r="BS262" s="167"/>
      <c r="BT262" s="167"/>
      <c r="BU262" s="167"/>
      <c r="BV262" s="167"/>
      <c r="BW262" s="167"/>
      <c r="BX262" s="167"/>
      <c r="BY262" s="167"/>
      <c r="BZ262" s="167"/>
      <c r="CA262" s="167"/>
      <c r="CB262" s="167"/>
      <c r="CC262" s="167"/>
      <c r="CD262" s="167"/>
      <c r="CE262" s="167"/>
      <c r="CF262" s="167"/>
      <c r="CG262" s="167"/>
      <c r="CH262" s="167"/>
      <c r="CI262" s="167"/>
      <c r="CJ262" s="167"/>
      <c r="CK262" s="167"/>
      <c r="CL262" s="167"/>
      <c r="CM262" s="167"/>
      <c r="CN262" s="167"/>
      <c r="CO262" s="167"/>
      <c r="CP262" s="167"/>
      <c r="CQ262" s="167"/>
      <c r="CR262" s="167"/>
    </row>
    <row r="263" spans="1:96" ht="87" hidden="1" customHeight="1">
      <c r="B263" s="399">
        <v>2017</v>
      </c>
      <c r="C263" s="399" t="s">
        <v>354</v>
      </c>
      <c r="D263" s="396" t="s">
        <v>1084</v>
      </c>
      <c r="E263" s="407" t="s">
        <v>967</v>
      </c>
      <c r="F263" s="406">
        <v>42898</v>
      </c>
      <c r="G263" s="424" t="s">
        <v>852</v>
      </c>
      <c r="H263" s="251" t="s">
        <v>28</v>
      </c>
      <c r="I263" s="419"/>
      <c r="J263" s="399"/>
      <c r="K263" s="395"/>
      <c r="L263" s="396"/>
      <c r="M263" s="417" t="s">
        <v>32</v>
      </c>
      <c r="N263" s="401"/>
      <c r="O263" s="401"/>
      <c r="P263" s="401"/>
      <c r="Q263" s="401"/>
      <c r="R263" s="401"/>
      <c r="S263" s="401"/>
      <c r="T263" s="401"/>
      <c r="U263" s="401"/>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c r="BM263" s="167"/>
      <c r="BN263" s="167"/>
      <c r="BO263" s="167"/>
      <c r="BP263" s="167"/>
      <c r="BQ263" s="167"/>
      <c r="BR263" s="167"/>
      <c r="BS263" s="167"/>
      <c r="BT263" s="167"/>
      <c r="BU263" s="167"/>
      <c r="BV263" s="167"/>
      <c r="BW263" s="167"/>
      <c r="BX263" s="167"/>
      <c r="BY263" s="167"/>
      <c r="BZ263" s="167"/>
      <c r="CA263" s="167"/>
      <c r="CB263" s="167"/>
      <c r="CC263" s="167"/>
      <c r="CD263" s="167"/>
      <c r="CE263" s="167"/>
      <c r="CF263" s="167"/>
      <c r="CG263" s="167"/>
      <c r="CH263" s="167"/>
      <c r="CI263" s="167"/>
      <c r="CJ263" s="167"/>
      <c r="CK263" s="167"/>
      <c r="CL263" s="167"/>
      <c r="CM263" s="167"/>
      <c r="CN263" s="167"/>
      <c r="CO263" s="167"/>
      <c r="CP263" s="167"/>
      <c r="CQ263" s="167"/>
      <c r="CR263" s="167"/>
    </row>
    <row r="264" spans="1:96" ht="158.25" hidden="1" customHeight="1">
      <c r="B264" s="399">
        <v>2017</v>
      </c>
      <c r="C264" s="399" t="s">
        <v>354</v>
      </c>
      <c r="D264" s="396" t="s">
        <v>1084</v>
      </c>
      <c r="E264" s="413" t="s">
        <v>968</v>
      </c>
      <c r="F264" s="251">
        <v>42864</v>
      </c>
      <c r="G264" s="424" t="s">
        <v>852</v>
      </c>
      <c r="H264" s="251" t="s">
        <v>28</v>
      </c>
      <c r="I264" s="419"/>
      <c r="J264" s="399"/>
      <c r="K264" s="395"/>
      <c r="L264" s="396"/>
      <c r="M264" s="418" t="s">
        <v>32</v>
      </c>
      <c r="N264" s="401"/>
      <c r="O264" s="401"/>
      <c r="P264" s="401"/>
      <c r="Q264" s="401"/>
      <c r="R264" s="401"/>
      <c r="S264" s="401"/>
      <c r="T264" s="401"/>
      <c r="U264" s="401"/>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c r="BM264" s="167"/>
      <c r="BN264" s="167"/>
      <c r="BO264" s="167"/>
      <c r="BP264" s="167"/>
      <c r="BQ264" s="167"/>
      <c r="BR264" s="167"/>
      <c r="BS264" s="167"/>
      <c r="BT264" s="167"/>
      <c r="BU264" s="167"/>
      <c r="BV264" s="167"/>
      <c r="BW264" s="167"/>
      <c r="BX264" s="167"/>
      <c r="BY264" s="167"/>
      <c r="BZ264" s="167"/>
      <c r="CA264" s="167"/>
      <c r="CB264" s="167"/>
      <c r="CC264" s="167"/>
      <c r="CD264" s="167"/>
      <c r="CE264" s="167"/>
      <c r="CF264" s="167"/>
      <c r="CG264" s="167"/>
      <c r="CH264" s="167"/>
      <c r="CI264" s="167"/>
      <c r="CJ264" s="167"/>
      <c r="CK264" s="167"/>
      <c r="CL264" s="167"/>
      <c r="CM264" s="167"/>
      <c r="CN264" s="167"/>
      <c r="CO264" s="167"/>
      <c r="CP264" s="167"/>
      <c r="CQ264" s="167"/>
      <c r="CR264" s="167"/>
    </row>
    <row r="265" spans="1:96" ht="100.5" hidden="1" customHeight="1">
      <c r="B265" s="399">
        <v>2016</v>
      </c>
      <c r="C265" s="399" t="s">
        <v>354</v>
      </c>
      <c r="D265" s="396" t="s">
        <v>1084</v>
      </c>
      <c r="E265" s="439" t="s">
        <v>969</v>
      </c>
      <c r="F265" s="251">
        <v>42718</v>
      </c>
      <c r="G265" s="424" t="s">
        <v>852</v>
      </c>
      <c r="H265" s="251" t="s">
        <v>970</v>
      </c>
      <c r="I265" s="419"/>
      <c r="J265" s="399"/>
      <c r="K265" s="257">
        <v>42794</v>
      </c>
      <c r="L265" s="407" t="s">
        <v>971</v>
      </c>
      <c r="M265" s="417" t="s">
        <v>32</v>
      </c>
      <c r="N265" s="256"/>
      <c r="O265" s="401"/>
      <c r="P265" s="401"/>
      <c r="Q265" s="401"/>
      <c r="R265" s="401"/>
      <c r="S265" s="401"/>
      <c r="T265" s="401"/>
      <c r="U265" s="401"/>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c r="BM265" s="167"/>
      <c r="BN265" s="167"/>
      <c r="BO265" s="167"/>
      <c r="BP265" s="167"/>
      <c r="BQ265" s="167"/>
      <c r="BR265" s="167"/>
      <c r="BS265" s="167"/>
      <c r="BT265" s="167"/>
      <c r="BU265" s="167"/>
      <c r="BV265" s="167"/>
      <c r="BW265" s="167"/>
      <c r="BX265" s="167"/>
      <c r="BY265" s="167"/>
      <c r="BZ265" s="167"/>
      <c r="CA265" s="167"/>
      <c r="CB265" s="167"/>
      <c r="CC265" s="167"/>
      <c r="CD265" s="167"/>
      <c r="CE265" s="167"/>
      <c r="CF265" s="167"/>
      <c r="CG265" s="167"/>
      <c r="CH265" s="167"/>
      <c r="CI265" s="167"/>
      <c r="CJ265" s="167"/>
      <c r="CK265" s="167"/>
      <c r="CL265" s="167"/>
      <c r="CM265" s="167"/>
      <c r="CN265" s="167"/>
      <c r="CO265" s="167"/>
      <c r="CP265" s="167"/>
      <c r="CQ265" s="167"/>
      <c r="CR265" s="167"/>
    </row>
    <row r="266" spans="1:96" s="194" customFormat="1" ht="111" hidden="1" customHeight="1">
      <c r="A266" s="375"/>
      <c r="B266" s="361">
        <v>2017</v>
      </c>
      <c r="C266" s="361" t="s">
        <v>354</v>
      </c>
      <c r="D266" s="360" t="s">
        <v>1084</v>
      </c>
      <c r="E266" s="360" t="s">
        <v>784</v>
      </c>
      <c r="F266" s="468">
        <v>42908</v>
      </c>
      <c r="G266" s="427" t="s">
        <v>972</v>
      </c>
      <c r="H266" s="469" t="s">
        <v>794</v>
      </c>
      <c r="I266" s="470"/>
      <c r="J266" s="361"/>
      <c r="K266" s="359"/>
      <c r="L266" s="360"/>
      <c r="M266" s="196" t="s">
        <v>32</v>
      </c>
      <c r="N266" s="367"/>
      <c r="O266" s="367"/>
      <c r="P266" s="367"/>
      <c r="Q266" s="367"/>
      <c r="R266" s="367"/>
      <c r="S266" s="367"/>
      <c r="T266" s="367"/>
      <c r="U266" s="3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c r="BM266" s="167"/>
      <c r="BN266" s="167"/>
      <c r="BO266" s="167"/>
      <c r="BP266" s="167"/>
      <c r="BQ266" s="167"/>
      <c r="BR266" s="167"/>
      <c r="BS266" s="167"/>
      <c r="BT266" s="167"/>
      <c r="BU266" s="167"/>
      <c r="BV266" s="167"/>
      <c r="BW266" s="167"/>
      <c r="BX266" s="167"/>
      <c r="BY266" s="167"/>
      <c r="BZ266" s="167"/>
      <c r="CA266" s="167"/>
      <c r="CB266" s="167"/>
      <c r="CC266" s="167"/>
      <c r="CD266" s="167"/>
      <c r="CE266" s="167"/>
      <c r="CF266" s="167"/>
      <c r="CG266" s="167"/>
      <c r="CH266" s="167"/>
      <c r="CI266" s="167"/>
      <c r="CJ266" s="167"/>
      <c r="CK266" s="167"/>
      <c r="CL266" s="167"/>
      <c r="CM266" s="167"/>
      <c r="CN266" s="167"/>
      <c r="CO266" s="167"/>
      <c r="CP266" s="167"/>
      <c r="CQ266" s="167"/>
      <c r="CR266" s="167"/>
    </row>
    <row r="267" spans="1:96" ht="215.25" hidden="1" customHeight="1">
      <c r="B267" s="107">
        <v>2017</v>
      </c>
      <c r="C267" s="107" t="s">
        <v>354</v>
      </c>
      <c r="D267" s="149" t="s">
        <v>1084</v>
      </c>
      <c r="E267" s="145" t="s">
        <v>1069</v>
      </c>
      <c r="F267" s="123">
        <v>42935</v>
      </c>
      <c r="G267" s="440" t="s">
        <v>1166</v>
      </c>
      <c r="H267" s="123" t="s">
        <v>28</v>
      </c>
      <c r="I267" s="386">
        <v>2017</v>
      </c>
      <c r="J267" s="107"/>
      <c r="K267" s="143"/>
      <c r="L267" s="143"/>
      <c r="M267" s="138" t="s">
        <v>32</v>
      </c>
      <c r="N267" s="137"/>
      <c r="O267" s="137"/>
      <c r="P267" s="137"/>
      <c r="Q267" s="137"/>
      <c r="R267" s="137"/>
      <c r="S267" s="137"/>
      <c r="T267" s="137"/>
      <c r="U267" s="13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row>
    <row r="268" spans="1:96" ht="215.25" hidden="1" customHeight="1">
      <c r="B268" s="399">
        <v>2017</v>
      </c>
      <c r="C268" s="399" t="s">
        <v>354</v>
      </c>
      <c r="D268" s="396" t="s">
        <v>1084</v>
      </c>
      <c r="E268" s="407" t="s">
        <v>1070</v>
      </c>
      <c r="F268" s="257">
        <v>42935</v>
      </c>
      <c r="G268" s="407" t="s">
        <v>1071</v>
      </c>
      <c r="H268" s="407" t="s">
        <v>1072</v>
      </c>
      <c r="I268" s="419"/>
      <c r="J268" s="399"/>
      <c r="K268" s="256"/>
      <c r="L268" s="256"/>
      <c r="M268" s="418" t="s">
        <v>32</v>
      </c>
      <c r="N268" s="401"/>
      <c r="O268" s="401"/>
      <c r="P268" s="401"/>
      <c r="Q268" s="401"/>
      <c r="R268" s="401"/>
      <c r="S268" s="401"/>
      <c r="T268" s="401"/>
      <c r="U268" s="401"/>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c r="BM268" s="167"/>
      <c r="BN268" s="167"/>
      <c r="BO268" s="167"/>
      <c r="BP268" s="167"/>
      <c r="BQ268" s="167"/>
      <c r="BR268" s="167"/>
      <c r="BS268" s="167"/>
      <c r="BT268" s="167"/>
      <c r="BU268" s="167"/>
      <c r="BV268" s="167"/>
      <c r="BW268" s="167"/>
      <c r="BX268" s="167"/>
      <c r="BY268" s="167"/>
      <c r="BZ268" s="167"/>
      <c r="CA268" s="167"/>
      <c r="CB268" s="167"/>
      <c r="CC268" s="167"/>
      <c r="CD268" s="167"/>
      <c r="CE268" s="167"/>
      <c r="CF268" s="167"/>
      <c r="CG268" s="167"/>
      <c r="CH268" s="167"/>
      <c r="CI268" s="167"/>
      <c r="CJ268" s="167"/>
      <c r="CK268" s="167"/>
      <c r="CL268" s="167"/>
      <c r="CM268" s="167"/>
      <c r="CN268" s="167"/>
      <c r="CO268" s="167"/>
      <c r="CP268" s="167"/>
      <c r="CQ268" s="167"/>
      <c r="CR268" s="167"/>
    </row>
    <row r="269" spans="1:96" ht="15.75" customHeight="1">
      <c r="B269" s="104"/>
      <c r="C269" s="116"/>
      <c r="D269" s="117"/>
      <c r="E269" s="118"/>
      <c r="H269" s="119"/>
      <c r="I269" s="346"/>
      <c r="K269" s="120"/>
      <c r="L269" s="118"/>
      <c r="M269" s="117"/>
      <c r="V269" s="167"/>
      <c r="W269" s="167"/>
      <c r="X269" s="167"/>
      <c r="Y269" s="167"/>
      <c r="Z269" s="167"/>
      <c r="AA269" s="167"/>
      <c r="AB269" s="167"/>
      <c r="AC269" s="167"/>
      <c r="AD269" s="167"/>
    </row>
    <row r="270" spans="1:96" ht="15.75" customHeight="1">
      <c r="B270" s="104"/>
      <c r="C270" s="116"/>
      <c r="D270" s="117"/>
      <c r="E270" s="118"/>
      <c r="H270" s="119"/>
      <c r="I270" s="346"/>
      <c r="K270" s="120"/>
      <c r="L270" s="118"/>
      <c r="M270" s="117"/>
      <c r="V270" s="167"/>
      <c r="W270" s="167"/>
      <c r="X270" s="167"/>
      <c r="Y270" s="167"/>
      <c r="Z270" s="167"/>
      <c r="AA270" s="167"/>
      <c r="AB270" s="167"/>
      <c r="AC270" s="167"/>
      <c r="AD270" s="167"/>
    </row>
    <row r="271" spans="1:96" ht="15.75" customHeight="1">
      <c r="B271" s="104"/>
      <c r="C271" s="116"/>
      <c r="D271" s="117"/>
      <c r="E271" s="118"/>
      <c r="H271" s="119"/>
      <c r="I271" s="346"/>
      <c r="K271" s="120"/>
      <c r="L271" s="118"/>
      <c r="M271" s="117"/>
      <c r="V271" s="167"/>
      <c r="W271" s="167"/>
      <c r="X271" s="167"/>
      <c r="Y271" s="167"/>
      <c r="Z271" s="167"/>
      <c r="AA271" s="167"/>
      <c r="AB271" s="167"/>
      <c r="AC271" s="167"/>
      <c r="AD271" s="167"/>
    </row>
    <row r="272" spans="1:96" ht="15.75" customHeight="1">
      <c r="B272" s="104"/>
      <c r="C272" s="116"/>
      <c r="D272" s="117"/>
      <c r="E272" s="118"/>
      <c r="H272" s="119"/>
      <c r="I272" s="346"/>
      <c r="K272" s="120"/>
      <c r="L272" s="118"/>
      <c r="M272" s="117"/>
      <c r="V272" s="167"/>
      <c r="W272" s="167"/>
      <c r="X272" s="167"/>
      <c r="Y272" s="167"/>
      <c r="Z272" s="167"/>
      <c r="AA272" s="167"/>
      <c r="AB272" s="167"/>
      <c r="AC272" s="167"/>
      <c r="AD272" s="167"/>
    </row>
    <row r="273" spans="2:30" ht="15.75" customHeight="1">
      <c r="B273" s="104"/>
      <c r="C273" s="116"/>
      <c r="D273" s="117"/>
      <c r="E273" s="118"/>
      <c r="H273" s="119"/>
      <c r="I273" s="346"/>
      <c r="K273" s="120"/>
      <c r="L273" s="118"/>
      <c r="M273" s="117"/>
      <c r="V273" s="167"/>
      <c r="W273" s="167"/>
      <c r="X273" s="167"/>
      <c r="Y273" s="167"/>
      <c r="Z273" s="167"/>
      <c r="AA273" s="167"/>
      <c r="AB273" s="167"/>
      <c r="AC273" s="167"/>
      <c r="AD273" s="167"/>
    </row>
    <row r="274" spans="2:30" ht="15.75" customHeight="1">
      <c r="B274" s="104"/>
      <c r="C274" s="116"/>
      <c r="D274" s="117"/>
      <c r="E274" s="118"/>
      <c r="H274" s="119"/>
      <c r="I274" s="346"/>
      <c r="K274" s="120"/>
      <c r="L274" s="118"/>
      <c r="M274" s="117"/>
      <c r="V274" s="167"/>
      <c r="W274" s="167"/>
      <c r="X274" s="167"/>
      <c r="Y274" s="167"/>
      <c r="Z274" s="167"/>
      <c r="AA274" s="167"/>
      <c r="AB274" s="167"/>
      <c r="AC274" s="167"/>
      <c r="AD274" s="167"/>
    </row>
    <row r="275" spans="2:30" ht="15.75" customHeight="1">
      <c r="B275" s="104"/>
      <c r="C275" s="116"/>
      <c r="D275" s="117"/>
      <c r="E275" s="118"/>
      <c r="H275" s="119"/>
      <c r="I275" s="346"/>
      <c r="K275" s="120"/>
      <c r="L275" s="118"/>
      <c r="M275" s="117"/>
      <c r="V275" s="167"/>
      <c r="W275" s="167"/>
      <c r="X275" s="167"/>
      <c r="Y275" s="167"/>
      <c r="Z275" s="167"/>
      <c r="AA275" s="167"/>
      <c r="AB275" s="167"/>
      <c r="AC275" s="167"/>
      <c r="AD275" s="167"/>
    </row>
    <row r="276" spans="2:30" ht="15.75" customHeight="1">
      <c r="B276" s="104"/>
      <c r="C276" s="116"/>
      <c r="D276" s="117"/>
      <c r="E276" s="118"/>
      <c r="H276" s="119"/>
      <c r="I276" s="346"/>
      <c r="K276" s="120"/>
      <c r="L276" s="118"/>
      <c r="M276" s="117"/>
      <c r="V276" s="167"/>
      <c r="W276" s="167"/>
      <c r="X276" s="167"/>
      <c r="Y276" s="167"/>
      <c r="Z276" s="167"/>
      <c r="AA276" s="167"/>
      <c r="AB276" s="167"/>
      <c r="AC276" s="167"/>
      <c r="AD276" s="167"/>
    </row>
    <row r="277" spans="2:30" ht="15.75" customHeight="1">
      <c r="B277" s="240"/>
      <c r="C277" s="504" t="s">
        <v>1170</v>
      </c>
      <c r="D277" s="505"/>
      <c r="E277" s="118"/>
      <c r="H277" s="119"/>
      <c r="I277" s="346"/>
      <c r="K277" s="120"/>
      <c r="L277" s="118"/>
      <c r="M277" s="117"/>
      <c r="V277" s="167"/>
      <c r="W277" s="167"/>
      <c r="X277" s="167"/>
      <c r="Y277" s="167"/>
      <c r="Z277" s="167"/>
      <c r="AA277" s="167"/>
      <c r="AB277" s="167"/>
      <c r="AC277" s="167"/>
      <c r="AD277" s="167"/>
    </row>
    <row r="278" spans="2:30" ht="15.75" customHeight="1">
      <c r="B278" s="506"/>
      <c r="C278" s="1112" t="s">
        <v>1171</v>
      </c>
      <c r="D278" s="1113"/>
      <c r="E278" s="118"/>
      <c r="H278" s="119"/>
      <c r="I278" s="346"/>
      <c r="K278" s="120"/>
      <c r="L278" s="118"/>
      <c r="M278" s="117"/>
      <c r="V278" s="167"/>
      <c r="W278" s="167"/>
      <c r="X278" s="167"/>
      <c r="Y278" s="167"/>
      <c r="Z278" s="167"/>
      <c r="AA278" s="167"/>
      <c r="AB278" s="167"/>
      <c r="AC278" s="167"/>
      <c r="AD278" s="167"/>
    </row>
    <row r="279" spans="2:30" ht="15.75" customHeight="1">
      <c r="B279" s="104"/>
      <c r="C279" s="116"/>
      <c r="D279" s="117"/>
      <c r="E279" s="118"/>
      <c r="H279" s="119"/>
      <c r="I279" s="346"/>
      <c r="K279" s="120"/>
      <c r="L279" s="118"/>
      <c r="M279" s="117"/>
      <c r="V279" s="167"/>
      <c r="W279" s="167"/>
      <c r="X279" s="167"/>
      <c r="Y279" s="167"/>
      <c r="Z279" s="167"/>
      <c r="AA279" s="167"/>
      <c r="AB279" s="167"/>
      <c r="AC279" s="167"/>
      <c r="AD279" s="167"/>
    </row>
    <row r="280" spans="2:30" ht="15.75" customHeight="1">
      <c r="B280" s="104"/>
      <c r="C280" s="116"/>
      <c r="D280" s="117"/>
      <c r="E280" s="118"/>
      <c r="H280" s="119"/>
      <c r="I280" s="346"/>
      <c r="K280" s="120"/>
      <c r="L280" s="118"/>
      <c r="M280" s="117"/>
      <c r="V280" s="167"/>
      <c r="W280" s="167"/>
      <c r="X280" s="167"/>
      <c r="Y280" s="167"/>
      <c r="Z280" s="167"/>
      <c r="AA280" s="167"/>
      <c r="AB280" s="167"/>
      <c r="AC280" s="167"/>
      <c r="AD280" s="167"/>
    </row>
    <row r="281" spans="2:30" ht="15.75" customHeight="1">
      <c r="B281" s="104"/>
      <c r="C281" s="116"/>
      <c r="D281" s="117"/>
      <c r="E281" s="118"/>
      <c r="H281" s="119"/>
      <c r="I281" s="346"/>
      <c r="K281" s="120"/>
      <c r="L281" s="118"/>
      <c r="M281" s="117"/>
      <c r="V281" s="167"/>
      <c r="W281" s="167"/>
      <c r="X281" s="167"/>
      <c r="Y281" s="167"/>
      <c r="Z281" s="167"/>
      <c r="AA281" s="167"/>
      <c r="AB281" s="167"/>
      <c r="AC281" s="167"/>
      <c r="AD281" s="167"/>
    </row>
    <row r="282" spans="2:30" ht="15.75" customHeight="1">
      <c r="B282" s="104"/>
      <c r="C282" s="116"/>
      <c r="D282" s="117"/>
      <c r="E282" s="118"/>
      <c r="H282" s="119"/>
      <c r="I282" s="346"/>
      <c r="K282" s="120"/>
      <c r="L282" s="118"/>
      <c r="M282" s="117"/>
      <c r="V282" s="167"/>
      <c r="W282" s="167"/>
      <c r="X282" s="167"/>
      <c r="Y282" s="167"/>
      <c r="Z282" s="167"/>
      <c r="AA282" s="167"/>
      <c r="AB282" s="167"/>
      <c r="AC282" s="167"/>
      <c r="AD282" s="167"/>
    </row>
    <row r="283" spans="2:30" ht="15.75" customHeight="1">
      <c r="B283" s="104"/>
      <c r="C283" s="116"/>
      <c r="D283" s="117"/>
      <c r="E283" s="118"/>
      <c r="H283" s="119"/>
      <c r="I283" s="346"/>
      <c r="K283" s="120"/>
      <c r="L283" s="118"/>
      <c r="M283" s="117"/>
      <c r="V283" s="167"/>
      <c r="W283" s="167"/>
      <c r="X283" s="167"/>
      <c r="Y283" s="167"/>
      <c r="Z283" s="167"/>
      <c r="AA283" s="167"/>
      <c r="AB283" s="167"/>
      <c r="AC283" s="167"/>
      <c r="AD283" s="167"/>
    </row>
    <row r="284" spans="2:30" ht="15.75" customHeight="1">
      <c r="B284" s="104"/>
      <c r="C284" s="116"/>
      <c r="D284" s="117"/>
      <c r="E284" s="118"/>
      <c r="H284" s="119"/>
      <c r="I284" s="346"/>
      <c r="K284" s="120"/>
      <c r="L284" s="118"/>
      <c r="M284" s="117"/>
      <c r="V284" s="167"/>
      <c r="W284" s="167"/>
      <c r="X284" s="167"/>
      <c r="Y284" s="167"/>
      <c r="Z284" s="167"/>
      <c r="AA284" s="167"/>
      <c r="AB284" s="167"/>
      <c r="AC284" s="167"/>
      <c r="AD284" s="167"/>
    </row>
    <row r="285" spans="2:30" ht="15.75" customHeight="1">
      <c r="B285" s="104"/>
      <c r="C285" s="116"/>
      <c r="D285" s="117"/>
      <c r="E285" s="118"/>
      <c r="H285" s="119"/>
      <c r="I285" s="346"/>
      <c r="K285" s="120"/>
      <c r="L285" s="118"/>
      <c r="M285" s="117"/>
      <c r="V285" s="167"/>
      <c r="W285" s="167"/>
      <c r="X285" s="167"/>
      <c r="Y285" s="167"/>
      <c r="Z285" s="167"/>
      <c r="AA285" s="167"/>
      <c r="AB285" s="167"/>
      <c r="AC285" s="167"/>
      <c r="AD285" s="167"/>
    </row>
    <row r="286" spans="2:30" ht="15.75" customHeight="1">
      <c r="B286" s="104"/>
      <c r="C286" s="116"/>
      <c r="D286" s="117"/>
      <c r="E286" s="118"/>
      <c r="H286" s="119"/>
      <c r="I286" s="346"/>
      <c r="K286" s="120"/>
      <c r="L286" s="118"/>
      <c r="M286" s="117"/>
      <c r="V286" s="167"/>
      <c r="W286" s="167"/>
      <c r="X286" s="167"/>
      <c r="Y286" s="167"/>
      <c r="Z286" s="167"/>
      <c r="AA286" s="167"/>
      <c r="AB286" s="167"/>
      <c r="AC286" s="167"/>
      <c r="AD286" s="167"/>
    </row>
    <row r="287" spans="2:30" ht="15.75" customHeight="1">
      <c r="B287" s="104"/>
      <c r="C287" s="116"/>
      <c r="D287" s="117"/>
      <c r="E287" s="118"/>
      <c r="H287" s="119"/>
      <c r="I287" s="346"/>
      <c r="K287" s="120"/>
      <c r="L287" s="118"/>
      <c r="M287" s="117"/>
      <c r="V287" s="167"/>
      <c r="W287" s="167"/>
      <c r="X287" s="167"/>
      <c r="Y287" s="167"/>
      <c r="Z287" s="167"/>
      <c r="AA287" s="167"/>
      <c r="AB287" s="167"/>
      <c r="AC287" s="167"/>
      <c r="AD287" s="167"/>
    </row>
    <row r="288" spans="2:30" ht="15.75" customHeight="1">
      <c r="B288" s="104"/>
      <c r="C288" s="116"/>
      <c r="D288" s="117"/>
      <c r="E288" s="118"/>
      <c r="H288" s="119"/>
      <c r="I288" s="346"/>
      <c r="K288" s="120"/>
      <c r="L288" s="118"/>
      <c r="M288" s="117"/>
      <c r="V288" s="167"/>
      <c r="W288" s="167"/>
      <c r="X288" s="167"/>
      <c r="Y288" s="167"/>
      <c r="Z288" s="167"/>
      <c r="AA288" s="167"/>
      <c r="AB288" s="167"/>
      <c r="AC288" s="167"/>
      <c r="AD288" s="167"/>
    </row>
    <row r="289" spans="2:30" ht="15.75" customHeight="1">
      <c r="B289" s="104"/>
      <c r="C289" s="116"/>
      <c r="D289" s="117"/>
      <c r="E289" s="118"/>
      <c r="H289" s="119"/>
      <c r="I289" s="346"/>
      <c r="K289" s="120"/>
      <c r="L289" s="118"/>
      <c r="M289" s="117"/>
      <c r="V289" s="167"/>
      <c r="W289" s="167"/>
      <c r="X289" s="167"/>
      <c r="Y289" s="167"/>
      <c r="Z289" s="167"/>
      <c r="AA289" s="167"/>
      <c r="AB289" s="167"/>
      <c r="AC289" s="167"/>
      <c r="AD289" s="167"/>
    </row>
    <row r="290" spans="2:30" ht="15.75" customHeight="1">
      <c r="B290" s="104"/>
      <c r="C290" s="116"/>
      <c r="D290" s="117"/>
      <c r="E290" s="118"/>
      <c r="H290" s="119"/>
      <c r="I290" s="346"/>
      <c r="K290" s="120"/>
      <c r="L290" s="118"/>
      <c r="M290" s="117"/>
      <c r="V290" s="167"/>
      <c r="W290" s="167"/>
      <c r="X290" s="167"/>
      <c r="Y290" s="167"/>
      <c r="Z290" s="167"/>
      <c r="AA290" s="167"/>
      <c r="AB290" s="167"/>
      <c r="AC290" s="167"/>
      <c r="AD290" s="167"/>
    </row>
    <row r="291" spans="2:30" ht="15.75" customHeight="1">
      <c r="B291" s="104"/>
      <c r="C291" s="116"/>
      <c r="D291" s="117"/>
      <c r="E291" s="118"/>
      <c r="H291" s="119"/>
      <c r="I291" s="346"/>
      <c r="K291" s="120"/>
      <c r="L291" s="118"/>
      <c r="M291" s="117"/>
      <c r="V291" s="167"/>
      <c r="W291" s="167"/>
      <c r="X291" s="167"/>
      <c r="Y291" s="167"/>
      <c r="Z291" s="167"/>
      <c r="AA291" s="167"/>
      <c r="AB291" s="167"/>
      <c r="AC291" s="167"/>
      <c r="AD291" s="167"/>
    </row>
    <row r="292" spans="2:30" ht="15.75" customHeight="1">
      <c r="B292" s="104"/>
      <c r="C292" s="116"/>
      <c r="D292" s="117"/>
      <c r="E292" s="118"/>
      <c r="H292" s="119"/>
      <c r="I292" s="346"/>
      <c r="K292" s="120"/>
      <c r="L292" s="118"/>
      <c r="M292" s="117"/>
      <c r="V292" s="167"/>
      <c r="W292" s="167"/>
      <c r="X292" s="167"/>
      <c r="Y292" s="167"/>
      <c r="Z292" s="167"/>
      <c r="AA292" s="167"/>
      <c r="AB292" s="167"/>
      <c r="AC292" s="167"/>
      <c r="AD292" s="167"/>
    </row>
    <row r="293" spans="2:30" ht="15.75" customHeight="1">
      <c r="B293" s="104"/>
      <c r="C293" s="116"/>
      <c r="D293" s="117"/>
      <c r="E293" s="118"/>
      <c r="H293" s="119"/>
      <c r="I293" s="346"/>
      <c r="K293" s="120"/>
      <c r="L293" s="118"/>
      <c r="M293" s="117"/>
      <c r="V293" s="167"/>
      <c r="W293" s="167"/>
      <c r="X293" s="167"/>
      <c r="Y293" s="167"/>
      <c r="Z293" s="167"/>
      <c r="AA293" s="167"/>
      <c r="AB293" s="167"/>
      <c r="AC293" s="167"/>
      <c r="AD293" s="167"/>
    </row>
    <row r="294" spans="2:30" ht="15.75" customHeight="1">
      <c r="B294" s="104"/>
      <c r="C294" s="116"/>
      <c r="D294" s="117"/>
      <c r="E294" s="118"/>
      <c r="H294" s="119"/>
      <c r="I294" s="346"/>
      <c r="K294" s="120"/>
      <c r="L294" s="118"/>
      <c r="M294" s="117"/>
      <c r="V294" s="167"/>
      <c r="W294" s="167"/>
      <c r="X294" s="167"/>
      <c r="Y294" s="167"/>
      <c r="Z294" s="167"/>
      <c r="AA294" s="167"/>
      <c r="AB294" s="167"/>
      <c r="AC294" s="167"/>
      <c r="AD294" s="167"/>
    </row>
    <row r="295" spans="2:30" ht="15.75" customHeight="1">
      <c r="B295" s="104"/>
      <c r="C295" s="116"/>
      <c r="D295" s="117"/>
      <c r="E295" s="118"/>
      <c r="H295" s="119"/>
      <c r="I295" s="346"/>
      <c r="K295" s="120"/>
      <c r="L295" s="118"/>
      <c r="M295" s="117"/>
      <c r="V295" s="167"/>
      <c r="W295" s="167"/>
      <c r="X295" s="167"/>
      <c r="Y295" s="167"/>
      <c r="Z295" s="167"/>
      <c r="AA295" s="167"/>
      <c r="AB295" s="167"/>
      <c r="AC295" s="167"/>
      <c r="AD295" s="167"/>
    </row>
    <row r="296" spans="2:30" ht="15.75" customHeight="1">
      <c r="B296" s="104"/>
      <c r="C296" s="116"/>
      <c r="D296" s="117"/>
      <c r="E296" s="118"/>
      <c r="H296" s="119"/>
      <c r="I296" s="346"/>
      <c r="K296" s="120"/>
      <c r="L296" s="118"/>
      <c r="M296" s="117"/>
      <c r="V296" s="167"/>
      <c r="W296" s="167"/>
      <c r="X296" s="167"/>
      <c r="Y296" s="167"/>
      <c r="Z296" s="167"/>
      <c r="AA296" s="167"/>
      <c r="AB296" s="167"/>
      <c r="AC296" s="167"/>
      <c r="AD296" s="167"/>
    </row>
    <row r="297" spans="2:30" ht="15.75" customHeight="1">
      <c r="B297" s="104"/>
      <c r="C297" s="116"/>
      <c r="D297" s="117"/>
      <c r="E297" s="118"/>
      <c r="H297" s="119"/>
      <c r="I297" s="346"/>
      <c r="K297" s="120"/>
      <c r="L297" s="118"/>
      <c r="M297" s="117"/>
      <c r="V297" s="167"/>
      <c r="W297" s="167"/>
      <c r="X297" s="167"/>
      <c r="Y297" s="167"/>
      <c r="Z297" s="167"/>
      <c r="AA297" s="167"/>
      <c r="AB297" s="167"/>
      <c r="AC297" s="167"/>
      <c r="AD297" s="167"/>
    </row>
    <row r="298" spans="2:30" ht="15.75" customHeight="1">
      <c r="B298" s="104"/>
      <c r="C298" s="116"/>
      <c r="D298" s="117"/>
      <c r="E298" s="118"/>
      <c r="H298" s="119"/>
      <c r="I298" s="346"/>
      <c r="K298" s="120"/>
      <c r="L298" s="118"/>
      <c r="M298" s="117"/>
      <c r="V298" s="167"/>
      <c r="W298" s="167"/>
      <c r="X298" s="167"/>
      <c r="Y298" s="167"/>
      <c r="Z298" s="167"/>
      <c r="AA298" s="167"/>
      <c r="AB298" s="167"/>
      <c r="AC298" s="167"/>
      <c r="AD298" s="167"/>
    </row>
    <row r="299" spans="2:30" ht="15.75" customHeight="1">
      <c r="B299" s="104"/>
      <c r="C299" s="116"/>
      <c r="D299" s="117"/>
      <c r="E299" s="118"/>
      <c r="H299" s="119"/>
      <c r="I299" s="346"/>
      <c r="K299" s="120"/>
      <c r="L299" s="118"/>
      <c r="M299" s="117"/>
      <c r="V299" s="167"/>
      <c r="W299" s="167"/>
      <c r="X299" s="167"/>
      <c r="Y299" s="167"/>
      <c r="Z299" s="167"/>
      <c r="AA299" s="167"/>
      <c r="AB299" s="167"/>
      <c r="AC299" s="167"/>
      <c r="AD299" s="167"/>
    </row>
    <row r="300" spans="2:30" ht="15.75" customHeight="1">
      <c r="B300" s="104"/>
      <c r="C300" s="116"/>
      <c r="D300" s="117"/>
      <c r="E300" s="118"/>
      <c r="H300" s="119"/>
      <c r="I300" s="346"/>
      <c r="K300" s="120"/>
      <c r="L300" s="118"/>
      <c r="M300" s="117"/>
      <c r="V300" s="167"/>
      <c r="W300" s="167"/>
      <c r="X300" s="167"/>
      <c r="Y300" s="167"/>
      <c r="Z300" s="167"/>
      <c r="AA300" s="167"/>
      <c r="AB300" s="167"/>
      <c r="AC300" s="167"/>
      <c r="AD300" s="167"/>
    </row>
    <row r="301" spans="2:30" ht="15.75" customHeight="1">
      <c r="B301" s="104"/>
      <c r="C301" s="116"/>
      <c r="D301" s="117"/>
      <c r="E301" s="118"/>
      <c r="H301" s="119"/>
      <c r="I301" s="346"/>
      <c r="K301" s="120"/>
      <c r="L301" s="118"/>
      <c r="M301" s="117"/>
      <c r="V301" s="167"/>
      <c r="W301" s="167"/>
      <c r="X301" s="167"/>
      <c r="Y301" s="167"/>
      <c r="Z301" s="167"/>
      <c r="AA301" s="167"/>
      <c r="AB301" s="167"/>
      <c r="AC301" s="167"/>
      <c r="AD301" s="167"/>
    </row>
    <row r="302" spans="2:30" ht="15.75" customHeight="1">
      <c r="B302" s="104"/>
      <c r="C302" s="116"/>
      <c r="D302" s="117"/>
      <c r="E302" s="118"/>
      <c r="H302" s="119"/>
      <c r="I302" s="346"/>
      <c r="K302" s="120"/>
      <c r="L302" s="118"/>
      <c r="M302" s="117"/>
      <c r="V302" s="167"/>
      <c r="W302" s="167"/>
      <c r="X302" s="167"/>
      <c r="Y302" s="167"/>
      <c r="Z302" s="167"/>
      <c r="AA302" s="167"/>
      <c r="AB302" s="167"/>
      <c r="AC302" s="167"/>
      <c r="AD302" s="167"/>
    </row>
    <row r="303" spans="2:30" ht="15.75" customHeight="1">
      <c r="B303" s="104"/>
      <c r="C303" s="116"/>
      <c r="D303" s="117"/>
      <c r="E303" s="118"/>
      <c r="H303" s="119"/>
      <c r="I303" s="346"/>
      <c r="K303" s="120"/>
      <c r="L303" s="118"/>
      <c r="M303" s="117"/>
      <c r="V303" s="167"/>
      <c r="W303" s="167"/>
      <c r="X303" s="167"/>
      <c r="Y303" s="167"/>
      <c r="Z303" s="167"/>
      <c r="AA303" s="167"/>
      <c r="AB303" s="167"/>
      <c r="AC303" s="167"/>
      <c r="AD303" s="167"/>
    </row>
    <row r="304" spans="2:30" ht="15.75" customHeight="1">
      <c r="B304" s="104"/>
      <c r="C304" s="116"/>
      <c r="D304" s="117"/>
      <c r="E304" s="118"/>
      <c r="H304" s="119"/>
      <c r="I304" s="346"/>
      <c r="K304" s="120"/>
      <c r="L304" s="118"/>
      <c r="M304" s="117"/>
      <c r="V304" s="167"/>
      <c r="W304" s="167"/>
      <c r="X304" s="167"/>
      <c r="Y304" s="167"/>
      <c r="Z304" s="167"/>
      <c r="AA304" s="167"/>
      <c r="AB304" s="167"/>
      <c r="AC304" s="167"/>
      <c r="AD304" s="167"/>
    </row>
    <row r="305" spans="2:30" ht="15.75" customHeight="1">
      <c r="B305" s="104"/>
      <c r="C305" s="116"/>
      <c r="D305" s="117"/>
      <c r="E305" s="118"/>
      <c r="H305" s="119"/>
      <c r="I305" s="346"/>
      <c r="K305" s="120"/>
      <c r="L305" s="118"/>
      <c r="M305" s="117"/>
      <c r="V305" s="167"/>
      <c r="W305" s="167"/>
      <c r="X305" s="167"/>
      <c r="Y305" s="167"/>
      <c r="Z305" s="167"/>
      <c r="AA305" s="167"/>
      <c r="AB305" s="167"/>
      <c r="AC305" s="167"/>
      <c r="AD305" s="167"/>
    </row>
    <row r="306" spans="2:30" ht="15.75" customHeight="1">
      <c r="B306" s="104"/>
      <c r="C306" s="116"/>
      <c r="D306" s="117"/>
      <c r="E306" s="118"/>
      <c r="H306" s="119"/>
      <c r="I306" s="346"/>
      <c r="K306" s="120"/>
      <c r="L306" s="118"/>
      <c r="M306" s="117"/>
      <c r="V306" s="167"/>
      <c r="W306" s="167"/>
      <c r="X306" s="167"/>
      <c r="Y306" s="167"/>
      <c r="Z306" s="167"/>
      <c r="AA306" s="167"/>
      <c r="AB306" s="167"/>
      <c r="AC306" s="167"/>
      <c r="AD306" s="167"/>
    </row>
    <row r="307" spans="2:30" ht="15.75" customHeight="1">
      <c r="B307" s="104"/>
      <c r="C307" s="116"/>
      <c r="D307" s="117"/>
      <c r="E307" s="118"/>
      <c r="H307" s="119"/>
      <c r="I307" s="346"/>
      <c r="K307" s="120"/>
      <c r="L307" s="118"/>
      <c r="M307" s="117"/>
      <c r="V307" s="167"/>
      <c r="W307" s="167"/>
      <c r="X307" s="167"/>
      <c r="Y307" s="167"/>
      <c r="Z307" s="167"/>
      <c r="AA307" s="167"/>
      <c r="AB307" s="167"/>
      <c r="AC307" s="167"/>
      <c r="AD307" s="167"/>
    </row>
    <row r="308" spans="2:30" ht="15.75" customHeight="1">
      <c r="B308" s="104"/>
      <c r="C308" s="116"/>
      <c r="D308" s="117"/>
      <c r="E308" s="118"/>
      <c r="H308" s="119"/>
      <c r="I308" s="346"/>
      <c r="K308" s="120"/>
      <c r="L308" s="118"/>
      <c r="M308" s="117"/>
      <c r="V308" s="167"/>
      <c r="W308" s="167"/>
      <c r="X308" s="167"/>
      <c r="Y308" s="167"/>
      <c r="Z308" s="167"/>
      <c r="AA308" s="167"/>
      <c r="AB308" s="167"/>
      <c r="AC308" s="167"/>
      <c r="AD308" s="167"/>
    </row>
    <row r="309" spans="2:30" ht="15.75" customHeight="1">
      <c r="B309" s="104"/>
      <c r="C309" s="116"/>
      <c r="D309" s="117"/>
      <c r="E309" s="118"/>
      <c r="H309" s="119"/>
      <c r="I309" s="346"/>
      <c r="K309" s="120"/>
      <c r="L309" s="118"/>
      <c r="M309" s="117"/>
      <c r="V309" s="167"/>
      <c r="W309" s="167"/>
      <c r="X309" s="167"/>
      <c r="Y309" s="167"/>
      <c r="Z309" s="167"/>
      <c r="AA309" s="167"/>
      <c r="AB309" s="167"/>
      <c r="AC309" s="167"/>
      <c r="AD309" s="167"/>
    </row>
    <row r="310" spans="2:30" ht="15.75" customHeight="1">
      <c r="B310" s="104"/>
      <c r="C310" s="116"/>
      <c r="D310" s="117"/>
      <c r="E310" s="118"/>
      <c r="H310" s="119"/>
      <c r="I310" s="346"/>
      <c r="K310" s="120"/>
      <c r="L310" s="118"/>
      <c r="M310" s="117"/>
      <c r="V310" s="167"/>
      <c r="W310" s="167"/>
      <c r="X310" s="167"/>
      <c r="Y310" s="167"/>
      <c r="Z310" s="167"/>
      <c r="AA310" s="167"/>
      <c r="AB310" s="167"/>
      <c r="AC310" s="167"/>
      <c r="AD310" s="167"/>
    </row>
    <row r="311" spans="2:30" ht="15.75" customHeight="1">
      <c r="B311" s="104"/>
      <c r="C311" s="116"/>
      <c r="D311" s="117"/>
      <c r="E311" s="118"/>
      <c r="H311" s="119"/>
      <c r="I311" s="346"/>
      <c r="K311" s="120"/>
      <c r="L311" s="118"/>
      <c r="M311" s="117"/>
      <c r="V311" s="167"/>
      <c r="W311" s="167"/>
      <c r="X311" s="167"/>
      <c r="Y311" s="167"/>
      <c r="Z311" s="167"/>
      <c r="AA311" s="167"/>
      <c r="AB311" s="167"/>
      <c r="AC311" s="167"/>
      <c r="AD311" s="167"/>
    </row>
    <row r="312" spans="2:30" ht="15.75" customHeight="1">
      <c r="B312" s="104"/>
      <c r="C312" s="116"/>
      <c r="D312" s="117"/>
      <c r="E312" s="118"/>
      <c r="H312" s="119"/>
      <c r="I312" s="346"/>
      <c r="K312" s="120"/>
      <c r="L312" s="118"/>
      <c r="M312" s="117"/>
      <c r="V312" s="167"/>
      <c r="W312" s="167"/>
      <c r="X312" s="167"/>
      <c r="Y312" s="167"/>
      <c r="Z312" s="167"/>
      <c r="AA312" s="167"/>
      <c r="AB312" s="167"/>
      <c r="AC312" s="167"/>
      <c r="AD312" s="167"/>
    </row>
    <row r="313" spans="2:30" ht="15.75" customHeight="1">
      <c r="B313" s="104"/>
      <c r="C313" s="116"/>
      <c r="D313" s="117"/>
      <c r="E313" s="118"/>
      <c r="H313" s="119"/>
      <c r="I313" s="346"/>
      <c r="K313" s="120"/>
      <c r="L313" s="118"/>
      <c r="M313" s="117"/>
      <c r="V313" s="167"/>
      <c r="W313" s="167"/>
      <c r="X313" s="167"/>
      <c r="Y313" s="167"/>
      <c r="Z313" s="167"/>
      <c r="AA313" s="167"/>
      <c r="AB313" s="167"/>
      <c r="AC313" s="167"/>
      <c r="AD313" s="167"/>
    </row>
    <row r="314" spans="2:30" ht="15.75" customHeight="1">
      <c r="B314" s="104"/>
      <c r="C314" s="116"/>
      <c r="D314" s="117"/>
      <c r="E314" s="118"/>
      <c r="H314" s="119"/>
      <c r="I314" s="346"/>
      <c r="K314" s="120"/>
      <c r="L314" s="118"/>
      <c r="M314" s="117"/>
      <c r="V314" s="167"/>
      <c r="W314" s="167"/>
      <c r="X314" s="167"/>
      <c r="Y314" s="167"/>
      <c r="Z314" s="167"/>
      <c r="AA314" s="167"/>
      <c r="AB314" s="167"/>
      <c r="AC314" s="167"/>
      <c r="AD314" s="167"/>
    </row>
    <row r="315" spans="2:30" ht="15.75" customHeight="1">
      <c r="B315" s="104"/>
      <c r="C315" s="116"/>
      <c r="D315" s="117"/>
      <c r="E315" s="118"/>
      <c r="H315" s="119"/>
      <c r="I315" s="346"/>
      <c r="K315" s="120"/>
      <c r="L315" s="118"/>
      <c r="M315" s="117"/>
      <c r="V315" s="167"/>
      <c r="W315" s="167"/>
      <c r="X315" s="167"/>
      <c r="Y315" s="167"/>
      <c r="Z315" s="167"/>
      <c r="AA315" s="167"/>
      <c r="AB315" s="167"/>
      <c r="AC315" s="167"/>
      <c r="AD315" s="167"/>
    </row>
    <row r="316" spans="2:30" ht="15.75" customHeight="1">
      <c r="B316" s="104"/>
      <c r="C316" s="116"/>
      <c r="D316" s="117"/>
      <c r="E316" s="118"/>
      <c r="H316" s="119"/>
      <c r="I316" s="346"/>
      <c r="K316" s="120"/>
      <c r="L316" s="118"/>
      <c r="M316" s="117"/>
      <c r="V316" s="167"/>
      <c r="W316" s="167"/>
      <c r="X316" s="167"/>
      <c r="Y316" s="167"/>
      <c r="Z316" s="167"/>
      <c r="AA316" s="167"/>
      <c r="AB316" s="167"/>
      <c r="AC316" s="167"/>
      <c r="AD316" s="167"/>
    </row>
    <row r="317" spans="2:30" ht="15.75" customHeight="1">
      <c r="B317" s="104"/>
      <c r="C317" s="116"/>
      <c r="D317" s="117"/>
      <c r="E317" s="118"/>
      <c r="H317" s="119"/>
      <c r="I317" s="346"/>
      <c r="K317" s="120"/>
      <c r="L317" s="118"/>
      <c r="M317" s="117"/>
      <c r="V317" s="167"/>
      <c r="W317" s="167"/>
      <c r="X317" s="167"/>
      <c r="Y317" s="167"/>
      <c r="Z317" s="167"/>
      <c r="AA317" s="167"/>
      <c r="AB317" s="167"/>
      <c r="AC317" s="167"/>
      <c r="AD317" s="167"/>
    </row>
    <row r="318" spans="2:30" ht="15.75" customHeight="1">
      <c r="B318" s="104"/>
      <c r="C318" s="116"/>
      <c r="D318" s="117"/>
      <c r="E318" s="118"/>
      <c r="H318" s="119"/>
      <c r="I318" s="346"/>
      <c r="K318" s="120"/>
      <c r="L318" s="118"/>
      <c r="M318" s="117"/>
      <c r="V318" s="167"/>
      <c r="W318" s="167"/>
      <c r="X318" s="167"/>
      <c r="Y318" s="167"/>
      <c r="Z318" s="167"/>
      <c r="AA318" s="167"/>
      <c r="AB318" s="167"/>
      <c r="AC318" s="167"/>
      <c r="AD318" s="167"/>
    </row>
    <row r="319" spans="2:30" ht="15.75" customHeight="1">
      <c r="B319" s="104"/>
      <c r="C319" s="116"/>
      <c r="D319" s="117"/>
      <c r="E319" s="118"/>
      <c r="H319" s="119"/>
      <c r="I319" s="346"/>
      <c r="K319" s="120"/>
      <c r="L319" s="118"/>
      <c r="M319" s="117"/>
      <c r="V319" s="167"/>
      <c r="W319" s="167"/>
      <c r="X319" s="167"/>
      <c r="Y319" s="167"/>
      <c r="Z319" s="167"/>
      <c r="AA319" s="167"/>
      <c r="AB319" s="167"/>
      <c r="AC319" s="167"/>
      <c r="AD319" s="167"/>
    </row>
    <row r="320" spans="2:30" ht="15.75" customHeight="1">
      <c r="B320" s="104"/>
      <c r="C320" s="116"/>
      <c r="D320" s="117"/>
      <c r="E320" s="118"/>
      <c r="H320" s="119"/>
      <c r="I320" s="346"/>
      <c r="K320" s="120"/>
      <c r="L320" s="118"/>
      <c r="M320" s="117"/>
      <c r="V320" s="167"/>
      <c r="W320" s="167"/>
      <c r="X320" s="167"/>
      <c r="Y320" s="167"/>
      <c r="Z320" s="167"/>
      <c r="AA320" s="167"/>
      <c r="AB320" s="167"/>
      <c r="AC320" s="167"/>
      <c r="AD320" s="167"/>
    </row>
    <row r="321" spans="2:30" ht="15.75" customHeight="1">
      <c r="B321" s="104"/>
      <c r="C321" s="116"/>
      <c r="D321" s="117"/>
      <c r="E321" s="118"/>
      <c r="H321" s="119"/>
      <c r="I321" s="346"/>
      <c r="K321" s="120"/>
      <c r="L321" s="118"/>
      <c r="M321" s="117"/>
      <c r="V321" s="167"/>
      <c r="W321" s="167"/>
      <c r="X321" s="167"/>
      <c r="Y321" s="167"/>
      <c r="Z321" s="167"/>
      <c r="AA321" s="167"/>
      <c r="AB321" s="167"/>
      <c r="AC321" s="167"/>
      <c r="AD321" s="167"/>
    </row>
    <row r="322" spans="2:30" ht="15.75" customHeight="1">
      <c r="B322" s="104"/>
      <c r="C322" s="116"/>
      <c r="D322" s="117"/>
      <c r="E322" s="118"/>
      <c r="H322" s="119"/>
      <c r="I322" s="346"/>
      <c r="K322" s="120"/>
      <c r="L322" s="118"/>
      <c r="M322" s="117"/>
      <c r="V322" s="167"/>
      <c r="W322" s="167"/>
      <c r="X322" s="167"/>
      <c r="Y322" s="167"/>
      <c r="Z322" s="167"/>
      <c r="AA322" s="167"/>
      <c r="AB322" s="167"/>
      <c r="AC322" s="167"/>
      <c r="AD322" s="167"/>
    </row>
    <row r="323" spans="2:30" ht="15.75" customHeight="1">
      <c r="B323" s="104"/>
      <c r="C323" s="116"/>
      <c r="D323" s="117"/>
      <c r="E323" s="118"/>
      <c r="H323" s="119"/>
      <c r="I323" s="346"/>
      <c r="K323" s="120"/>
      <c r="L323" s="118"/>
      <c r="M323" s="117"/>
      <c r="V323" s="167"/>
      <c r="W323" s="167"/>
      <c r="X323" s="167"/>
      <c r="Y323" s="167"/>
      <c r="Z323" s="167"/>
      <c r="AA323" s="167"/>
      <c r="AB323" s="167"/>
      <c r="AC323" s="167"/>
      <c r="AD323" s="167"/>
    </row>
    <row r="324" spans="2:30" ht="15.75" customHeight="1">
      <c r="B324" s="104"/>
      <c r="C324" s="116"/>
      <c r="D324" s="117"/>
      <c r="E324" s="118"/>
      <c r="H324" s="119"/>
      <c r="I324" s="346"/>
      <c r="K324" s="120"/>
      <c r="L324" s="118"/>
      <c r="M324" s="117"/>
      <c r="V324" s="167"/>
      <c r="W324" s="167"/>
      <c r="X324" s="167"/>
      <c r="Y324" s="167"/>
      <c r="Z324" s="167"/>
      <c r="AA324" s="167"/>
      <c r="AB324" s="167"/>
      <c r="AC324" s="167"/>
      <c r="AD324" s="167"/>
    </row>
    <row r="325" spans="2:30" ht="15.75" customHeight="1">
      <c r="B325" s="104"/>
      <c r="C325" s="116"/>
      <c r="D325" s="117"/>
      <c r="E325" s="118"/>
      <c r="H325" s="119"/>
      <c r="I325" s="346"/>
      <c r="K325" s="120"/>
      <c r="L325" s="118"/>
      <c r="M325" s="117"/>
      <c r="V325" s="167"/>
      <c r="W325" s="167"/>
      <c r="X325" s="167"/>
      <c r="Y325" s="167"/>
      <c r="Z325" s="167"/>
      <c r="AA325" s="167"/>
      <c r="AB325" s="167"/>
      <c r="AC325" s="167"/>
      <c r="AD325" s="167"/>
    </row>
    <row r="326" spans="2:30" ht="15.75" customHeight="1">
      <c r="B326" s="104"/>
      <c r="C326" s="116"/>
      <c r="D326" s="117"/>
      <c r="E326" s="118"/>
      <c r="H326" s="119"/>
      <c r="I326" s="346"/>
      <c r="K326" s="120"/>
      <c r="L326" s="118"/>
      <c r="M326" s="117"/>
      <c r="V326" s="167"/>
      <c r="W326" s="167"/>
      <c r="X326" s="167"/>
      <c r="Y326" s="167"/>
      <c r="Z326" s="167"/>
      <c r="AA326" s="167"/>
      <c r="AB326" s="167"/>
      <c r="AC326" s="167"/>
      <c r="AD326" s="167"/>
    </row>
    <row r="327" spans="2:30" ht="15.75" customHeight="1">
      <c r="B327" s="104"/>
      <c r="C327" s="116"/>
      <c r="D327" s="117"/>
      <c r="E327" s="118"/>
      <c r="H327" s="119"/>
      <c r="I327" s="346"/>
      <c r="K327" s="120"/>
      <c r="L327" s="118"/>
      <c r="M327" s="117"/>
      <c r="V327" s="167"/>
      <c r="W327" s="167"/>
      <c r="X327" s="167"/>
      <c r="Y327" s="167"/>
      <c r="Z327" s="167"/>
      <c r="AA327" s="167"/>
      <c r="AB327" s="167"/>
      <c r="AC327" s="167"/>
      <c r="AD327" s="167"/>
    </row>
    <row r="328" spans="2:30" ht="15.75" customHeight="1">
      <c r="B328" s="104"/>
      <c r="C328" s="116"/>
      <c r="D328" s="117"/>
      <c r="E328" s="118"/>
      <c r="H328" s="119"/>
      <c r="I328" s="346"/>
      <c r="K328" s="120"/>
      <c r="L328" s="118"/>
      <c r="M328" s="117"/>
      <c r="V328" s="167"/>
      <c r="W328" s="167"/>
      <c r="X328" s="167"/>
      <c r="Y328" s="167"/>
      <c r="Z328" s="167"/>
      <c r="AA328" s="167"/>
      <c r="AB328" s="167"/>
      <c r="AC328" s="167"/>
      <c r="AD328" s="167"/>
    </row>
    <row r="329" spans="2:30" ht="15.75" customHeight="1">
      <c r="B329" s="104"/>
      <c r="C329" s="116"/>
      <c r="D329" s="117"/>
      <c r="E329" s="118"/>
      <c r="H329" s="119"/>
      <c r="I329" s="346"/>
      <c r="K329" s="120"/>
      <c r="L329" s="118"/>
      <c r="M329" s="117"/>
      <c r="V329" s="167"/>
      <c r="W329" s="167"/>
      <c r="X329" s="167"/>
      <c r="Y329" s="167"/>
      <c r="Z329" s="167"/>
      <c r="AA329" s="167"/>
      <c r="AB329" s="167"/>
      <c r="AC329" s="167"/>
      <c r="AD329" s="167"/>
    </row>
    <row r="330" spans="2:30" ht="15.75" customHeight="1">
      <c r="B330" s="104"/>
      <c r="C330" s="116"/>
      <c r="D330" s="117"/>
      <c r="E330" s="118"/>
      <c r="H330" s="119"/>
      <c r="I330" s="346"/>
      <c r="K330" s="120"/>
      <c r="L330" s="118"/>
      <c r="M330" s="117"/>
      <c r="V330" s="167"/>
      <c r="W330" s="167"/>
      <c r="X330" s="167"/>
      <c r="Y330" s="167"/>
      <c r="Z330" s="167"/>
      <c r="AA330" s="167"/>
      <c r="AB330" s="167"/>
      <c r="AC330" s="167"/>
      <c r="AD330" s="167"/>
    </row>
    <row r="331" spans="2:30" ht="15.75" customHeight="1">
      <c r="B331" s="104"/>
      <c r="C331" s="116"/>
      <c r="D331" s="117"/>
      <c r="E331" s="118"/>
      <c r="H331" s="119"/>
      <c r="I331" s="346"/>
      <c r="K331" s="120"/>
      <c r="L331" s="118"/>
      <c r="M331" s="117"/>
      <c r="V331" s="167"/>
      <c r="W331" s="167"/>
      <c r="X331" s="167"/>
      <c r="Y331" s="167"/>
      <c r="Z331" s="167"/>
      <c r="AA331" s="167"/>
      <c r="AB331" s="167"/>
      <c r="AC331" s="167"/>
      <c r="AD331" s="167"/>
    </row>
    <row r="332" spans="2:30" ht="15.75" customHeight="1">
      <c r="B332" s="104"/>
      <c r="C332" s="116"/>
      <c r="D332" s="117"/>
      <c r="E332" s="118"/>
      <c r="H332" s="119"/>
      <c r="I332" s="346"/>
      <c r="K332" s="120"/>
      <c r="L332" s="118"/>
      <c r="M332" s="117"/>
      <c r="V332" s="167"/>
      <c r="W332" s="167"/>
      <c r="X332" s="167"/>
      <c r="Y332" s="167"/>
      <c r="Z332" s="167"/>
      <c r="AA332" s="167"/>
      <c r="AB332" s="167"/>
      <c r="AC332" s="167"/>
      <c r="AD332" s="167"/>
    </row>
    <row r="333" spans="2:30" ht="15.75" customHeight="1">
      <c r="B333" s="104"/>
      <c r="C333" s="116"/>
      <c r="D333" s="117"/>
      <c r="E333" s="118"/>
      <c r="H333" s="119"/>
      <c r="I333" s="346"/>
      <c r="K333" s="120"/>
      <c r="L333" s="118"/>
      <c r="M333" s="117"/>
      <c r="V333" s="167"/>
      <c r="W333" s="167"/>
      <c r="X333" s="167"/>
      <c r="Y333" s="167"/>
      <c r="Z333" s="167"/>
      <c r="AA333" s="167"/>
      <c r="AB333" s="167"/>
      <c r="AC333" s="167"/>
      <c r="AD333" s="167"/>
    </row>
    <row r="334" spans="2:30" ht="15.75" customHeight="1">
      <c r="B334" s="104"/>
      <c r="C334" s="116"/>
      <c r="D334" s="117"/>
      <c r="E334" s="118"/>
      <c r="H334" s="119"/>
      <c r="I334" s="346"/>
      <c r="K334" s="120"/>
      <c r="L334" s="118"/>
      <c r="M334" s="117"/>
      <c r="V334" s="167"/>
      <c r="W334" s="167"/>
      <c r="X334" s="167"/>
      <c r="Y334" s="167"/>
      <c r="Z334" s="167"/>
      <c r="AA334" s="167"/>
      <c r="AB334" s="167"/>
      <c r="AC334" s="167"/>
      <c r="AD334" s="167"/>
    </row>
    <row r="335" spans="2:30" ht="15.75" customHeight="1">
      <c r="B335" s="104"/>
      <c r="C335" s="116"/>
      <c r="D335" s="117"/>
      <c r="E335" s="118"/>
      <c r="H335" s="119"/>
      <c r="I335" s="346"/>
      <c r="K335" s="120"/>
      <c r="L335" s="118"/>
      <c r="M335" s="117"/>
      <c r="V335" s="167"/>
      <c r="W335" s="167"/>
      <c r="X335" s="167"/>
      <c r="Y335" s="167"/>
      <c r="Z335" s="167"/>
      <c r="AA335" s="167"/>
      <c r="AB335" s="167"/>
      <c r="AC335" s="167"/>
      <c r="AD335" s="167"/>
    </row>
    <row r="336" spans="2:30" ht="15.75" customHeight="1">
      <c r="B336" s="104"/>
      <c r="C336" s="116"/>
      <c r="D336" s="117"/>
      <c r="E336" s="118"/>
      <c r="H336" s="119"/>
      <c r="I336" s="346"/>
      <c r="K336" s="120"/>
      <c r="L336" s="118"/>
      <c r="M336" s="117"/>
      <c r="V336" s="167"/>
      <c r="W336" s="167"/>
      <c r="X336" s="167"/>
      <c r="Y336" s="167"/>
      <c r="Z336" s="167"/>
      <c r="AA336" s="167"/>
      <c r="AB336" s="167"/>
      <c r="AC336" s="167"/>
      <c r="AD336" s="167"/>
    </row>
    <row r="337" spans="2:30" ht="15.75" customHeight="1">
      <c r="B337" s="104"/>
      <c r="C337" s="116"/>
      <c r="D337" s="117"/>
      <c r="E337" s="118"/>
      <c r="H337" s="119"/>
      <c r="I337" s="346"/>
      <c r="K337" s="120"/>
      <c r="L337" s="118"/>
      <c r="M337" s="117"/>
      <c r="V337" s="167"/>
      <c r="W337" s="167"/>
      <c r="X337" s="167"/>
      <c r="Y337" s="167"/>
      <c r="Z337" s="167"/>
      <c r="AA337" s="167"/>
      <c r="AB337" s="167"/>
      <c r="AC337" s="167"/>
      <c r="AD337" s="167"/>
    </row>
    <row r="338" spans="2:30" ht="15.75" customHeight="1">
      <c r="B338" s="104"/>
      <c r="C338" s="116"/>
      <c r="D338" s="117"/>
      <c r="E338" s="118"/>
      <c r="H338" s="119"/>
      <c r="I338" s="346"/>
      <c r="K338" s="120"/>
      <c r="L338" s="118"/>
      <c r="M338" s="117"/>
      <c r="V338" s="167"/>
      <c r="W338" s="167"/>
      <c r="X338" s="167"/>
      <c r="Y338" s="167"/>
      <c r="Z338" s="167"/>
      <c r="AA338" s="167"/>
      <c r="AB338" s="167"/>
      <c r="AC338" s="167"/>
      <c r="AD338" s="167"/>
    </row>
    <row r="339" spans="2:30" ht="15.75" customHeight="1">
      <c r="B339" s="104"/>
      <c r="C339" s="116"/>
      <c r="D339" s="117"/>
      <c r="E339" s="118"/>
      <c r="H339" s="119"/>
      <c r="I339" s="346"/>
      <c r="K339" s="120"/>
      <c r="L339" s="118"/>
      <c r="M339" s="117"/>
      <c r="V339" s="167"/>
      <c r="W339" s="167"/>
      <c r="X339" s="167"/>
      <c r="Y339" s="167"/>
      <c r="Z339" s="167"/>
      <c r="AA339" s="167"/>
      <c r="AB339" s="167"/>
      <c r="AC339" s="167"/>
      <c r="AD339" s="167"/>
    </row>
    <row r="340" spans="2:30" ht="15.75" customHeight="1">
      <c r="B340" s="104"/>
      <c r="C340" s="116"/>
      <c r="D340" s="117"/>
      <c r="E340" s="118"/>
      <c r="H340" s="119"/>
      <c r="I340" s="346"/>
      <c r="K340" s="120"/>
      <c r="L340" s="118"/>
      <c r="M340" s="117"/>
      <c r="V340" s="167"/>
      <c r="W340" s="167"/>
      <c r="X340" s="167"/>
      <c r="Y340" s="167"/>
      <c r="Z340" s="167"/>
      <c r="AA340" s="167"/>
      <c r="AB340" s="167"/>
      <c r="AC340" s="167"/>
      <c r="AD340" s="167"/>
    </row>
    <row r="341" spans="2:30" ht="15.75" customHeight="1">
      <c r="B341" s="104"/>
      <c r="C341" s="116"/>
      <c r="D341" s="117"/>
      <c r="E341" s="118"/>
      <c r="H341" s="119"/>
      <c r="I341" s="346"/>
      <c r="K341" s="120"/>
      <c r="L341" s="118"/>
      <c r="M341" s="117"/>
      <c r="V341" s="167"/>
      <c r="W341" s="167"/>
      <c r="X341" s="167"/>
      <c r="Y341" s="167"/>
      <c r="Z341" s="167"/>
      <c r="AA341" s="167"/>
      <c r="AB341" s="167"/>
      <c r="AC341" s="167"/>
      <c r="AD341" s="167"/>
    </row>
    <row r="342" spans="2:30" ht="15.75" customHeight="1">
      <c r="B342" s="104"/>
      <c r="C342" s="116"/>
      <c r="D342" s="117"/>
      <c r="E342" s="118"/>
      <c r="H342" s="119"/>
      <c r="I342" s="346"/>
      <c r="K342" s="120"/>
      <c r="L342" s="118"/>
      <c r="M342" s="117"/>
      <c r="V342" s="167"/>
      <c r="W342" s="167"/>
      <c r="X342" s="167"/>
      <c r="Y342" s="167"/>
      <c r="Z342" s="167"/>
      <c r="AA342" s="167"/>
      <c r="AB342" s="167"/>
      <c r="AC342" s="167"/>
      <c r="AD342" s="167"/>
    </row>
    <row r="343" spans="2:30" ht="15.75" customHeight="1">
      <c r="B343" s="104"/>
      <c r="C343" s="116"/>
      <c r="D343" s="117"/>
      <c r="E343" s="118"/>
      <c r="H343" s="119"/>
      <c r="I343" s="346"/>
      <c r="K343" s="120"/>
      <c r="L343" s="118"/>
      <c r="M343" s="117"/>
      <c r="V343" s="167"/>
      <c r="W343" s="167"/>
      <c r="X343" s="167"/>
      <c r="Y343" s="167"/>
      <c r="Z343" s="167"/>
      <c r="AA343" s="167"/>
      <c r="AB343" s="167"/>
      <c r="AC343" s="167"/>
      <c r="AD343" s="167"/>
    </row>
    <row r="344" spans="2:30" ht="15.75" customHeight="1">
      <c r="B344" s="104"/>
      <c r="C344" s="116"/>
      <c r="D344" s="117"/>
      <c r="E344" s="118"/>
      <c r="H344" s="119"/>
      <c r="I344" s="346"/>
      <c r="K344" s="120"/>
      <c r="L344" s="118"/>
      <c r="M344" s="117"/>
      <c r="V344" s="167"/>
      <c r="W344" s="167"/>
      <c r="X344" s="167"/>
      <c r="Y344" s="167"/>
      <c r="Z344" s="167"/>
      <c r="AA344" s="167"/>
      <c r="AB344" s="167"/>
      <c r="AC344" s="167"/>
      <c r="AD344" s="167"/>
    </row>
    <row r="345" spans="2:30" ht="15.75" customHeight="1">
      <c r="B345" s="104"/>
      <c r="C345" s="116"/>
      <c r="D345" s="117"/>
      <c r="E345" s="118"/>
      <c r="H345" s="119"/>
      <c r="I345" s="346"/>
      <c r="K345" s="120"/>
      <c r="L345" s="118"/>
      <c r="M345" s="117"/>
      <c r="V345" s="167"/>
      <c r="W345" s="167"/>
      <c r="X345" s="167"/>
      <c r="Y345" s="167"/>
      <c r="Z345" s="167"/>
      <c r="AA345" s="167"/>
      <c r="AB345" s="167"/>
      <c r="AC345" s="167"/>
      <c r="AD345" s="167"/>
    </row>
    <row r="346" spans="2:30" ht="15.75" customHeight="1">
      <c r="B346" s="104"/>
      <c r="C346" s="116"/>
      <c r="D346" s="117"/>
      <c r="E346" s="118"/>
      <c r="H346" s="119"/>
      <c r="I346" s="346"/>
      <c r="K346" s="120"/>
      <c r="L346" s="118"/>
      <c r="M346" s="117"/>
      <c r="V346" s="167"/>
      <c r="W346" s="167"/>
      <c r="X346" s="167"/>
      <c r="Y346" s="167"/>
      <c r="Z346" s="167"/>
      <c r="AA346" s="167"/>
      <c r="AB346" s="167"/>
      <c r="AC346" s="167"/>
      <c r="AD346" s="167"/>
    </row>
    <row r="347" spans="2:30" ht="15.75" customHeight="1">
      <c r="B347" s="104"/>
      <c r="C347" s="116"/>
      <c r="D347" s="117"/>
      <c r="E347" s="118"/>
      <c r="H347" s="119"/>
      <c r="I347" s="346"/>
      <c r="K347" s="120"/>
      <c r="L347" s="118"/>
      <c r="M347" s="117"/>
      <c r="V347" s="167"/>
      <c r="W347" s="167"/>
      <c r="X347" s="167"/>
      <c r="Y347" s="167"/>
      <c r="Z347" s="167"/>
      <c r="AA347" s="167"/>
      <c r="AB347" s="167"/>
      <c r="AC347" s="167"/>
      <c r="AD347" s="167"/>
    </row>
    <row r="348" spans="2:30" ht="15.75" customHeight="1">
      <c r="B348" s="104"/>
      <c r="C348" s="116"/>
      <c r="D348" s="117"/>
      <c r="E348" s="118"/>
      <c r="H348" s="119"/>
      <c r="I348" s="346"/>
      <c r="K348" s="120"/>
      <c r="L348" s="118"/>
      <c r="M348" s="117"/>
      <c r="V348" s="167"/>
      <c r="W348" s="167"/>
      <c r="X348" s="167"/>
      <c r="Y348" s="167"/>
      <c r="Z348" s="167"/>
      <c r="AA348" s="167"/>
      <c r="AB348" s="167"/>
      <c r="AC348" s="167"/>
      <c r="AD348" s="167"/>
    </row>
    <row r="349" spans="2:30" ht="15.75" customHeight="1">
      <c r="B349" s="104"/>
      <c r="C349" s="116"/>
      <c r="D349" s="117"/>
      <c r="E349" s="118"/>
      <c r="H349" s="119"/>
      <c r="I349" s="346"/>
      <c r="K349" s="120"/>
      <c r="L349" s="118"/>
      <c r="M349" s="117"/>
      <c r="V349" s="167"/>
      <c r="W349" s="167"/>
      <c r="X349" s="167"/>
      <c r="Y349" s="167"/>
      <c r="Z349" s="167"/>
      <c r="AA349" s="167"/>
      <c r="AB349" s="167"/>
      <c r="AC349" s="167"/>
      <c r="AD349" s="167"/>
    </row>
    <row r="350" spans="2:30" ht="15.75" customHeight="1">
      <c r="B350" s="104"/>
      <c r="C350" s="116"/>
      <c r="D350" s="117"/>
      <c r="E350" s="118"/>
      <c r="H350" s="119"/>
      <c r="I350" s="346"/>
      <c r="K350" s="120"/>
      <c r="L350" s="118"/>
      <c r="M350" s="117"/>
      <c r="V350" s="167"/>
      <c r="W350" s="167"/>
      <c r="X350" s="167"/>
      <c r="Y350" s="167"/>
      <c r="Z350" s="167"/>
      <c r="AA350" s="167"/>
      <c r="AB350" s="167"/>
      <c r="AC350" s="167"/>
      <c r="AD350" s="167"/>
    </row>
    <row r="351" spans="2:30" ht="15.75" customHeight="1">
      <c r="B351" s="104"/>
      <c r="C351" s="116"/>
      <c r="D351" s="117"/>
      <c r="E351" s="118"/>
      <c r="H351" s="119"/>
      <c r="I351" s="346"/>
      <c r="K351" s="120"/>
      <c r="L351" s="118"/>
      <c r="M351" s="117"/>
      <c r="V351" s="167"/>
      <c r="W351" s="167"/>
      <c r="X351" s="167"/>
      <c r="Y351" s="167"/>
      <c r="Z351" s="167"/>
      <c r="AA351" s="167"/>
      <c r="AB351" s="167"/>
      <c r="AC351" s="167"/>
      <c r="AD351" s="167"/>
    </row>
    <row r="352" spans="2:30" ht="15.75" customHeight="1">
      <c r="B352" s="104"/>
      <c r="C352" s="116"/>
      <c r="D352" s="117"/>
      <c r="E352" s="118"/>
      <c r="H352" s="119"/>
      <c r="I352" s="346"/>
      <c r="K352" s="120"/>
      <c r="L352" s="118"/>
      <c r="M352" s="117"/>
      <c r="V352" s="167"/>
      <c r="W352" s="167"/>
      <c r="X352" s="167"/>
      <c r="Y352" s="167"/>
      <c r="Z352" s="167"/>
      <c r="AA352" s="167"/>
      <c r="AB352" s="167"/>
      <c r="AC352" s="167"/>
      <c r="AD352" s="167"/>
    </row>
    <row r="353" spans="2:30" ht="15.75" customHeight="1">
      <c r="B353" s="104"/>
      <c r="C353" s="116"/>
      <c r="D353" s="117"/>
      <c r="E353" s="118"/>
      <c r="H353" s="119"/>
      <c r="I353" s="346"/>
      <c r="K353" s="120"/>
      <c r="L353" s="118"/>
      <c r="M353" s="117"/>
      <c r="V353" s="167"/>
      <c r="W353" s="167"/>
      <c r="X353" s="167"/>
      <c r="Y353" s="167"/>
      <c r="Z353" s="167"/>
      <c r="AA353" s="167"/>
      <c r="AB353" s="167"/>
      <c r="AC353" s="167"/>
      <c r="AD353" s="167"/>
    </row>
    <row r="354" spans="2:30" ht="15.75" customHeight="1">
      <c r="B354" s="104"/>
      <c r="C354" s="116"/>
      <c r="D354" s="117"/>
      <c r="E354" s="118"/>
      <c r="H354" s="119"/>
      <c r="I354" s="346"/>
      <c r="K354" s="120"/>
      <c r="L354" s="118"/>
      <c r="M354" s="117"/>
      <c r="V354" s="167"/>
      <c r="W354" s="167"/>
      <c r="X354" s="167"/>
      <c r="Y354" s="167"/>
      <c r="Z354" s="167"/>
      <c r="AA354" s="167"/>
      <c r="AB354" s="167"/>
      <c r="AC354" s="167"/>
      <c r="AD354" s="167"/>
    </row>
    <row r="355" spans="2:30" ht="15.75" customHeight="1">
      <c r="B355" s="104"/>
      <c r="C355" s="116"/>
      <c r="D355" s="117"/>
      <c r="E355" s="118"/>
      <c r="H355" s="119"/>
      <c r="I355" s="346"/>
      <c r="K355" s="120"/>
      <c r="L355" s="118"/>
      <c r="M355" s="117"/>
      <c r="V355" s="167"/>
      <c r="W355" s="167"/>
      <c r="X355" s="167"/>
      <c r="Y355" s="167"/>
      <c r="Z355" s="167"/>
      <c r="AA355" s="167"/>
      <c r="AB355" s="167"/>
      <c r="AC355" s="167"/>
      <c r="AD355" s="167"/>
    </row>
    <row r="356" spans="2:30" ht="15.75" customHeight="1">
      <c r="B356" s="104"/>
      <c r="C356" s="116"/>
      <c r="D356" s="117"/>
      <c r="E356" s="118"/>
      <c r="H356" s="119"/>
      <c r="I356" s="346"/>
      <c r="K356" s="120"/>
      <c r="L356" s="118"/>
      <c r="M356" s="117"/>
      <c r="V356" s="167"/>
      <c r="W356" s="167"/>
      <c r="X356" s="167"/>
      <c r="Y356" s="167"/>
      <c r="Z356" s="167"/>
      <c r="AA356" s="167"/>
      <c r="AB356" s="167"/>
      <c r="AC356" s="167"/>
      <c r="AD356" s="167"/>
    </row>
    <row r="357" spans="2:30" ht="15.75" customHeight="1">
      <c r="B357" s="104"/>
      <c r="C357" s="116"/>
      <c r="D357" s="117"/>
      <c r="E357" s="118"/>
      <c r="H357" s="119"/>
      <c r="I357" s="346"/>
      <c r="K357" s="120"/>
      <c r="L357" s="118"/>
      <c r="M357" s="117"/>
      <c r="V357" s="167"/>
      <c r="W357" s="167"/>
      <c r="X357" s="167"/>
      <c r="Y357" s="167"/>
      <c r="Z357" s="167"/>
      <c r="AA357" s="167"/>
      <c r="AB357" s="167"/>
      <c r="AC357" s="167"/>
      <c r="AD357" s="167"/>
    </row>
    <row r="358" spans="2:30" ht="15.75" customHeight="1">
      <c r="B358" s="104"/>
      <c r="C358" s="116"/>
      <c r="D358" s="117"/>
      <c r="E358" s="118"/>
      <c r="H358" s="119"/>
      <c r="I358" s="346"/>
      <c r="K358" s="120"/>
      <c r="L358" s="118"/>
      <c r="M358" s="117"/>
      <c r="V358" s="167"/>
      <c r="W358" s="167"/>
      <c r="X358" s="167"/>
      <c r="Y358" s="167"/>
      <c r="Z358" s="167"/>
      <c r="AA358" s="167"/>
      <c r="AB358" s="167"/>
      <c r="AC358" s="167"/>
      <c r="AD358" s="167"/>
    </row>
    <row r="359" spans="2:30" ht="15.75" customHeight="1">
      <c r="B359" s="104"/>
      <c r="C359" s="116"/>
      <c r="D359" s="117"/>
      <c r="E359" s="118"/>
      <c r="H359" s="119"/>
      <c r="I359" s="346"/>
      <c r="K359" s="120"/>
      <c r="L359" s="118"/>
      <c r="M359" s="117"/>
      <c r="V359" s="167"/>
      <c r="W359" s="167"/>
      <c r="X359" s="167"/>
      <c r="Y359" s="167"/>
      <c r="Z359" s="167"/>
      <c r="AA359" s="167"/>
      <c r="AB359" s="167"/>
      <c r="AC359" s="167"/>
      <c r="AD359" s="167"/>
    </row>
    <row r="360" spans="2:30" ht="15.75" customHeight="1">
      <c r="B360" s="104"/>
      <c r="C360" s="116"/>
      <c r="D360" s="117"/>
      <c r="E360" s="118"/>
      <c r="H360" s="119"/>
      <c r="I360" s="346"/>
      <c r="K360" s="120"/>
      <c r="L360" s="118"/>
      <c r="M360" s="117"/>
      <c r="V360" s="167"/>
      <c r="W360" s="167"/>
      <c r="X360" s="167"/>
      <c r="Y360" s="167"/>
      <c r="Z360" s="167"/>
      <c r="AA360" s="167"/>
      <c r="AB360" s="167"/>
      <c r="AC360" s="167"/>
      <c r="AD360" s="167"/>
    </row>
    <row r="361" spans="2:30" ht="15.75" customHeight="1">
      <c r="B361" s="104"/>
      <c r="C361" s="116"/>
      <c r="D361" s="117"/>
      <c r="E361" s="118"/>
      <c r="H361" s="119"/>
      <c r="I361" s="346"/>
      <c r="K361" s="120"/>
      <c r="L361" s="118"/>
      <c r="M361" s="117"/>
      <c r="V361" s="167"/>
      <c r="W361" s="167"/>
      <c r="X361" s="167"/>
      <c r="Y361" s="167"/>
      <c r="Z361" s="167"/>
      <c r="AA361" s="167"/>
      <c r="AB361" s="167"/>
      <c r="AC361" s="167"/>
      <c r="AD361" s="167"/>
    </row>
    <row r="362" spans="2:30" ht="15.75" customHeight="1">
      <c r="B362" s="104"/>
      <c r="C362" s="116"/>
      <c r="D362" s="117"/>
      <c r="E362" s="118"/>
      <c r="H362" s="119"/>
      <c r="I362" s="346"/>
      <c r="K362" s="120"/>
      <c r="L362" s="118"/>
      <c r="M362" s="117"/>
      <c r="V362" s="167"/>
      <c r="W362" s="167"/>
      <c r="X362" s="167"/>
      <c r="Y362" s="167"/>
      <c r="Z362" s="167"/>
      <c r="AA362" s="167"/>
      <c r="AB362" s="167"/>
      <c r="AC362" s="167"/>
      <c r="AD362" s="167"/>
    </row>
    <row r="363" spans="2:30" ht="15.75" customHeight="1">
      <c r="B363" s="104"/>
      <c r="C363" s="116"/>
      <c r="D363" s="117"/>
      <c r="E363" s="118"/>
      <c r="H363" s="119"/>
      <c r="I363" s="346"/>
      <c r="K363" s="120"/>
      <c r="L363" s="118"/>
      <c r="M363" s="117"/>
      <c r="V363" s="167"/>
      <c r="W363" s="167"/>
      <c r="X363" s="167"/>
      <c r="Y363" s="167"/>
      <c r="Z363" s="167"/>
      <c r="AA363" s="167"/>
      <c r="AB363" s="167"/>
      <c r="AC363" s="167"/>
      <c r="AD363" s="167"/>
    </row>
    <row r="364" spans="2:30" ht="15.75" customHeight="1">
      <c r="B364" s="104"/>
      <c r="C364" s="116"/>
      <c r="D364" s="117"/>
      <c r="E364" s="118"/>
      <c r="H364" s="119"/>
      <c r="I364" s="346"/>
      <c r="K364" s="120"/>
      <c r="L364" s="118"/>
      <c r="M364" s="117"/>
      <c r="V364" s="167"/>
      <c r="W364" s="167"/>
      <c r="X364" s="167"/>
      <c r="Y364" s="167"/>
      <c r="Z364" s="167"/>
      <c r="AA364" s="167"/>
      <c r="AB364" s="167"/>
      <c r="AC364" s="167"/>
      <c r="AD364" s="167"/>
    </row>
    <row r="365" spans="2:30" ht="15.75" customHeight="1">
      <c r="B365" s="104"/>
      <c r="C365" s="116"/>
      <c r="D365" s="117"/>
      <c r="E365" s="118"/>
      <c r="H365" s="119"/>
      <c r="I365" s="346"/>
      <c r="K365" s="120"/>
      <c r="L365" s="118"/>
      <c r="M365" s="117"/>
      <c r="V365" s="167"/>
      <c r="W365" s="167"/>
      <c r="X365" s="167"/>
      <c r="Y365" s="167"/>
      <c r="Z365" s="167"/>
      <c r="AA365" s="167"/>
      <c r="AB365" s="167"/>
      <c r="AC365" s="167"/>
      <c r="AD365" s="167"/>
    </row>
    <row r="366" spans="2:30" ht="15.75" customHeight="1">
      <c r="B366" s="104"/>
      <c r="C366" s="116"/>
      <c r="D366" s="117"/>
      <c r="E366" s="118"/>
      <c r="H366" s="119"/>
      <c r="I366" s="346"/>
      <c r="K366" s="120"/>
      <c r="L366" s="118"/>
      <c r="M366" s="117"/>
      <c r="V366" s="167"/>
      <c r="W366" s="167"/>
      <c r="X366" s="167"/>
      <c r="Y366" s="167"/>
      <c r="Z366" s="167"/>
      <c r="AA366" s="167"/>
      <c r="AB366" s="167"/>
      <c r="AC366" s="167"/>
      <c r="AD366" s="167"/>
    </row>
    <row r="367" spans="2:30" ht="15.75" customHeight="1">
      <c r="B367" s="104"/>
      <c r="C367" s="116"/>
      <c r="D367" s="117"/>
      <c r="E367" s="118"/>
      <c r="H367" s="119"/>
      <c r="I367" s="346"/>
      <c r="K367" s="120"/>
      <c r="L367" s="118"/>
      <c r="M367" s="117"/>
      <c r="V367" s="167"/>
      <c r="W367" s="167"/>
      <c r="X367" s="167"/>
      <c r="Y367" s="167"/>
      <c r="Z367" s="167"/>
      <c r="AA367" s="167"/>
      <c r="AB367" s="167"/>
      <c r="AC367" s="167"/>
      <c r="AD367" s="167"/>
    </row>
    <row r="368" spans="2:30" ht="15.75" customHeight="1">
      <c r="B368" s="104"/>
      <c r="C368" s="116"/>
      <c r="D368" s="117"/>
      <c r="E368" s="118"/>
      <c r="H368" s="119"/>
      <c r="I368" s="346"/>
      <c r="K368" s="120"/>
      <c r="L368" s="118"/>
      <c r="M368" s="117"/>
      <c r="V368" s="167"/>
      <c r="W368" s="167"/>
      <c r="X368" s="167"/>
      <c r="Y368" s="167"/>
      <c r="Z368" s="167"/>
      <c r="AA368" s="167"/>
      <c r="AB368" s="167"/>
      <c r="AC368" s="167"/>
      <c r="AD368" s="167"/>
    </row>
    <row r="369" spans="2:30" ht="15.75" customHeight="1">
      <c r="B369" s="104"/>
      <c r="C369" s="116"/>
      <c r="D369" s="117"/>
      <c r="E369" s="118"/>
      <c r="H369" s="119"/>
      <c r="I369" s="346"/>
      <c r="K369" s="120"/>
      <c r="L369" s="118"/>
      <c r="M369" s="117"/>
      <c r="V369" s="167"/>
      <c r="W369" s="167"/>
      <c r="X369" s="167"/>
      <c r="Y369" s="167"/>
      <c r="Z369" s="167"/>
      <c r="AA369" s="167"/>
      <c r="AB369" s="167"/>
      <c r="AC369" s="167"/>
      <c r="AD369" s="167"/>
    </row>
    <row r="370" spans="2:30" ht="15.75" customHeight="1">
      <c r="B370" s="104"/>
      <c r="C370" s="116"/>
      <c r="D370" s="117"/>
      <c r="E370" s="118"/>
      <c r="H370" s="119"/>
      <c r="I370" s="346"/>
      <c r="K370" s="120"/>
      <c r="L370" s="118"/>
      <c r="M370" s="117"/>
      <c r="V370" s="167"/>
      <c r="W370" s="167"/>
      <c r="X370" s="167"/>
      <c r="Y370" s="167"/>
      <c r="Z370" s="167"/>
      <c r="AA370" s="167"/>
      <c r="AB370" s="167"/>
      <c r="AC370" s="167"/>
      <c r="AD370" s="167"/>
    </row>
    <row r="371" spans="2:30" ht="15.75" customHeight="1">
      <c r="B371" s="104"/>
      <c r="C371" s="116"/>
      <c r="D371" s="117"/>
      <c r="E371" s="118"/>
      <c r="H371" s="119"/>
      <c r="I371" s="346"/>
      <c r="K371" s="120"/>
      <c r="L371" s="118"/>
      <c r="M371" s="117"/>
      <c r="V371" s="167"/>
      <c r="W371" s="167"/>
      <c r="X371" s="167"/>
      <c r="Y371" s="167"/>
      <c r="Z371" s="167"/>
      <c r="AA371" s="167"/>
      <c r="AB371" s="167"/>
      <c r="AC371" s="167"/>
      <c r="AD371" s="167"/>
    </row>
    <row r="372" spans="2:30" ht="15.75" customHeight="1">
      <c r="B372" s="104"/>
      <c r="C372" s="116"/>
      <c r="D372" s="117"/>
      <c r="E372" s="118"/>
      <c r="H372" s="119"/>
      <c r="I372" s="346"/>
      <c r="K372" s="120"/>
      <c r="L372" s="118"/>
      <c r="M372" s="117"/>
      <c r="V372" s="167"/>
      <c r="W372" s="167"/>
      <c r="X372" s="167"/>
      <c r="Y372" s="167"/>
      <c r="Z372" s="167"/>
      <c r="AA372" s="167"/>
      <c r="AB372" s="167"/>
      <c r="AC372" s="167"/>
      <c r="AD372" s="167"/>
    </row>
    <row r="373" spans="2:30" ht="15.75" customHeight="1">
      <c r="B373" s="104"/>
      <c r="C373" s="116"/>
      <c r="D373" s="117"/>
      <c r="E373" s="118"/>
      <c r="H373" s="119"/>
      <c r="I373" s="346"/>
      <c r="K373" s="120"/>
      <c r="L373" s="118"/>
      <c r="M373" s="117"/>
      <c r="V373" s="167"/>
      <c r="W373" s="167"/>
      <c r="X373" s="167"/>
      <c r="Y373" s="167"/>
      <c r="Z373" s="167"/>
      <c r="AA373" s="167"/>
      <c r="AB373" s="167"/>
      <c r="AC373" s="167"/>
      <c r="AD373" s="167"/>
    </row>
    <row r="374" spans="2:30" ht="15.75" customHeight="1">
      <c r="B374" s="104"/>
      <c r="C374" s="116"/>
      <c r="D374" s="117"/>
      <c r="E374" s="118"/>
      <c r="H374" s="119"/>
      <c r="I374" s="346"/>
      <c r="K374" s="120"/>
      <c r="L374" s="118"/>
      <c r="M374" s="117"/>
      <c r="V374" s="167"/>
      <c r="W374" s="167"/>
      <c r="X374" s="167"/>
      <c r="Y374" s="167"/>
      <c r="Z374" s="167"/>
      <c r="AA374" s="167"/>
      <c r="AB374" s="167"/>
      <c r="AC374" s="167"/>
      <c r="AD374" s="167"/>
    </row>
    <row r="375" spans="2:30" ht="15.75" customHeight="1">
      <c r="B375" s="104"/>
      <c r="C375" s="116"/>
      <c r="D375" s="117"/>
      <c r="E375" s="118"/>
      <c r="H375" s="119"/>
      <c r="I375" s="346"/>
      <c r="K375" s="120"/>
      <c r="L375" s="118"/>
      <c r="M375" s="117"/>
      <c r="V375" s="167"/>
      <c r="W375" s="167"/>
      <c r="X375" s="167"/>
      <c r="Y375" s="167"/>
      <c r="Z375" s="167"/>
      <c r="AA375" s="167"/>
      <c r="AB375" s="167"/>
      <c r="AC375" s="167"/>
      <c r="AD375" s="167"/>
    </row>
    <row r="376" spans="2:30" ht="15.75" customHeight="1">
      <c r="B376" s="104"/>
      <c r="C376" s="116"/>
      <c r="D376" s="117"/>
      <c r="E376" s="118"/>
      <c r="H376" s="119"/>
      <c r="I376" s="346"/>
      <c r="K376" s="120"/>
      <c r="L376" s="118"/>
      <c r="M376" s="117"/>
      <c r="V376" s="167"/>
      <c r="W376" s="167"/>
      <c r="X376" s="167"/>
      <c r="Y376" s="167"/>
      <c r="Z376" s="167"/>
      <c r="AA376" s="167"/>
      <c r="AB376" s="167"/>
      <c r="AC376" s="167"/>
      <c r="AD376" s="167"/>
    </row>
    <row r="377" spans="2:30" ht="15.75" customHeight="1">
      <c r="B377" s="104"/>
      <c r="C377" s="116"/>
      <c r="D377" s="117"/>
      <c r="E377" s="118"/>
      <c r="H377" s="119"/>
      <c r="I377" s="346"/>
      <c r="K377" s="120"/>
      <c r="L377" s="118"/>
      <c r="M377" s="117"/>
      <c r="V377" s="167"/>
      <c r="W377" s="167"/>
      <c r="X377" s="167"/>
      <c r="Y377" s="167"/>
      <c r="Z377" s="167"/>
      <c r="AA377" s="167"/>
      <c r="AB377" s="167"/>
      <c r="AC377" s="167"/>
      <c r="AD377" s="167"/>
    </row>
    <row r="378" spans="2:30" ht="15.75" customHeight="1">
      <c r="B378" s="104"/>
      <c r="C378" s="116"/>
      <c r="D378" s="117"/>
      <c r="E378" s="118"/>
      <c r="H378" s="119"/>
      <c r="I378" s="346"/>
      <c r="K378" s="120"/>
      <c r="L378" s="118"/>
      <c r="M378" s="117"/>
      <c r="V378" s="167"/>
      <c r="W378" s="167"/>
      <c r="X378" s="167"/>
      <c r="Y378" s="167"/>
      <c r="Z378" s="167"/>
      <c r="AA378" s="167"/>
      <c r="AB378" s="167"/>
      <c r="AC378" s="167"/>
      <c r="AD378" s="167"/>
    </row>
    <row r="379" spans="2:30" ht="15.75" customHeight="1">
      <c r="B379" s="104"/>
      <c r="C379" s="116"/>
      <c r="D379" s="117"/>
      <c r="E379" s="118"/>
      <c r="H379" s="119"/>
      <c r="I379" s="346"/>
      <c r="K379" s="120"/>
      <c r="L379" s="118"/>
      <c r="M379" s="117"/>
      <c r="V379" s="167"/>
      <c r="W379" s="167"/>
      <c r="X379" s="167"/>
      <c r="Y379" s="167"/>
      <c r="Z379" s="167"/>
      <c r="AA379" s="167"/>
      <c r="AB379" s="167"/>
      <c r="AC379" s="167"/>
      <c r="AD379" s="167"/>
    </row>
    <row r="380" spans="2:30" ht="15.75" customHeight="1">
      <c r="B380" s="104"/>
      <c r="C380" s="116"/>
      <c r="D380" s="117"/>
      <c r="E380" s="118"/>
      <c r="H380" s="119"/>
      <c r="I380" s="346"/>
      <c r="K380" s="120"/>
      <c r="L380" s="118"/>
      <c r="M380" s="117"/>
      <c r="V380" s="167"/>
      <c r="W380" s="167"/>
      <c r="X380" s="167"/>
      <c r="Y380" s="167"/>
      <c r="Z380" s="167"/>
      <c r="AA380" s="167"/>
      <c r="AB380" s="167"/>
      <c r="AC380" s="167"/>
      <c r="AD380" s="167"/>
    </row>
    <row r="381" spans="2:30" ht="15.75" customHeight="1">
      <c r="B381" s="104"/>
      <c r="C381" s="116"/>
      <c r="D381" s="117"/>
      <c r="E381" s="118"/>
      <c r="H381" s="119"/>
      <c r="I381" s="346"/>
      <c r="K381" s="120"/>
      <c r="L381" s="118"/>
      <c r="M381" s="117"/>
      <c r="V381" s="167"/>
      <c r="W381" s="167"/>
      <c r="X381" s="167"/>
      <c r="Y381" s="167"/>
      <c r="Z381" s="167"/>
      <c r="AA381" s="167"/>
      <c r="AB381" s="167"/>
      <c r="AC381" s="167"/>
      <c r="AD381" s="167"/>
    </row>
    <row r="382" spans="2:30" ht="15.75" customHeight="1">
      <c r="B382" s="104"/>
      <c r="C382" s="116"/>
      <c r="D382" s="117"/>
      <c r="E382" s="118"/>
      <c r="H382" s="119"/>
      <c r="I382" s="346"/>
      <c r="K382" s="120"/>
      <c r="L382" s="118"/>
      <c r="M382" s="117"/>
      <c r="V382" s="167"/>
      <c r="W382" s="167"/>
      <c r="X382" s="167"/>
      <c r="Y382" s="167"/>
      <c r="Z382" s="167"/>
      <c r="AA382" s="167"/>
      <c r="AB382" s="167"/>
      <c r="AC382" s="167"/>
      <c r="AD382" s="167"/>
    </row>
    <row r="383" spans="2:30" ht="15.75" customHeight="1">
      <c r="B383" s="104"/>
      <c r="C383" s="116"/>
      <c r="D383" s="117"/>
      <c r="E383" s="118"/>
      <c r="H383" s="119"/>
      <c r="I383" s="346"/>
      <c r="K383" s="120"/>
      <c r="L383" s="118"/>
      <c r="M383" s="117"/>
      <c r="V383" s="167"/>
      <c r="W383" s="167"/>
      <c r="X383" s="167"/>
      <c r="Y383" s="167"/>
      <c r="Z383" s="167"/>
      <c r="AA383" s="167"/>
      <c r="AB383" s="167"/>
      <c r="AC383" s="167"/>
      <c r="AD383" s="167"/>
    </row>
    <row r="384" spans="2:30" ht="15.75" customHeight="1">
      <c r="B384" s="104"/>
      <c r="C384" s="116"/>
      <c r="D384" s="117"/>
      <c r="E384" s="118"/>
      <c r="H384" s="119"/>
      <c r="I384" s="346"/>
      <c r="K384" s="120"/>
      <c r="L384" s="118"/>
      <c r="M384" s="117"/>
      <c r="V384" s="167"/>
      <c r="W384" s="167"/>
      <c r="X384" s="167"/>
      <c r="Y384" s="167"/>
      <c r="Z384" s="167"/>
      <c r="AA384" s="167"/>
      <c r="AB384" s="167"/>
      <c r="AC384" s="167"/>
      <c r="AD384" s="167"/>
    </row>
    <row r="385" spans="2:30" ht="15.75" customHeight="1">
      <c r="B385" s="104"/>
      <c r="C385" s="116"/>
      <c r="D385" s="117"/>
      <c r="E385" s="118"/>
      <c r="H385" s="119"/>
      <c r="I385" s="346"/>
      <c r="K385" s="120"/>
      <c r="L385" s="118"/>
      <c r="M385" s="117"/>
      <c r="V385" s="167"/>
      <c r="W385" s="167"/>
      <c r="X385" s="167"/>
      <c r="Y385" s="167"/>
      <c r="Z385" s="167"/>
      <c r="AA385" s="167"/>
      <c r="AB385" s="167"/>
      <c r="AC385" s="167"/>
      <c r="AD385" s="167"/>
    </row>
    <row r="386" spans="2:30" ht="15.75" customHeight="1">
      <c r="B386" s="104"/>
      <c r="C386" s="116"/>
      <c r="D386" s="117"/>
      <c r="E386" s="118"/>
      <c r="H386" s="119"/>
      <c r="I386" s="346"/>
      <c r="K386" s="120"/>
      <c r="L386" s="118"/>
      <c r="M386" s="117"/>
      <c r="V386" s="167"/>
      <c r="W386" s="167"/>
      <c r="X386" s="167"/>
      <c r="Y386" s="167"/>
      <c r="Z386" s="167"/>
      <c r="AA386" s="167"/>
      <c r="AB386" s="167"/>
      <c r="AC386" s="167"/>
      <c r="AD386" s="167"/>
    </row>
    <row r="387" spans="2:30" ht="15.75" customHeight="1">
      <c r="B387" s="104"/>
      <c r="C387" s="116"/>
      <c r="D387" s="117"/>
      <c r="E387" s="118"/>
      <c r="H387" s="119"/>
      <c r="I387" s="346"/>
      <c r="K387" s="120"/>
      <c r="L387" s="118"/>
      <c r="M387" s="117"/>
      <c r="V387" s="167"/>
      <c r="W387" s="167"/>
      <c r="X387" s="167"/>
      <c r="Y387" s="167"/>
      <c r="Z387" s="167"/>
      <c r="AA387" s="167"/>
      <c r="AB387" s="167"/>
      <c r="AC387" s="167"/>
      <c r="AD387" s="167"/>
    </row>
    <row r="388" spans="2:30" ht="15.75" customHeight="1">
      <c r="B388" s="104"/>
      <c r="C388" s="116"/>
      <c r="D388" s="117"/>
      <c r="E388" s="118"/>
      <c r="H388" s="119"/>
      <c r="I388" s="346"/>
      <c r="K388" s="120"/>
      <c r="L388" s="118"/>
      <c r="M388" s="117"/>
      <c r="V388" s="167"/>
      <c r="W388" s="167"/>
      <c r="X388" s="167"/>
      <c r="Y388" s="167"/>
      <c r="Z388" s="167"/>
      <c r="AA388" s="167"/>
      <c r="AB388" s="167"/>
      <c r="AC388" s="167"/>
      <c r="AD388" s="167"/>
    </row>
    <row r="389" spans="2:30" ht="15.75" customHeight="1">
      <c r="B389" s="104"/>
      <c r="C389" s="116"/>
      <c r="D389" s="117"/>
      <c r="E389" s="118"/>
      <c r="H389" s="119"/>
      <c r="I389" s="346"/>
      <c r="K389" s="120"/>
      <c r="L389" s="118"/>
      <c r="M389" s="117"/>
      <c r="V389" s="167"/>
      <c r="W389" s="167"/>
      <c r="X389" s="167"/>
      <c r="Y389" s="167"/>
      <c r="Z389" s="167"/>
      <c r="AA389" s="167"/>
      <c r="AB389" s="167"/>
      <c r="AC389" s="167"/>
      <c r="AD389" s="167"/>
    </row>
    <row r="390" spans="2:30" ht="15.75" customHeight="1">
      <c r="B390" s="104"/>
      <c r="C390" s="116"/>
      <c r="D390" s="117"/>
      <c r="E390" s="118"/>
      <c r="H390" s="119"/>
      <c r="I390" s="346"/>
      <c r="K390" s="120"/>
      <c r="L390" s="118"/>
      <c r="M390" s="117"/>
      <c r="V390" s="167"/>
      <c r="W390" s="167"/>
      <c r="X390" s="167"/>
      <c r="Y390" s="167"/>
      <c r="Z390" s="167"/>
      <c r="AA390" s="167"/>
      <c r="AB390" s="167"/>
      <c r="AC390" s="167"/>
      <c r="AD390" s="167"/>
    </row>
    <row r="391" spans="2:30" ht="15.75" customHeight="1">
      <c r="B391" s="104"/>
      <c r="C391" s="116"/>
      <c r="D391" s="117"/>
      <c r="E391" s="118"/>
      <c r="H391" s="119"/>
      <c r="I391" s="346"/>
      <c r="K391" s="120"/>
      <c r="L391" s="118"/>
      <c r="M391" s="117"/>
      <c r="V391" s="167"/>
      <c r="W391" s="167"/>
      <c r="X391" s="167"/>
      <c r="Y391" s="167"/>
      <c r="Z391" s="167"/>
      <c r="AA391" s="167"/>
      <c r="AB391" s="167"/>
      <c r="AC391" s="167"/>
      <c r="AD391" s="167"/>
    </row>
    <row r="392" spans="2:30" ht="15.75" customHeight="1">
      <c r="B392" s="104"/>
      <c r="C392" s="116"/>
      <c r="D392" s="117"/>
      <c r="E392" s="118"/>
      <c r="H392" s="119"/>
      <c r="I392" s="346"/>
      <c r="K392" s="120"/>
      <c r="L392" s="118"/>
      <c r="M392" s="117"/>
      <c r="V392" s="167"/>
      <c r="W392" s="167"/>
      <c r="X392" s="167"/>
      <c r="Y392" s="167"/>
      <c r="Z392" s="167"/>
      <c r="AA392" s="167"/>
      <c r="AB392" s="167"/>
      <c r="AC392" s="167"/>
      <c r="AD392" s="167"/>
    </row>
    <row r="393" spans="2:30" ht="15.75" customHeight="1">
      <c r="B393" s="104"/>
      <c r="C393" s="116"/>
      <c r="D393" s="117"/>
      <c r="E393" s="118"/>
      <c r="H393" s="119"/>
      <c r="I393" s="346"/>
      <c r="K393" s="120"/>
      <c r="L393" s="118"/>
      <c r="M393" s="117"/>
      <c r="V393" s="167"/>
      <c r="W393" s="167"/>
      <c r="X393" s="167"/>
      <c r="Y393" s="167"/>
      <c r="Z393" s="167"/>
      <c r="AA393" s="167"/>
      <c r="AB393" s="167"/>
      <c r="AC393" s="167"/>
      <c r="AD393" s="167"/>
    </row>
    <row r="394" spans="2:30" ht="15.75" customHeight="1">
      <c r="B394" s="104"/>
      <c r="C394" s="116"/>
      <c r="D394" s="117"/>
      <c r="E394" s="118"/>
      <c r="H394" s="119"/>
      <c r="I394" s="346"/>
      <c r="K394" s="120"/>
      <c r="L394" s="118"/>
      <c r="M394" s="117"/>
      <c r="V394" s="167"/>
      <c r="W394" s="167"/>
      <c r="X394" s="167"/>
      <c r="Y394" s="167"/>
      <c r="Z394" s="167"/>
      <c r="AA394" s="167"/>
      <c r="AB394" s="167"/>
      <c r="AC394" s="167"/>
      <c r="AD394" s="167"/>
    </row>
    <row r="395" spans="2:30" ht="15.75" customHeight="1">
      <c r="B395" s="104"/>
      <c r="C395" s="116"/>
      <c r="D395" s="117"/>
      <c r="E395" s="118"/>
      <c r="H395" s="119"/>
      <c r="I395" s="346"/>
      <c r="K395" s="120"/>
      <c r="L395" s="118"/>
      <c r="M395" s="117"/>
      <c r="V395" s="167"/>
      <c r="W395" s="167"/>
      <c r="X395" s="167"/>
      <c r="Y395" s="167"/>
      <c r="Z395" s="167"/>
      <c r="AA395" s="167"/>
      <c r="AB395" s="167"/>
      <c r="AC395" s="167"/>
      <c r="AD395" s="167"/>
    </row>
    <row r="396" spans="2:30" ht="15.75" customHeight="1">
      <c r="B396" s="104"/>
      <c r="C396" s="116"/>
      <c r="D396" s="117"/>
      <c r="E396" s="118"/>
      <c r="H396" s="119"/>
      <c r="I396" s="346"/>
      <c r="K396" s="120"/>
      <c r="L396" s="118"/>
      <c r="M396" s="117"/>
      <c r="V396" s="167"/>
      <c r="W396" s="167"/>
      <c r="X396" s="167"/>
      <c r="Y396" s="167"/>
      <c r="Z396" s="167"/>
      <c r="AA396" s="167"/>
      <c r="AB396" s="167"/>
      <c r="AC396" s="167"/>
      <c r="AD396" s="167"/>
    </row>
    <row r="397" spans="2:30" ht="15.75" customHeight="1">
      <c r="B397" s="104"/>
      <c r="C397" s="116"/>
      <c r="D397" s="117"/>
      <c r="E397" s="118"/>
      <c r="H397" s="119"/>
      <c r="I397" s="346"/>
      <c r="K397" s="120"/>
      <c r="L397" s="118"/>
      <c r="M397" s="117"/>
      <c r="V397" s="167"/>
      <c r="W397" s="167"/>
      <c r="X397" s="167"/>
      <c r="Y397" s="167"/>
      <c r="Z397" s="167"/>
      <c r="AA397" s="167"/>
      <c r="AB397" s="167"/>
      <c r="AC397" s="167"/>
      <c r="AD397" s="167"/>
    </row>
    <row r="398" spans="2:30" ht="15.75" customHeight="1">
      <c r="B398" s="104"/>
      <c r="C398" s="116"/>
      <c r="D398" s="117"/>
      <c r="E398" s="118"/>
      <c r="H398" s="119"/>
      <c r="I398" s="346"/>
      <c r="K398" s="120"/>
      <c r="L398" s="118"/>
      <c r="M398" s="117"/>
      <c r="V398" s="167"/>
      <c r="W398" s="167"/>
      <c r="X398" s="167"/>
      <c r="Y398" s="167"/>
      <c r="Z398" s="167"/>
      <c r="AA398" s="167"/>
      <c r="AB398" s="167"/>
      <c r="AC398" s="167"/>
      <c r="AD398" s="167"/>
    </row>
    <row r="399" spans="2:30" ht="15.75" customHeight="1">
      <c r="B399" s="104"/>
      <c r="C399" s="116"/>
      <c r="D399" s="117"/>
      <c r="E399" s="118"/>
      <c r="H399" s="119"/>
      <c r="I399" s="346"/>
      <c r="K399" s="120"/>
      <c r="L399" s="118"/>
      <c r="M399" s="117"/>
      <c r="V399" s="167"/>
      <c r="W399" s="167"/>
      <c r="X399" s="167"/>
      <c r="Y399" s="167"/>
      <c r="Z399" s="167"/>
      <c r="AA399" s="167"/>
      <c r="AB399" s="167"/>
      <c r="AC399" s="167"/>
      <c r="AD399" s="167"/>
    </row>
    <row r="400" spans="2:30" ht="15.75" customHeight="1">
      <c r="B400" s="104"/>
      <c r="C400" s="116"/>
      <c r="D400" s="117"/>
      <c r="E400" s="118"/>
      <c r="H400" s="119"/>
      <c r="I400" s="346"/>
      <c r="K400" s="120"/>
      <c r="L400" s="118"/>
      <c r="M400" s="117"/>
      <c r="V400" s="167"/>
      <c r="W400" s="167"/>
      <c r="X400" s="167"/>
      <c r="Y400" s="167"/>
      <c r="Z400" s="167"/>
      <c r="AA400" s="167"/>
      <c r="AB400" s="167"/>
      <c r="AC400" s="167"/>
      <c r="AD400" s="167"/>
    </row>
    <row r="401" spans="2:30" ht="15.75" customHeight="1">
      <c r="B401" s="104"/>
      <c r="C401" s="116"/>
      <c r="D401" s="117"/>
      <c r="E401" s="118"/>
      <c r="H401" s="119"/>
      <c r="I401" s="346"/>
      <c r="K401" s="120"/>
      <c r="L401" s="118"/>
      <c r="M401" s="117"/>
      <c r="V401" s="167"/>
      <c r="W401" s="167"/>
      <c r="X401" s="167"/>
      <c r="Y401" s="167"/>
      <c r="Z401" s="167"/>
      <c r="AA401" s="167"/>
      <c r="AB401" s="167"/>
      <c r="AC401" s="167"/>
      <c r="AD401" s="167"/>
    </row>
    <row r="402" spans="2:30" ht="15.75" customHeight="1">
      <c r="B402" s="104"/>
      <c r="C402" s="116"/>
      <c r="D402" s="117"/>
      <c r="E402" s="118"/>
      <c r="H402" s="119"/>
      <c r="I402" s="346"/>
      <c r="K402" s="120"/>
      <c r="L402" s="118"/>
      <c r="M402" s="117"/>
      <c r="V402" s="167"/>
      <c r="W402" s="167"/>
      <c r="X402" s="167"/>
      <c r="Y402" s="167"/>
      <c r="Z402" s="167"/>
      <c r="AA402" s="167"/>
      <c r="AB402" s="167"/>
      <c r="AC402" s="167"/>
      <c r="AD402" s="167"/>
    </row>
    <row r="403" spans="2:30" ht="15.75" customHeight="1">
      <c r="B403" s="104"/>
      <c r="C403" s="116"/>
      <c r="D403" s="117"/>
      <c r="E403" s="118"/>
      <c r="H403" s="119"/>
      <c r="I403" s="346"/>
      <c r="K403" s="120"/>
      <c r="L403" s="118"/>
      <c r="M403" s="117"/>
      <c r="V403" s="167"/>
      <c r="W403" s="167"/>
      <c r="X403" s="167"/>
      <c r="Y403" s="167"/>
      <c r="Z403" s="167"/>
      <c r="AA403" s="167"/>
      <c r="AB403" s="167"/>
      <c r="AC403" s="167"/>
      <c r="AD403" s="167"/>
    </row>
    <row r="404" spans="2:30" ht="15.75" customHeight="1">
      <c r="B404" s="104"/>
      <c r="C404" s="116"/>
      <c r="D404" s="117"/>
      <c r="E404" s="118"/>
      <c r="H404" s="119"/>
      <c r="I404" s="346"/>
      <c r="K404" s="120"/>
      <c r="L404" s="118"/>
      <c r="M404" s="117"/>
      <c r="V404" s="167"/>
      <c r="W404" s="167"/>
      <c r="X404" s="167"/>
      <c r="Y404" s="167"/>
      <c r="Z404" s="167"/>
      <c r="AA404" s="167"/>
      <c r="AB404" s="167"/>
      <c r="AC404" s="167"/>
      <c r="AD404" s="167"/>
    </row>
    <row r="405" spans="2:30" ht="15.75" customHeight="1">
      <c r="B405" s="104"/>
      <c r="C405" s="116"/>
      <c r="D405" s="117"/>
      <c r="E405" s="118"/>
      <c r="H405" s="119"/>
      <c r="I405" s="346"/>
      <c r="K405" s="120"/>
      <c r="L405" s="118"/>
      <c r="M405" s="117"/>
      <c r="V405" s="167"/>
      <c r="W405" s="167"/>
      <c r="X405" s="167"/>
      <c r="Y405" s="167"/>
      <c r="Z405" s="167"/>
      <c r="AA405" s="167"/>
      <c r="AB405" s="167"/>
      <c r="AC405" s="167"/>
      <c r="AD405" s="167"/>
    </row>
    <row r="406" spans="2:30" ht="15.75" customHeight="1">
      <c r="B406" s="104"/>
      <c r="C406" s="116"/>
      <c r="D406" s="117"/>
      <c r="E406" s="118"/>
      <c r="H406" s="119"/>
      <c r="I406" s="346"/>
      <c r="K406" s="120"/>
      <c r="L406" s="118"/>
      <c r="M406" s="117"/>
      <c r="V406" s="167"/>
      <c r="W406" s="167"/>
      <c r="X406" s="167"/>
      <c r="Y406" s="167"/>
      <c r="Z406" s="167"/>
      <c r="AA406" s="167"/>
      <c r="AB406" s="167"/>
      <c r="AC406" s="167"/>
      <c r="AD406" s="167"/>
    </row>
    <row r="407" spans="2:30" ht="15.75" customHeight="1">
      <c r="B407" s="104"/>
      <c r="C407" s="116"/>
      <c r="D407" s="117"/>
      <c r="E407" s="118"/>
      <c r="H407" s="119"/>
      <c r="I407" s="346"/>
      <c r="K407" s="120"/>
      <c r="L407" s="118"/>
      <c r="M407" s="117"/>
      <c r="V407" s="167"/>
      <c r="W407" s="167"/>
      <c r="X407" s="167"/>
      <c r="Y407" s="167"/>
      <c r="Z407" s="167"/>
      <c r="AA407" s="167"/>
      <c r="AB407" s="167"/>
      <c r="AC407" s="167"/>
      <c r="AD407" s="167"/>
    </row>
    <row r="408" spans="2:30" ht="15.75" customHeight="1">
      <c r="B408" s="104"/>
      <c r="C408" s="116"/>
      <c r="D408" s="117"/>
      <c r="E408" s="118"/>
      <c r="H408" s="119"/>
      <c r="I408" s="346"/>
      <c r="K408" s="120"/>
      <c r="L408" s="118"/>
      <c r="M408" s="117"/>
      <c r="V408" s="167"/>
      <c r="W408" s="167"/>
      <c r="X408" s="167"/>
      <c r="Y408" s="167"/>
      <c r="Z408" s="167"/>
      <c r="AA408" s="167"/>
      <c r="AB408" s="167"/>
      <c r="AC408" s="167"/>
      <c r="AD408" s="167"/>
    </row>
    <row r="409" spans="2:30" ht="15.75" customHeight="1">
      <c r="B409" s="104"/>
      <c r="C409" s="116"/>
      <c r="D409" s="117"/>
      <c r="E409" s="118"/>
      <c r="H409" s="119"/>
      <c r="I409" s="346"/>
      <c r="K409" s="120"/>
      <c r="L409" s="118"/>
      <c r="M409" s="117"/>
      <c r="V409" s="167"/>
      <c r="W409" s="167"/>
      <c r="X409" s="167"/>
      <c r="Y409" s="167"/>
      <c r="Z409" s="167"/>
      <c r="AA409" s="167"/>
      <c r="AB409" s="167"/>
      <c r="AC409" s="167"/>
      <c r="AD409" s="167"/>
    </row>
    <row r="410" spans="2:30" ht="15.75" customHeight="1">
      <c r="B410" s="104"/>
      <c r="C410" s="116"/>
      <c r="D410" s="117"/>
      <c r="E410" s="118"/>
      <c r="H410" s="119"/>
      <c r="I410" s="346"/>
      <c r="K410" s="120"/>
      <c r="L410" s="118"/>
      <c r="M410" s="117"/>
      <c r="V410" s="167"/>
      <c r="W410" s="167"/>
      <c r="X410" s="167"/>
      <c r="Y410" s="167"/>
      <c r="Z410" s="167"/>
      <c r="AA410" s="167"/>
      <c r="AB410" s="167"/>
      <c r="AC410" s="167"/>
      <c r="AD410" s="167"/>
    </row>
    <row r="411" spans="2:30" ht="15.75" customHeight="1">
      <c r="B411" s="104"/>
      <c r="C411" s="116"/>
      <c r="D411" s="117"/>
      <c r="E411" s="118"/>
      <c r="H411" s="119"/>
      <c r="I411" s="346"/>
      <c r="K411" s="120"/>
      <c r="L411" s="118"/>
      <c r="M411" s="117"/>
      <c r="V411" s="167"/>
      <c r="W411" s="167"/>
      <c r="X411" s="167"/>
      <c r="Y411" s="167"/>
      <c r="Z411" s="167"/>
      <c r="AA411" s="167"/>
      <c r="AB411" s="167"/>
      <c r="AC411" s="167"/>
      <c r="AD411" s="167"/>
    </row>
    <row r="412" spans="2:30" ht="15.75" customHeight="1">
      <c r="B412" s="104"/>
      <c r="C412" s="116"/>
      <c r="D412" s="117"/>
      <c r="E412" s="118"/>
      <c r="H412" s="119"/>
      <c r="I412" s="346"/>
      <c r="K412" s="120"/>
      <c r="L412" s="118"/>
      <c r="M412" s="117"/>
      <c r="V412" s="167"/>
      <c r="W412" s="167"/>
      <c r="X412" s="167"/>
      <c r="Y412" s="167"/>
      <c r="Z412" s="167"/>
      <c r="AA412" s="167"/>
      <c r="AB412" s="167"/>
      <c r="AC412" s="167"/>
      <c r="AD412" s="167"/>
    </row>
    <row r="413" spans="2:30" ht="15.75" customHeight="1">
      <c r="B413" s="104"/>
      <c r="C413" s="116"/>
      <c r="D413" s="117"/>
      <c r="E413" s="118"/>
      <c r="H413" s="119"/>
      <c r="I413" s="346"/>
      <c r="K413" s="120"/>
      <c r="L413" s="118"/>
      <c r="M413" s="117"/>
      <c r="V413" s="167"/>
      <c r="W413" s="167"/>
      <c r="X413" s="167"/>
      <c r="Y413" s="167"/>
      <c r="Z413" s="167"/>
      <c r="AA413" s="167"/>
      <c r="AB413" s="167"/>
      <c r="AC413" s="167"/>
      <c r="AD413" s="167"/>
    </row>
    <row r="414" spans="2:30" ht="15.75" customHeight="1">
      <c r="B414" s="104"/>
      <c r="C414" s="116"/>
      <c r="D414" s="117"/>
      <c r="E414" s="118"/>
      <c r="H414" s="119"/>
      <c r="I414" s="346"/>
      <c r="K414" s="120"/>
      <c r="L414" s="118"/>
      <c r="M414" s="117"/>
      <c r="V414" s="167"/>
      <c r="W414" s="167"/>
      <c r="X414" s="167"/>
      <c r="Y414" s="167"/>
      <c r="Z414" s="167"/>
      <c r="AA414" s="167"/>
      <c r="AB414" s="167"/>
      <c r="AC414" s="167"/>
      <c r="AD414" s="167"/>
    </row>
    <row r="415" spans="2:30" ht="15.75" customHeight="1">
      <c r="B415" s="104"/>
      <c r="C415" s="116"/>
      <c r="D415" s="117"/>
      <c r="E415" s="118"/>
      <c r="H415" s="119"/>
      <c r="I415" s="346"/>
      <c r="K415" s="120"/>
      <c r="L415" s="118"/>
      <c r="M415" s="117"/>
      <c r="V415" s="167"/>
      <c r="W415" s="167"/>
      <c r="X415" s="167"/>
      <c r="Y415" s="167"/>
      <c r="Z415" s="167"/>
      <c r="AA415" s="167"/>
      <c r="AB415" s="167"/>
      <c r="AC415" s="167"/>
      <c r="AD415" s="167"/>
    </row>
    <row r="416" spans="2:30" ht="15.75" customHeight="1">
      <c r="B416" s="104"/>
      <c r="C416" s="116"/>
      <c r="D416" s="117"/>
      <c r="E416" s="118"/>
      <c r="H416" s="119"/>
      <c r="I416" s="346"/>
      <c r="K416" s="120"/>
      <c r="L416" s="118"/>
      <c r="M416" s="117"/>
      <c r="V416" s="167"/>
      <c r="W416" s="167"/>
      <c r="X416" s="167"/>
      <c r="Y416" s="167"/>
      <c r="Z416" s="167"/>
      <c r="AA416" s="167"/>
      <c r="AB416" s="167"/>
      <c r="AC416" s="167"/>
      <c r="AD416" s="167"/>
    </row>
    <row r="417" spans="2:30" ht="15.75" customHeight="1">
      <c r="B417" s="104"/>
      <c r="C417" s="116"/>
      <c r="D417" s="117"/>
      <c r="E417" s="118"/>
      <c r="H417" s="119"/>
      <c r="I417" s="346"/>
      <c r="K417" s="120"/>
      <c r="L417" s="118"/>
      <c r="M417" s="117"/>
      <c r="V417" s="167"/>
      <c r="W417" s="167"/>
      <c r="X417" s="167"/>
      <c r="Y417" s="167"/>
      <c r="Z417" s="167"/>
      <c r="AA417" s="167"/>
      <c r="AB417" s="167"/>
      <c r="AC417" s="167"/>
      <c r="AD417" s="167"/>
    </row>
    <row r="418" spans="2:30" ht="15.75" customHeight="1">
      <c r="B418" s="104"/>
      <c r="C418" s="116"/>
      <c r="D418" s="117"/>
      <c r="E418" s="118"/>
      <c r="H418" s="119"/>
      <c r="I418" s="346"/>
      <c r="K418" s="120"/>
      <c r="L418" s="118"/>
      <c r="M418" s="117"/>
      <c r="V418" s="167"/>
      <c r="W418" s="167"/>
      <c r="X418" s="167"/>
      <c r="Y418" s="167"/>
      <c r="Z418" s="167"/>
      <c r="AA418" s="167"/>
      <c r="AB418" s="167"/>
      <c r="AC418" s="167"/>
      <c r="AD418" s="167"/>
    </row>
    <row r="419" spans="2:30" ht="15.75" customHeight="1">
      <c r="B419" s="104"/>
      <c r="C419" s="116"/>
      <c r="D419" s="117"/>
      <c r="E419" s="118"/>
      <c r="H419" s="119"/>
      <c r="I419" s="346"/>
      <c r="K419" s="120"/>
      <c r="L419" s="118"/>
      <c r="M419" s="117"/>
      <c r="V419" s="167"/>
      <c r="W419" s="167"/>
      <c r="X419" s="167"/>
      <c r="Y419" s="167"/>
      <c r="Z419" s="167"/>
      <c r="AA419" s="167"/>
      <c r="AB419" s="167"/>
      <c r="AC419" s="167"/>
      <c r="AD419" s="167"/>
    </row>
    <row r="420" spans="2:30" ht="15.75" customHeight="1">
      <c r="B420" s="104"/>
      <c r="C420" s="116"/>
      <c r="D420" s="117"/>
      <c r="E420" s="118"/>
      <c r="H420" s="119"/>
      <c r="I420" s="346"/>
      <c r="K420" s="120"/>
      <c r="L420" s="118"/>
      <c r="M420" s="117"/>
      <c r="V420" s="167"/>
      <c r="W420" s="167"/>
      <c r="X420" s="167"/>
      <c r="Y420" s="167"/>
      <c r="Z420" s="167"/>
      <c r="AA420" s="167"/>
      <c r="AB420" s="167"/>
      <c r="AC420" s="167"/>
      <c r="AD420" s="167"/>
    </row>
    <row r="421" spans="2:30" ht="15.75" customHeight="1">
      <c r="B421" s="104"/>
      <c r="C421" s="116"/>
      <c r="D421" s="117"/>
      <c r="E421" s="118"/>
      <c r="H421" s="119"/>
      <c r="I421" s="346"/>
      <c r="K421" s="120"/>
      <c r="L421" s="118"/>
      <c r="M421" s="117"/>
      <c r="V421" s="167"/>
      <c r="W421" s="167"/>
      <c r="X421" s="167"/>
      <c r="Y421" s="167"/>
      <c r="Z421" s="167"/>
      <c r="AA421" s="167"/>
      <c r="AB421" s="167"/>
      <c r="AC421" s="167"/>
      <c r="AD421" s="167"/>
    </row>
    <row r="422" spans="2:30" ht="15.75" customHeight="1">
      <c r="B422" s="104"/>
      <c r="C422" s="116"/>
      <c r="D422" s="117"/>
      <c r="E422" s="118"/>
      <c r="H422" s="119"/>
      <c r="I422" s="346"/>
      <c r="K422" s="120"/>
      <c r="L422" s="118"/>
      <c r="M422" s="117"/>
      <c r="V422" s="167"/>
      <c r="W422" s="167"/>
      <c r="X422" s="167"/>
      <c r="Y422" s="167"/>
      <c r="Z422" s="167"/>
      <c r="AA422" s="167"/>
      <c r="AB422" s="167"/>
      <c r="AC422" s="167"/>
      <c r="AD422" s="167"/>
    </row>
    <row r="423" spans="2:30" ht="15.75" customHeight="1">
      <c r="B423" s="104"/>
      <c r="C423" s="116"/>
      <c r="D423" s="117"/>
      <c r="E423" s="118"/>
      <c r="H423" s="119"/>
      <c r="I423" s="346"/>
      <c r="K423" s="120"/>
      <c r="L423" s="118"/>
      <c r="M423" s="117"/>
      <c r="V423" s="167"/>
      <c r="W423" s="167"/>
      <c r="X423" s="167"/>
      <c r="Y423" s="167"/>
      <c r="Z423" s="167"/>
      <c r="AA423" s="167"/>
      <c r="AB423" s="167"/>
      <c r="AC423" s="167"/>
      <c r="AD423" s="167"/>
    </row>
    <row r="424" spans="2:30" ht="15.75" customHeight="1">
      <c r="B424" s="104"/>
      <c r="C424" s="116"/>
      <c r="D424" s="117"/>
      <c r="E424" s="118"/>
      <c r="H424" s="119"/>
      <c r="I424" s="346"/>
      <c r="K424" s="120"/>
      <c r="L424" s="118"/>
      <c r="M424" s="117"/>
      <c r="V424" s="167"/>
      <c r="W424" s="167"/>
      <c r="X424" s="167"/>
      <c r="Y424" s="167"/>
      <c r="Z424" s="167"/>
      <c r="AA424" s="167"/>
      <c r="AB424" s="167"/>
      <c r="AC424" s="167"/>
      <c r="AD424" s="167"/>
    </row>
    <row r="425" spans="2:30" ht="15.75" customHeight="1">
      <c r="B425" s="104"/>
      <c r="C425" s="116"/>
      <c r="D425" s="117"/>
      <c r="E425" s="118"/>
      <c r="H425" s="119"/>
      <c r="I425" s="346"/>
      <c r="K425" s="120"/>
      <c r="L425" s="118"/>
      <c r="M425" s="117"/>
      <c r="V425" s="167"/>
      <c r="W425" s="167"/>
      <c r="X425" s="167"/>
      <c r="Y425" s="167"/>
      <c r="Z425" s="167"/>
      <c r="AA425" s="167"/>
      <c r="AB425" s="167"/>
      <c r="AC425" s="167"/>
      <c r="AD425" s="167"/>
    </row>
    <row r="426" spans="2:30" ht="15.75" customHeight="1">
      <c r="B426" s="104"/>
      <c r="C426" s="116"/>
      <c r="D426" s="117"/>
      <c r="E426" s="118"/>
      <c r="H426" s="119"/>
      <c r="I426" s="346"/>
      <c r="K426" s="120"/>
      <c r="L426" s="118"/>
      <c r="M426" s="117"/>
      <c r="V426" s="167"/>
      <c r="W426" s="167"/>
      <c r="X426" s="167"/>
      <c r="Y426" s="167"/>
      <c r="Z426" s="167"/>
      <c r="AA426" s="167"/>
      <c r="AB426" s="167"/>
      <c r="AC426" s="167"/>
      <c r="AD426" s="167"/>
    </row>
    <row r="427" spans="2:30" ht="15.75" customHeight="1">
      <c r="B427" s="104"/>
      <c r="C427" s="116"/>
      <c r="D427" s="117"/>
      <c r="E427" s="118"/>
      <c r="H427" s="119"/>
      <c r="I427" s="346"/>
      <c r="K427" s="120"/>
      <c r="L427" s="118"/>
      <c r="M427" s="117"/>
      <c r="V427" s="167"/>
      <c r="W427" s="167"/>
      <c r="X427" s="167"/>
      <c r="Y427" s="167"/>
      <c r="Z427" s="167"/>
      <c r="AA427" s="167"/>
      <c r="AB427" s="167"/>
      <c r="AC427" s="167"/>
      <c r="AD427" s="167"/>
    </row>
    <row r="428" spans="2:30" ht="15.75" customHeight="1">
      <c r="B428" s="104"/>
      <c r="C428" s="116"/>
      <c r="D428" s="117"/>
      <c r="E428" s="118"/>
      <c r="H428" s="119"/>
      <c r="I428" s="346"/>
      <c r="K428" s="120"/>
      <c r="L428" s="118"/>
      <c r="M428" s="117"/>
      <c r="V428" s="167"/>
      <c r="W428" s="167"/>
      <c r="X428" s="167"/>
      <c r="Y428" s="167"/>
      <c r="Z428" s="167"/>
      <c r="AA428" s="167"/>
      <c r="AB428" s="167"/>
      <c r="AC428" s="167"/>
      <c r="AD428" s="167"/>
    </row>
    <row r="429" spans="2:30" ht="15.75" customHeight="1">
      <c r="B429" s="104"/>
      <c r="C429" s="116"/>
      <c r="D429" s="117"/>
      <c r="E429" s="118"/>
      <c r="H429" s="119"/>
      <c r="I429" s="346"/>
      <c r="K429" s="120"/>
      <c r="L429" s="118"/>
      <c r="M429" s="117"/>
      <c r="V429" s="167"/>
      <c r="W429" s="167"/>
      <c r="X429" s="167"/>
      <c r="Y429" s="167"/>
      <c r="Z429" s="167"/>
      <c r="AA429" s="167"/>
      <c r="AB429" s="167"/>
      <c r="AC429" s="167"/>
      <c r="AD429" s="167"/>
    </row>
    <row r="430" spans="2:30" ht="15.75" customHeight="1">
      <c r="B430" s="104"/>
      <c r="C430" s="116"/>
      <c r="D430" s="117"/>
      <c r="E430" s="118"/>
      <c r="H430" s="119"/>
      <c r="I430" s="346"/>
      <c r="K430" s="120"/>
      <c r="L430" s="118"/>
      <c r="M430" s="117"/>
      <c r="V430" s="167"/>
      <c r="W430" s="167"/>
      <c r="X430" s="167"/>
      <c r="Y430" s="167"/>
      <c r="Z430" s="167"/>
      <c r="AA430" s="167"/>
      <c r="AB430" s="167"/>
      <c r="AC430" s="167"/>
      <c r="AD430" s="167"/>
    </row>
    <row r="431" spans="2:30" ht="15.75" customHeight="1">
      <c r="B431" s="104"/>
      <c r="C431" s="116"/>
      <c r="D431" s="117"/>
      <c r="E431" s="118"/>
      <c r="H431" s="119"/>
      <c r="I431" s="346"/>
      <c r="K431" s="120"/>
      <c r="L431" s="118"/>
      <c r="M431" s="117"/>
      <c r="V431" s="167"/>
      <c r="W431" s="167"/>
      <c r="X431" s="167"/>
      <c r="Y431" s="167"/>
      <c r="Z431" s="167"/>
      <c r="AA431" s="167"/>
      <c r="AB431" s="167"/>
      <c r="AC431" s="167"/>
      <c r="AD431" s="167"/>
    </row>
    <row r="432" spans="2:30" ht="15.75" customHeight="1">
      <c r="B432" s="104"/>
      <c r="C432" s="116"/>
      <c r="D432" s="117"/>
      <c r="E432" s="118"/>
      <c r="H432" s="119"/>
      <c r="I432" s="346"/>
      <c r="K432" s="120"/>
      <c r="L432" s="118"/>
      <c r="M432" s="117"/>
      <c r="V432" s="167"/>
      <c r="W432" s="167"/>
      <c r="X432" s="167"/>
      <c r="Y432" s="167"/>
      <c r="Z432" s="167"/>
      <c r="AA432" s="167"/>
      <c r="AB432" s="167"/>
      <c r="AC432" s="167"/>
      <c r="AD432" s="167"/>
    </row>
    <row r="433" spans="2:30" ht="15.75" customHeight="1">
      <c r="B433" s="104"/>
      <c r="C433" s="116"/>
      <c r="D433" s="117"/>
      <c r="E433" s="118"/>
      <c r="H433" s="119"/>
      <c r="I433" s="346"/>
      <c r="K433" s="120"/>
      <c r="L433" s="118"/>
      <c r="M433" s="117"/>
      <c r="V433" s="167"/>
      <c r="W433" s="167"/>
      <c r="X433" s="167"/>
      <c r="Y433" s="167"/>
      <c r="Z433" s="167"/>
      <c r="AA433" s="167"/>
      <c r="AB433" s="167"/>
      <c r="AC433" s="167"/>
      <c r="AD433" s="167"/>
    </row>
    <row r="434" spans="2:30" ht="15.75" customHeight="1">
      <c r="B434" s="104"/>
      <c r="C434" s="116"/>
      <c r="D434" s="117"/>
      <c r="E434" s="118"/>
      <c r="H434" s="119"/>
      <c r="I434" s="346"/>
      <c r="K434" s="120"/>
      <c r="L434" s="118"/>
      <c r="M434" s="117"/>
      <c r="V434" s="167"/>
      <c r="W434" s="167"/>
      <c r="X434" s="167"/>
      <c r="Y434" s="167"/>
      <c r="Z434" s="167"/>
      <c r="AA434" s="167"/>
      <c r="AB434" s="167"/>
      <c r="AC434" s="167"/>
      <c r="AD434" s="167"/>
    </row>
    <row r="435" spans="2:30" ht="15.75" customHeight="1">
      <c r="B435" s="104"/>
      <c r="C435" s="116"/>
      <c r="D435" s="117"/>
      <c r="E435" s="118"/>
      <c r="H435" s="119"/>
      <c r="I435" s="346"/>
      <c r="K435" s="120"/>
      <c r="L435" s="118"/>
      <c r="M435" s="117"/>
      <c r="V435" s="167"/>
      <c r="W435" s="167"/>
      <c r="X435" s="167"/>
      <c r="Y435" s="167"/>
      <c r="Z435" s="167"/>
      <c r="AA435" s="167"/>
      <c r="AB435" s="167"/>
      <c r="AC435" s="167"/>
      <c r="AD435" s="167"/>
    </row>
    <row r="436" spans="2:30" ht="15.75" customHeight="1">
      <c r="B436" s="104"/>
      <c r="C436" s="116"/>
      <c r="D436" s="117"/>
      <c r="E436" s="118"/>
      <c r="H436" s="119"/>
      <c r="I436" s="346"/>
      <c r="K436" s="120"/>
      <c r="L436" s="118"/>
      <c r="M436" s="117"/>
      <c r="V436" s="167"/>
      <c r="W436" s="167"/>
      <c r="X436" s="167"/>
      <c r="Y436" s="167"/>
      <c r="Z436" s="167"/>
      <c r="AA436" s="167"/>
      <c r="AB436" s="167"/>
      <c r="AC436" s="167"/>
      <c r="AD436" s="167"/>
    </row>
    <row r="437" spans="2:30" ht="15.75" customHeight="1">
      <c r="B437" s="104"/>
      <c r="C437" s="116"/>
      <c r="D437" s="117"/>
      <c r="E437" s="118"/>
      <c r="H437" s="119"/>
      <c r="I437" s="346"/>
      <c r="K437" s="120"/>
      <c r="L437" s="118"/>
      <c r="M437" s="117"/>
      <c r="V437" s="167"/>
      <c r="W437" s="167"/>
      <c r="X437" s="167"/>
      <c r="Y437" s="167"/>
      <c r="Z437" s="167"/>
      <c r="AA437" s="167"/>
      <c r="AB437" s="167"/>
      <c r="AC437" s="167"/>
      <c r="AD437" s="167"/>
    </row>
    <row r="438" spans="2:30" ht="15.75" customHeight="1">
      <c r="B438" s="104"/>
      <c r="C438" s="116"/>
      <c r="D438" s="117"/>
      <c r="E438" s="118"/>
      <c r="H438" s="119"/>
      <c r="I438" s="346"/>
      <c r="K438" s="120"/>
      <c r="L438" s="118"/>
      <c r="M438" s="117"/>
      <c r="V438" s="167"/>
      <c r="W438" s="167"/>
      <c r="X438" s="167"/>
      <c r="Y438" s="167"/>
      <c r="Z438" s="167"/>
      <c r="AA438" s="167"/>
      <c r="AB438" s="167"/>
      <c r="AC438" s="167"/>
      <c r="AD438" s="167"/>
    </row>
    <row r="439" spans="2:30" ht="15.75" customHeight="1">
      <c r="B439" s="104"/>
      <c r="C439" s="116"/>
      <c r="D439" s="117"/>
      <c r="E439" s="118"/>
      <c r="H439" s="119"/>
      <c r="I439" s="346"/>
      <c r="K439" s="120"/>
      <c r="L439" s="118"/>
      <c r="M439" s="117"/>
      <c r="V439" s="167"/>
      <c r="W439" s="167"/>
      <c r="X439" s="167"/>
      <c r="Y439" s="167"/>
      <c r="Z439" s="167"/>
      <c r="AA439" s="167"/>
      <c r="AB439" s="167"/>
      <c r="AC439" s="167"/>
      <c r="AD439" s="167"/>
    </row>
    <row r="440" spans="2:30" ht="15.75" customHeight="1">
      <c r="B440" s="104"/>
      <c r="C440" s="116"/>
      <c r="D440" s="117"/>
      <c r="E440" s="118"/>
      <c r="H440" s="119"/>
      <c r="I440" s="346"/>
      <c r="K440" s="120"/>
      <c r="L440" s="118"/>
      <c r="M440" s="117"/>
      <c r="V440" s="167"/>
      <c r="W440" s="167"/>
      <c r="X440" s="167"/>
      <c r="Y440" s="167"/>
      <c r="Z440" s="167"/>
      <c r="AA440" s="167"/>
      <c r="AB440" s="167"/>
      <c r="AC440" s="167"/>
      <c r="AD440" s="167"/>
    </row>
    <row r="441" spans="2:30" ht="15.75" customHeight="1">
      <c r="B441" s="104"/>
      <c r="C441" s="116"/>
      <c r="D441" s="117"/>
      <c r="E441" s="118"/>
      <c r="H441" s="119"/>
      <c r="I441" s="346"/>
      <c r="K441" s="120"/>
      <c r="L441" s="118"/>
      <c r="M441" s="117"/>
      <c r="V441" s="167"/>
      <c r="W441" s="167"/>
      <c r="X441" s="167"/>
      <c r="Y441" s="167"/>
      <c r="Z441" s="167"/>
      <c r="AA441" s="167"/>
      <c r="AB441" s="167"/>
      <c r="AC441" s="167"/>
      <c r="AD441" s="167"/>
    </row>
    <row r="442" spans="2:30" ht="15.75" customHeight="1">
      <c r="B442" s="104"/>
      <c r="C442" s="116"/>
      <c r="D442" s="117"/>
      <c r="E442" s="118"/>
      <c r="H442" s="119"/>
      <c r="I442" s="346"/>
      <c r="K442" s="120"/>
      <c r="L442" s="118"/>
      <c r="M442" s="117"/>
      <c r="V442" s="167"/>
      <c r="W442" s="167"/>
      <c r="X442" s="167"/>
      <c r="Y442" s="167"/>
      <c r="Z442" s="167"/>
      <c r="AA442" s="167"/>
      <c r="AB442" s="167"/>
      <c r="AC442" s="167"/>
      <c r="AD442" s="167"/>
    </row>
    <row r="443" spans="2:30" ht="15.75" customHeight="1">
      <c r="B443" s="104"/>
      <c r="C443" s="116"/>
      <c r="D443" s="117"/>
      <c r="E443" s="118"/>
      <c r="H443" s="119"/>
      <c r="I443" s="346"/>
      <c r="K443" s="120"/>
      <c r="L443" s="118"/>
      <c r="M443" s="117"/>
      <c r="V443" s="167"/>
      <c r="W443" s="167"/>
      <c r="X443" s="167"/>
      <c r="Y443" s="167"/>
      <c r="Z443" s="167"/>
      <c r="AA443" s="167"/>
      <c r="AB443" s="167"/>
      <c r="AC443" s="167"/>
      <c r="AD443" s="167"/>
    </row>
    <row r="444" spans="2:30" ht="15.75" customHeight="1">
      <c r="B444" s="104"/>
      <c r="C444" s="116"/>
      <c r="D444" s="117"/>
      <c r="E444" s="118"/>
      <c r="H444" s="119"/>
      <c r="I444" s="346"/>
      <c r="K444" s="120"/>
      <c r="L444" s="118"/>
      <c r="M444" s="117"/>
      <c r="V444" s="167"/>
      <c r="W444" s="167"/>
      <c r="X444" s="167"/>
      <c r="Y444" s="167"/>
      <c r="Z444" s="167"/>
      <c r="AA444" s="167"/>
      <c r="AB444" s="167"/>
      <c r="AC444" s="167"/>
      <c r="AD444" s="167"/>
    </row>
    <row r="445" spans="2:30" ht="15.75" customHeight="1">
      <c r="B445" s="104"/>
      <c r="C445" s="116"/>
      <c r="D445" s="117"/>
      <c r="E445" s="118"/>
      <c r="H445" s="119"/>
      <c r="I445" s="346"/>
      <c r="K445" s="120"/>
      <c r="L445" s="118"/>
      <c r="M445" s="117"/>
      <c r="V445" s="167"/>
      <c r="W445" s="167"/>
      <c r="X445" s="167"/>
      <c r="Y445" s="167"/>
      <c r="Z445" s="167"/>
      <c r="AA445" s="167"/>
      <c r="AB445" s="167"/>
      <c r="AC445" s="167"/>
      <c r="AD445" s="167"/>
    </row>
    <row r="446" spans="2:30" ht="15.75" customHeight="1">
      <c r="B446" s="104"/>
      <c r="C446" s="116"/>
      <c r="D446" s="117"/>
      <c r="E446" s="118"/>
      <c r="H446" s="119"/>
      <c r="I446" s="346"/>
      <c r="K446" s="120"/>
      <c r="L446" s="118"/>
      <c r="M446" s="117"/>
      <c r="V446" s="167"/>
      <c r="W446" s="167"/>
      <c r="X446" s="167"/>
      <c r="Y446" s="167"/>
      <c r="Z446" s="167"/>
      <c r="AA446" s="167"/>
      <c r="AB446" s="167"/>
      <c r="AC446" s="167"/>
      <c r="AD446" s="167"/>
    </row>
    <row r="447" spans="2:30" ht="15.75" customHeight="1">
      <c r="B447" s="104"/>
      <c r="C447" s="116"/>
      <c r="D447" s="117"/>
      <c r="E447" s="118"/>
      <c r="H447" s="119"/>
      <c r="I447" s="346"/>
      <c r="K447" s="120"/>
      <c r="L447" s="118"/>
      <c r="M447" s="117"/>
      <c r="V447" s="167"/>
      <c r="W447" s="167"/>
      <c r="X447" s="167"/>
      <c r="Y447" s="167"/>
      <c r="Z447" s="167"/>
      <c r="AA447" s="167"/>
      <c r="AB447" s="167"/>
      <c r="AC447" s="167"/>
      <c r="AD447" s="167"/>
    </row>
    <row r="448" spans="2:30" ht="15.75" customHeight="1">
      <c r="B448" s="104"/>
      <c r="C448" s="116"/>
      <c r="D448" s="117"/>
      <c r="E448" s="118"/>
      <c r="H448" s="119"/>
      <c r="I448" s="346"/>
      <c r="K448" s="120"/>
      <c r="L448" s="118"/>
      <c r="M448" s="117"/>
      <c r="V448" s="167"/>
      <c r="W448" s="167"/>
      <c r="X448" s="167"/>
      <c r="Y448" s="167"/>
      <c r="Z448" s="167"/>
      <c r="AA448" s="167"/>
      <c r="AB448" s="167"/>
      <c r="AC448" s="167"/>
      <c r="AD448" s="167"/>
    </row>
    <row r="449" spans="2:30" ht="15.75" customHeight="1">
      <c r="B449" s="104"/>
      <c r="C449" s="116"/>
      <c r="D449" s="117"/>
      <c r="E449" s="118"/>
      <c r="H449" s="119"/>
      <c r="I449" s="346"/>
      <c r="K449" s="120"/>
      <c r="L449" s="118"/>
      <c r="M449" s="117"/>
      <c r="V449" s="167"/>
      <c r="W449" s="167"/>
      <c r="X449" s="167"/>
      <c r="Y449" s="167"/>
      <c r="Z449" s="167"/>
      <c r="AA449" s="167"/>
      <c r="AB449" s="167"/>
      <c r="AC449" s="167"/>
      <c r="AD449" s="167"/>
    </row>
    <row r="450" spans="2:30" ht="15.75" customHeight="1">
      <c r="B450" s="104"/>
      <c r="C450" s="116"/>
      <c r="D450" s="117"/>
      <c r="E450" s="118"/>
      <c r="H450" s="119"/>
      <c r="I450" s="346"/>
      <c r="K450" s="120"/>
      <c r="L450" s="118"/>
      <c r="M450" s="117"/>
      <c r="V450" s="167"/>
      <c r="W450" s="167"/>
      <c r="X450" s="167"/>
      <c r="Y450" s="167"/>
      <c r="Z450" s="167"/>
      <c r="AA450" s="167"/>
      <c r="AB450" s="167"/>
      <c r="AC450" s="167"/>
      <c r="AD450" s="167"/>
    </row>
    <row r="451" spans="2:30" ht="15.75" customHeight="1">
      <c r="B451" s="104"/>
      <c r="C451" s="116"/>
      <c r="D451" s="117"/>
      <c r="E451" s="118"/>
      <c r="H451" s="119"/>
      <c r="I451" s="346"/>
      <c r="K451" s="120"/>
      <c r="L451" s="118"/>
      <c r="M451" s="117"/>
      <c r="V451" s="167"/>
      <c r="W451" s="167"/>
      <c r="X451" s="167"/>
      <c r="Y451" s="167"/>
      <c r="Z451" s="167"/>
      <c r="AA451" s="167"/>
      <c r="AB451" s="167"/>
      <c r="AC451" s="167"/>
      <c r="AD451" s="167"/>
    </row>
    <row r="452" spans="2:30" ht="15.75" customHeight="1">
      <c r="B452" s="104"/>
      <c r="C452" s="116"/>
      <c r="D452" s="117"/>
      <c r="E452" s="118"/>
      <c r="H452" s="119"/>
      <c r="I452" s="346"/>
      <c r="K452" s="120"/>
      <c r="L452" s="118"/>
      <c r="M452" s="117"/>
      <c r="V452" s="167"/>
      <c r="W452" s="167"/>
      <c r="X452" s="167"/>
      <c r="Y452" s="167"/>
      <c r="Z452" s="167"/>
      <c r="AA452" s="167"/>
      <c r="AB452" s="167"/>
      <c r="AC452" s="167"/>
      <c r="AD452" s="167"/>
    </row>
    <row r="453" spans="2:30" ht="15.75" customHeight="1">
      <c r="B453" s="104"/>
      <c r="C453" s="116"/>
      <c r="D453" s="117"/>
      <c r="E453" s="118"/>
      <c r="H453" s="119"/>
      <c r="I453" s="346"/>
      <c r="K453" s="120"/>
      <c r="L453" s="118"/>
      <c r="M453" s="117"/>
      <c r="V453" s="167"/>
      <c r="W453" s="167"/>
      <c r="X453" s="167"/>
      <c r="Y453" s="167"/>
      <c r="Z453" s="167"/>
      <c r="AA453" s="167"/>
      <c r="AB453" s="167"/>
      <c r="AC453" s="167"/>
      <c r="AD453" s="167"/>
    </row>
    <row r="454" spans="2:30" ht="15.75" customHeight="1">
      <c r="B454" s="104"/>
      <c r="C454" s="116"/>
      <c r="D454" s="117"/>
      <c r="E454" s="118"/>
      <c r="H454" s="119"/>
      <c r="I454" s="346"/>
      <c r="K454" s="120"/>
      <c r="L454" s="118"/>
      <c r="M454" s="117"/>
      <c r="V454" s="167"/>
      <c r="W454" s="167"/>
      <c r="X454" s="167"/>
      <c r="Y454" s="167"/>
      <c r="Z454" s="167"/>
      <c r="AA454" s="167"/>
      <c r="AB454" s="167"/>
      <c r="AC454" s="167"/>
      <c r="AD454" s="167"/>
    </row>
    <row r="455" spans="2:30" ht="15.75" customHeight="1">
      <c r="B455" s="104"/>
      <c r="C455" s="116"/>
      <c r="D455" s="117"/>
      <c r="E455" s="118"/>
      <c r="H455" s="119"/>
      <c r="I455" s="346"/>
      <c r="K455" s="120"/>
      <c r="L455" s="118"/>
      <c r="M455" s="117"/>
      <c r="V455" s="167"/>
      <c r="W455" s="167"/>
      <c r="X455" s="167"/>
      <c r="Y455" s="167"/>
      <c r="Z455" s="167"/>
      <c r="AA455" s="167"/>
      <c r="AB455" s="167"/>
      <c r="AC455" s="167"/>
      <c r="AD455" s="167"/>
    </row>
    <row r="456" spans="2:30" ht="15.75" customHeight="1">
      <c r="B456" s="104"/>
      <c r="C456" s="116"/>
      <c r="D456" s="117"/>
      <c r="E456" s="118"/>
      <c r="H456" s="119"/>
      <c r="I456" s="346"/>
      <c r="K456" s="120"/>
      <c r="L456" s="118"/>
      <c r="M456" s="117"/>
      <c r="V456" s="167"/>
      <c r="W456" s="167"/>
      <c r="X456" s="167"/>
      <c r="Y456" s="167"/>
      <c r="Z456" s="167"/>
      <c r="AA456" s="167"/>
      <c r="AB456" s="167"/>
      <c r="AC456" s="167"/>
      <c r="AD456" s="167"/>
    </row>
    <row r="457" spans="2:30" ht="15.75" customHeight="1">
      <c r="B457" s="104"/>
      <c r="C457" s="116"/>
      <c r="D457" s="117"/>
      <c r="E457" s="118"/>
      <c r="H457" s="119"/>
      <c r="I457" s="346"/>
      <c r="K457" s="120"/>
      <c r="L457" s="118"/>
      <c r="M457" s="117"/>
      <c r="V457" s="167"/>
      <c r="W457" s="167"/>
      <c r="X457" s="167"/>
      <c r="Y457" s="167"/>
      <c r="Z457" s="167"/>
      <c r="AA457" s="167"/>
      <c r="AB457" s="167"/>
      <c r="AC457" s="167"/>
      <c r="AD457" s="167"/>
    </row>
    <row r="458" spans="2:30" ht="15.75" customHeight="1">
      <c r="B458" s="104"/>
      <c r="C458" s="116"/>
      <c r="D458" s="117"/>
      <c r="E458" s="118"/>
      <c r="H458" s="119"/>
      <c r="I458" s="346"/>
      <c r="K458" s="120"/>
      <c r="L458" s="118"/>
      <c r="M458" s="117"/>
      <c r="V458" s="167"/>
      <c r="W458" s="167"/>
      <c r="X458" s="167"/>
      <c r="Y458" s="167"/>
      <c r="Z458" s="167"/>
      <c r="AA458" s="167"/>
      <c r="AB458" s="167"/>
      <c r="AC458" s="167"/>
      <c r="AD458" s="167"/>
    </row>
    <row r="459" spans="2:30" ht="15.75" customHeight="1">
      <c r="B459" s="104"/>
      <c r="C459" s="116"/>
      <c r="D459" s="117"/>
      <c r="E459" s="118"/>
      <c r="H459" s="119"/>
      <c r="I459" s="346"/>
      <c r="K459" s="120"/>
      <c r="L459" s="118"/>
      <c r="M459" s="117"/>
      <c r="V459" s="167"/>
      <c r="W459" s="167"/>
      <c r="X459" s="167"/>
      <c r="Y459" s="167"/>
      <c r="Z459" s="167"/>
      <c r="AA459" s="167"/>
      <c r="AB459" s="167"/>
      <c r="AC459" s="167"/>
      <c r="AD459" s="167"/>
    </row>
    <row r="460" spans="2:30" ht="15.75" customHeight="1">
      <c r="B460" s="104"/>
      <c r="C460" s="116"/>
      <c r="D460" s="117"/>
      <c r="E460" s="118"/>
      <c r="H460" s="119"/>
      <c r="I460" s="346"/>
      <c r="K460" s="120"/>
      <c r="L460" s="118"/>
      <c r="M460" s="117"/>
      <c r="V460" s="167"/>
      <c r="W460" s="167"/>
      <c r="X460" s="167"/>
      <c r="Y460" s="167"/>
      <c r="Z460" s="167"/>
      <c r="AA460" s="167"/>
      <c r="AB460" s="167"/>
      <c r="AC460" s="167"/>
      <c r="AD460" s="167"/>
    </row>
    <row r="461" spans="2:30" ht="15.75" customHeight="1">
      <c r="B461" s="104"/>
      <c r="C461" s="116"/>
      <c r="D461" s="117"/>
      <c r="E461" s="118"/>
      <c r="H461" s="119"/>
      <c r="I461" s="346"/>
      <c r="K461" s="120"/>
      <c r="L461" s="118"/>
      <c r="M461" s="117"/>
      <c r="V461" s="167"/>
      <c r="W461" s="167"/>
      <c r="X461" s="167"/>
      <c r="Y461" s="167"/>
      <c r="Z461" s="167"/>
      <c r="AA461" s="167"/>
      <c r="AB461" s="167"/>
      <c r="AC461" s="167"/>
      <c r="AD461" s="167"/>
    </row>
    <row r="462" spans="2:30" ht="15.75" customHeight="1">
      <c r="B462" s="104"/>
      <c r="C462" s="116"/>
      <c r="D462" s="117"/>
      <c r="E462" s="118"/>
      <c r="H462" s="119"/>
      <c r="I462" s="346"/>
      <c r="K462" s="120"/>
      <c r="L462" s="118"/>
      <c r="M462" s="117"/>
      <c r="V462" s="167"/>
      <c r="W462" s="167"/>
      <c r="X462" s="167"/>
      <c r="Y462" s="167"/>
      <c r="Z462" s="167"/>
      <c r="AA462" s="167"/>
      <c r="AB462" s="167"/>
      <c r="AC462" s="167"/>
      <c r="AD462" s="167"/>
    </row>
    <row r="463" spans="2:30" ht="15.75" customHeight="1">
      <c r="B463" s="104"/>
      <c r="C463" s="116"/>
      <c r="D463" s="117"/>
      <c r="E463" s="118"/>
      <c r="H463" s="119"/>
      <c r="I463" s="346"/>
      <c r="K463" s="120"/>
      <c r="L463" s="118"/>
      <c r="M463" s="117"/>
      <c r="V463" s="167"/>
      <c r="W463" s="167"/>
      <c r="X463" s="167"/>
      <c r="Y463" s="167"/>
      <c r="Z463" s="167"/>
      <c r="AA463" s="167"/>
      <c r="AB463" s="167"/>
      <c r="AC463" s="167"/>
      <c r="AD463" s="167"/>
    </row>
    <row r="464" spans="2:30" ht="15.75" customHeight="1">
      <c r="B464" s="104"/>
      <c r="C464" s="116"/>
      <c r="D464" s="117"/>
      <c r="E464" s="118"/>
      <c r="H464" s="119"/>
      <c r="I464" s="346"/>
      <c r="K464" s="120"/>
      <c r="L464" s="118"/>
      <c r="M464" s="117"/>
      <c r="V464" s="167"/>
      <c r="W464" s="167"/>
      <c r="X464" s="167"/>
      <c r="Y464" s="167"/>
      <c r="Z464" s="167"/>
      <c r="AA464" s="167"/>
      <c r="AB464" s="167"/>
      <c r="AC464" s="167"/>
      <c r="AD464" s="167"/>
    </row>
    <row r="465" spans="2:30" ht="15.75" customHeight="1">
      <c r="B465" s="104"/>
      <c r="C465" s="116"/>
      <c r="D465" s="117"/>
      <c r="E465" s="118"/>
      <c r="H465" s="119"/>
      <c r="I465" s="346"/>
      <c r="K465" s="120"/>
      <c r="L465" s="118"/>
      <c r="M465" s="117"/>
      <c r="V465" s="167"/>
      <c r="W465" s="167"/>
      <c r="X465" s="167"/>
      <c r="Y465" s="167"/>
      <c r="Z465" s="167"/>
      <c r="AA465" s="167"/>
      <c r="AB465" s="167"/>
      <c r="AC465" s="167"/>
      <c r="AD465" s="167"/>
    </row>
    <row r="466" spans="2:30" ht="15.75" customHeight="1">
      <c r="B466" s="104"/>
      <c r="C466" s="116"/>
      <c r="D466" s="117"/>
      <c r="E466" s="118"/>
      <c r="H466" s="119"/>
      <c r="I466" s="346"/>
      <c r="K466" s="120"/>
      <c r="L466" s="118"/>
      <c r="M466" s="117"/>
      <c r="V466" s="167"/>
      <c r="W466" s="167"/>
      <c r="X466" s="167"/>
      <c r="Y466" s="167"/>
      <c r="Z466" s="167"/>
      <c r="AA466" s="167"/>
      <c r="AB466" s="167"/>
      <c r="AC466" s="167"/>
      <c r="AD466" s="167"/>
    </row>
    <row r="467" spans="2:30" ht="15.75" customHeight="1">
      <c r="B467" s="104"/>
      <c r="C467" s="116"/>
      <c r="D467" s="117"/>
      <c r="E467" s="118"/>
      <c r="H467" s="119"/>
      <c r="I467" s="346"/>
      <c r="K467" s="120"/>
      <c r="L467" s="118"/>
      <c r="M467" s="117"/>
      <c r="V467" s="167"/>
      <c r="W467" s="167"/>
      <c r="X467" s="167"/>
      <c r="Y467" s="167"/>
      <c r="Z467" s="167"/>
      <c r="AA467" s="167"/>
      <c r="AB467" s="167"/>
      <c r="AC467" s="167"/>
      <c r="AD467" s="167"/>
    </row>
    <row r="468" spans="2:30" ht="15.75" customHeight="1">
      <c r="B468" s="104"/>
      <c r="C468" s="116"/>
      <c r="D468" s="117"/>
      <c r="E468" s="118"/>
      <c r="H468" s="119"/>
      <c r="I468" s="346"/>
      <c r="K468" s="120"/>
      <c r="L468" s="118"/>
      <c r="M468" s="117"/>
      <c r="V468" s="167"/>
      <c r="W468" s="167"/>
      <c r="X468" s="167"/>
      <c r="Y468" s="167"/>
      <c r="Z468" s="167"/>
      <c r="AA468" s="167"/>
      <c r="AB468" s="167"/>
      <c r="AC468" s="167"/>
      <c r="AD468" s="167"/>
    </row>
    <row r="469" spans="2:30" ht="15.75" customHeight="1">
      <c r="B469" s="104"/>
      <c r="C469" s="116"/>
      <c r="D469" s="117"/>
      <c r="E469" s="118"/>
      <c r="H469" s="119"/>
      <c r="I469" s="346"/>
      <c r="K469" s="120"/>
      <c r="L469" s="118"/>
      <c r="M469" s="117"/>
      <c r="V469" s="167"/>
      <c r="W469" s="167"/>
      <c r="X469" s="167"/>
      <c r="Y469" s="167"/>
      <c r="Z469" s="167"/>
      <c r="AA469" s="167"/>
      <c r="AB469" s="167"/>
      <c r="AC469" s="167"/>
      <c r="AD469" s="167"/>
    </row>
    <row r="470" spans="2:30" ht="15.75" customHeight="1">
      <c r="B470" s="104"/>
      <c r="C470" s="116"/>
      <c r="D470" s="117"/>
      <c r="E470" s="118"/>
      <c r="H470" s="119"/>
      <c r="I470" s="346"/>
      <c r="K470" s="120"/>
      <c r="L470" s="118"/>
      <c r="M470" s="117"/>
      <c r="V470" s="167"/>
      <c r="W470" s="167"/>
      <c r="X470" s="167"/>
      <c r="Y470" s="167"/>
      <c r="Z470" s="167"/>
      <c r="AA470" s="167"/>
      <c r="AB470" s="167"/>
      <c r="AC470" s="167"/>
      <c r="AD470" s="167"/>
    </row>
    <row r="471" spans="2:30" ht="15.75" customHeight="1">
      <c r="B471" s="104"/>
      <c r="C471" s="116"/>
      <c r="D471" s="117"/>
      <c r="E471" s="118"/>
      <c r="H471" s="119"/>
      <c r="I471" s="346"/>
      <c r="K471" s="120"/>
      <c r="L471" s="118"/>
      <c r="M471" s="117"/>
      <c r="V471" s="167"/>
      <c r="W471" s="167"/>
      <c r="X471" s="167"/>
      <c r="Y471" s="167"/>
      <c r="Z471" s="167"/>
      <c r="AA471" s="167"/>
      <c r="AB471" s="167"/>
      <c r="AC471" s="167"/>
      <c r="AD471" s="167"/>
    </row>
    <row r="472" spans="2:30" ht="15.75" customHeight="1">
      <c r="B472" s="104"/>
      <c r="C472" s="116"/>
      <c r="D472" s="117"/>
      <c r="E472" s="118"/>
      <c r="H472" s="119"/>
      <c r="I472" s="346"/>
      <c r="K472" s="120"/>
      <c r="L472" s="118"/>
      <c r="M472" s="117"/>
      <c r="V472" s="167"/>
      <c r="W472" s="167"/>
      <c r="X472" s="167"/>
      <c r="Y472" s="167"/>
      <c r="Z472" s="167"/>
      <c r="AA472" s="167"/>
      <c r="AB472" s="167"/>
      <c r="AC472" s="167"/>
      <c r="AD472" s="167"/>
    </row>
    <row r="473" spans="2:30" ht="15.75" customHeight="1">
      <c r="B473" s="104"/>
      <c r="C473" s="116"/>
      <c r="D473" s="117"/>
      <c r="E473" s="118"/>
      <c r="H473" s="119"/>
      <c r="I473" s="346"/>
      <c r="K473" s="120"/>
      <c r="L473" s="118"/>
      <c r="M473" s="117"/>
      <c r="V473" s="167"/>
      <c r="W473" s="167"/>
      <c r="X473" s="167"/>
      <c r="Y473" s="167"/>
      <c r="Z473" s="167"/>
      <c r="AA473" s="167"/>
      <c r="AB473" s="167"/>
      <c r="AC473" s="167"/>
      <c r="AD473" s="167"/>
    </row>
    <row r="474" spans="2:30" ht="15.75" customHeight="1">
      <c r="B474" s="104"/>
      <c r="C474" s="116"/>
      <c r="D474" s="117"/>
      <c r="E474" s="118"/>
      <c r="H474" s="119"/>
      <c r="I474" s="346"/>
      <c r="K474" s="120"/>
      <c r="L474" s="118"/>
      <c r="M474" s="117"/>
      <c r="V474" s="167"/>
      <c r="W474" s="167"/>
      <c r="X474" s="167"/>
      <c r="Y474" s="167"/>
      <c r="Z474" s="167"/>
      <c r="AA474" s="167"/>
      <c r="AB474" s="167"/>
      <c r="AC474" s="167"/>
      <c r="AD474" s="167"/>
    </row>
    <row r="475" spans="2:30" ht="15.75" customHeight="1">
      <c r="B475" s="104"/>
      <c r="C475" s="116"/>
      <c r="D475" s="117"/>
      <c r="E475" s="118"/>
      <c r="H475" s="119"/>
      <c r="I475" s="346"/>
      <c r="K475" s="120"/>
      <c r="L475" s="118"/>
      <c r="M475" s="117"/>
      <c r="V475" s="167"/>
      <c r="W475" s="167"/>
      <c r="X475" s="167"/>
      <c r="Y475" s="167"/>
      <c r="Z475" s="167"/>
      <c r="AA475" s="167"/>
      <c r="AB475" s="167"/>
      <c r="AC475" s="167"/>
      <c r="AD475" s="167"/>
    </row>
    <row r="476" spans="2:30" ht="15.75" customHeight="1">
      <c r="B476" s="104"/>
      <c r="C476" s="116"/>
      <c r="D476" s="117"/>
      <c r="E476" s="118"/>
      <c r="H476" s="119"/>
      <c r="I476" s="346"/>
      <c r="K476" s="120"/>
      <c r="L476" s="118"/>
      <c r="M476" s="117"/>
      <c r="V476" s="167"/>
      <c r="W476" s="167"/>
      <c r="X476" s="167"/>
      <c r="Y476" s="167"/>
      <c r="Z476" s="167"/>
      <c r="AA476" s="167"/>
      <c r="AB476" s="167"/>
      <c r="AC476" s="167"/>
      <c r="AD476" s="167"/>
    </row>
    <row r="477" spans="2:30" ht="15.75" customHeight="1">
      <c r="B477" s="104"/>
      <c r="C477" s="116"/>
      <c r="D477" s="117"/>
      <c r="E477" s="118"/>
      <c r="H477" s="119"/>
      <c r="I477" s="346"/>
      <c r="K477" s="120"/>
      <c r="L477" s="118"/>
      <c r="M477" s="117"/>
      <c r="V477" s="167"/>
      <c r="W477" s="167"/>
      <c r="X477" s="167"/>
      <c r="Y477" s="167"/>
      <c r="Z477" s="167"/>
      <c r="AA477" s="167"/>
      <c r="AB477" s="167"/>
      <c r="AC477" s="167"/>
      <c r="AD477" s="167"/>
    </row>
    <row r="478" spans="2:30" ht="15.75" customHeight="1">
      <c r="B478" s="104"/>
      <c r="C478" s="116"/>
      <c r="D478" s="117"/>
      <c r="E478" s="118"/>
      <c r="H478" s="119"/>
      <c r="I478" s="346"/>
      <c r="K478" s="120"/>
      <c r="L478" s="118"/>
      <c r="M478" s="117"/>
      <c r="V478" s="167"/>
      <c r="W478" s="167"/>
      <c r="X478" s="167"/>
      <c r="Y478" s="167"/>
      <c r="Z478" s="167"/>
      <c r="AA478" s="167"/>
      <c r="AB478" s="167"/>
      <c r="AC478" s="167"/>
      <c r="AD478" s="167"/>
    </row>
    <row r="479" spans="2:30" ht="15.75" customHeight="1">
      <c r="B479" s="104"/>
      <c r="C479" s="116"/>
      <c r="D479" s="117"/>
      <c r="E479" s="118"/>
      <c r="H479" s="119"/>
      <c r="I479" s="346"/>
      <c r="K479" s="120"/>
      <c r="L479" s="118"/>
      <c r="M479" s="117"/>
      <c r="V479" s="167"/>
      <c r="W479" s="167"/>
      <c r="X479" s="167"/>
      <c r="Y479" s="167"/>
      <c r="Z479" s="167"/>
      <c r="AA479" s="167"/>
      <c r="AB479" s="167"/>
      <c r="AC479" s="167"/>
      <c r="AD479" s="167"/>
    </row>
    <row r="480" spans="2:30" ht="15.75" customHeight="1">
      <c r="B480" s="104"/>
      <c r="C480" s="116"/>
      <c r="D480" s="117"/>
      <c r="E480" s="118"/>
      <c r="H480" s="119"/>
      <c r="I480" s="346"/>
      <c r="K480" s="120"/>
      <c r="L480" s="118"/>
      <c r="M480" s="117"/>
      <c r="V480" s="167"/>
      <c r="W480" s="167"/>
      <c r="X480" s="167"/>
      <c r="Y480" s="167"/>
      <c r="Z480" s="167"/>
      <c r="AA480" s="167"/>
      <c r="AB480" s="167"/>
      <c r="AC480" s="167"/>
      <c r="AD480" s="167"/>
    </row>
    <row r="481" spans="2:30" ht="15.75" customHeight="1">
      <c r="B481" s="104"/>
      <c r="C481" s="116"/>
      <c r="D481" s="117"/>
      <c r="E481" s="118"/>
      <c r="H481" s="119"/>
      <c r="I481" s="346"/>
      <c r="K481" s="120"/>
      <c r="L481" s="118"/>
      <c r="M481" s="117"/>
      <c r="V481" s="167"/>
      <c r="W481" s="167"/>
      <c r="X481" s="167"/>
      <c r="Y481" s="167"/>
      <c r="Z481" s="167"/>
      <c r="AA481" s="167"/>
      <c r="AB481" s="167"/>
      <c r="AC481" s="167"/>
      <c r="AD481" s="167"/>
    </row>
    <row r="482" spans="2:30" ht="15.75" customHeight="1">
      <c r="B482" s="104"/>
      <c r="C482" s="116"/>
      <c r="D482" s="117"/>
      <c r="E482" s="118"/>
      <c r="H482" s="119"/>
      <c r="I482" s="346"/>
      <c r="K482" s="120"/>
      <c r="L482" s="118"/>
      <c r="M482" s="117"/>
      <c r="V482" s="167"/>
      <c r="W482" s="167"/>
      <c r="X482" s="167"/>
      <c r="Y482" s="167"/>
      <c r="Z482" s="167"/>
      <c r="AA482" s="167"/>
      <c r="AB482" s="167"/>
      <c r="AC482" s="167"/>
      <c r="AD482" s="167"/>
    </row>
    <row r="483" spans="2:30" ht="15.75" customHeight="1">
      <c r="B483" s="104"/>
      <c r="C483" s="116"/>
      <c r="D483" s="117"/>
      <c r="E483" s="118"/>
      <c r="H483" s="119"/>
      <c r="I483" s="346"/>
      <c r="K483" s="120"/>
      <c r="L483" s="118"/>
      <c r="M483" s="117"/>
      <c r="V483" s="167"/>
      <c r="W483" s="167"/>
      <c r="X483" s="167"/>
      <c r="Y483" s="167"/>
      <c r="Z483" s="167"/>
      <c r="AA483" s="167"/>
      <c r="AB483" s="167"/>
      <c r="AC483" s="167"/>
      <c r="AD483" s="167"/>
    </row>
    <row r="484" spans="2:30" ht="15.75" customHeight="1">
      <c r="B484" s="104"/>
      <c r="C484" s="116"/>
      <c r="D484" s="117"/>
      <c r="E484" s="118"/>
      <c r="H484" s="119"/>
      <c r="I484" s="346"/>
      <c r="K484" s="120"/>
      <c r="L484" s="118"/>
      <c r="M484" s="117"/>
      <c r="V484" s="167"/>
      <c r="W484" s="167"/>
      <c r="X484" s="167"/>
      <c r="Y484" s="167"/>
      <c r="Z484" s="167"/>
      <c r="AA484" s="167"/>
      <c r="AB484" s="167"/>
      <c r="AC484" s="167"/>
      <c r="AD484" s="167"/>
    </row>
    <row r="485" spans="2:30" ht="15.75" customHeight="1">
      <c r="B485" s="104"/>
      <c r="C485" s="116"/>
      <c r="D485" s="117"/>
      <c r="E485" s="118"/>
      <c r="H485" s="119"/>
      <c r="I485" s="346"/>
      <c r="K485" s="120"/>
      <c r="L485" s="118"/>
      <c r="M485" s="117"/>
      <c r="V485" s="167"/>
      <c r="W485" s="167"/>
      <c r="X485" s="167"/>
      <c r="Y485" s="167"/>
      <c r="Z485" s="167"/>
      <c r="AA485" s="167"/>
      <c r="AB485" s="167"/>
      <c r="AC485" s="167"/>
      <c r="AD485" s="167"/>
    </row>
    <row r="486" spans="2:30" ht="15.75" customHeight="1">
      <c r="B486" s="104"/>
      <c r="C486" s="116"/>
      <c r="D486" s="117"/>
      <c r="E486" s="118"/>
      <c r="H486" s="119"/>
      <c r="I486" s="346"/>
      <c r="K486" s="120"/>
      <c r="L486" s="118"/>
      <c r="M486" s="117"/>
      <c r="V486" s="167"/>
      <c r="W486" s="167"/>
      <c r="X486" s="167"/>
      <c r="Y486" s="167"/>
      <c r="Z486" s="167"/>
      <c r="AA486" s="167"/>
      <c r="AB486" s="167"/>
      <c r="AC486" s="167"/>
      <c r="AD486" s="167"/>
    </row>
    <row r="487" spans="2:30" ht="15.75" customHeight="1">
      <c r="B487" s="104"/>
      <c r="C487" s="116"/>
      <c r="D487" s="117"/>
      <c r="E487" s="118"/>
      <c r="H487" s="119"/>
      <c r="I487" s="346"/>
      <c r="K487" s="120"/>
      <c r="L487" s="118"/>
      <c r="M487" s="117"/>
      <c r="V487" s="167"/>
      <c r="W487" s="167"/>
      <c r="X487" s="167"/>
      <c r="Y487" s="167"/>
      <c r="Z487" s="167"/>
      <c r="AA487" s="167"/>
      <c r="AB487" s="167"/>
      <c r="AC487" s="167"/>
      <c r="AD487" s="167"/>
    </row>
    <row r="488" spans="2:30" ht="15.75" customHeight="1">
      <c r="B488" s="104"/>
      <c r="C488" s="116"/>
      <c r="D488" s="117"/>
      <c r="E488" s="118"/>
      <c r="H488" s="119"/>
      <c r="I488" s="346"/>
      <c r="K488" s="120"/>
      <c r="L488" s="118"/>
      <c r="M488" s="117"/>
      <c r="V488" s="167"/>
      <c r="W488" s="167"/>
      <c r="X488" s="167"/>
      <c r="Y488" s="167"/>
      <c r="Z488" s="167"/>
      <c r="AA488" s="167"/>
      <c r="AB488" s="167"/>
      <c r="AC488" s="167"/>
      <c r="AD488" s="167"/>
    </row>
    <row r="489" spans="2:30" ht="15.75" customHeight="1">
      <c r="B489" s="104"/>
      <c r="C489" s="116"/>
      <c r="D489" s="117"/>
      <c r="E489" s="118"/>
      <c r="H489" s="119"/>
      <c r="I489" s="346"/>
      <c r="K489" s="120"/>
      <c r="L489" s="118"/>
      <c r="M489" s="117"/>
      <c r="V489" s="167"/>
      <c r="W489" s="167"/>
      <c r="X489" s="167"/>
      <c r="Y489" s="167"/>
      <c r="Z489" s="167"/>
      <c r="AA489" s="167"/>
      <c r="AB489" s="167"/>
      <c r="AC489" s="167"/>
      <c r="AD489" s="167"/>
    </row>
    <row r="490" spans="2:30" ht="15.75" customHeight="1">
      <c r="B490" s="104"/>
      <c r="C490" s="116"/>
      <c r="D490" s="117"/>
      <c r="E490" s="118"/>
      <c r="H490" s="119"/>
      <c r="I490" s="346"/>
      <c r="K490" s="120"/>
      <c r="L490" s="118"/>
      <c r="M490" s="117"/>
      <c r="V490" s="167"/>
      <c r="W490" s="167"/>
      <c r="X490" s="167"/>
      <c r="Y490" s="167"/>
      <c r="Z490" s="167"/>
      <c r="AA490" s="167"/>
      <c r="AB490" s="167"/>
      <c r="AC490" s="167"/>
      <c r="AD490" s="167"/>
    </row>
    <row r="491" spans="2:30" ht="15.75" customHeight="1">
      <c r="B491" s="104"/>
      <c r="C491" s="116"/>
      <c r="D491" s="117"/>
      <c r="E491" s="118"/>
      <c r="H491" s="119"/>
      <c r="I491" s="346"/>
      <c r="K491" s="120"/>
      <c r="L491" s="118"/>
      <c r="M491" s="117"/>
      <c r="V491" s="167"/>
      <c r="W491" s="167"/>
      <c r="X491" s="167"/>
      <c r="Y491" s="167"/>
      <c r="Z491" s="167"/>
      <c r="AA491" s="167"/>
      <c r="AB491" s="167"/>
      <c r="AC491" s="167"/>
      <c r="AD491" s="167"/>
    </row>
    <row r="492" spans="2:30" ht="15.75" customHeight="1">
      <c r="B492" s="104"/>
      <c r="C492" s="116"/>
      <c r="D492" s="117"/>
      <c r="E492" s="118"/>
      <c r="H492" s="119"/>
      <c r="I492" s="346"/>
      <c r="K492" s="120"/>
      <c r="L492" s="118"/>
      <c r="M492" s="117"/>
      <c r="V492" s="167"/>
      <c r="W492" s="167"/>
      <c r="X492" s="167"/>
      <c r="Y492" s="167"/>
      <c r="Z492" s="167"/>
      <c r="AA492" s="167"/>
      <c r="AB492" s="167"/>
      <c r="AC492" s="167"/>
      <c r="AD492" s="167"/>
    </row>
    <row r="493" spans="2:30" ht="15.75" customHeight="1">
      <c r="B493" s="104"/>
      <c r="C493" s="116"/>
      <c r="D493" s="117"/>
      <c r="E493" s="118"/>
      <c r="H493" s="119"/>
      <c r="I493" s="346"/>
      <c r="K493" s="120"/>
      <c r="L493" s="118"/>
      <c r="M493" s="117"/>
      <c r="V493" s="167"/>
      <c r="W493" s="167"/>
      <c r="X493" s="167"/>
      <c r="Y493" s="167"/>
      <c r="Z493" s="167"/>
      <c r="AA493" s="167"/>
      <c r="AB493" s="167"/>
      <c r="AC493" s="167"/>
      <c r="AD493" s="167"/>
    </row>
    <row r="494" spans="2:30" ht="15.75" customHeight="1">
      <c r="B494" s="104"/>
      <c r="C494" s="116"/>
      <c r="D494" s="117"/>
      <c r="E494" s="118"/>
      <c r="H494" s="119"/>
      <c r="I494" s="346"/>
      <c r="K494" s="120"/>
      <c r="L494" s="118"/>
      <c r="M494" s="117"/>
      <c r="V494" s="167"/>
      <c r="W494" s="167"/>
      <c r="X494" s="167"/>
      <c r="Y494" s="167"/>
      <c r="Z494" s="167"/>
      <c r="AA494" s="167"/>
      <c r="AB494" s="167"/>
      <c r="AC494" s="167"/>
      <c r="AD494" s="167"/>
    </row>
    <row r="495" spans="2:30" ht="15.75" customHeight="1">
      <c r="B495" s="104"/>
      <c r="C495" s="116"/>
      <c r="D495" s="117"/>
      <c r="E495" s="118"/>
      <c r="H495" s="119"/>
      <c r="I495" s="346"/>
      <c r="K495" s="120"/>
      <c r="L495" s="118"/>
      <c r="M495" s="117"/>
      <c r="V495" s="167"/>
      <c r="W495" s="167"/>
      <c r="X495" s="167"/>
      <c r="Y495" s="167"/>
      <c r="Z495" s="167"/>
      <c r="AA495" s="167"/>
      <c r="AB495" s="167"/>
      <c r="AC495" s="167"/>
      <c r="AD495" s="167"/>
    </row>
    <row r="496" spans="2:30" ht="15.75" customHeight="1">
      <c r="B496" s="104"/>
      <c r="C496" s="116"/>
      <c r="D496" s="117"/>
      <c r="E496" s="118"/>
      <c r="H496" s="119"/>
      <c r="I496" s="346"/>
      <c r="K496" s="120"/>
      <c r="L496" s="118"/>
      <c r="M496" s="117"/>
      <c r="V496" s="167"/>
      <c r="W496" s="167"/>
      <c r="X496" s="167"/>
      <c r="Y496" s="167"/>
      <c r="Z496" s="167"/>
      <c r="AA496" s="167"/>
      <c r="AB496" s="167"/>
      <c r="AC496" s="167"/>
      <c r="AD496" s="167"/>
    </row>
    <row r="497" spans="2:30" ht="15.75" customHeight="1">
      <c r="B497" s="104"/>
      <c r="C497" s="116"/>
      <c r="D497" s="117"/>
      <c r="E497" s="118"/>
      <c r="H497" s="119"/>
      <c r="I497" s="346"/>
      <c r="K497" s="120"/>
      <c r="L497" s="118"/>
      <c r="M497" s="117"/>
      <c r="V497" s="167"/>
      <c r="W497" s="167"/>
      <c r="X497" s="167"/>
      <c r="Y497" s="167"/>
      <c r="Z497" s="167"/>
      <c r="AA497" s="167"/>
      <c r="AB497" s="167"/>
      <c r="AC497" s="167"/>
      <c r="AD497" s="167"/>
    </row>
    <row r="498" spans="2:30" ht="15.75" customHeight="1">
      <c r="B498" s="104"/>
      <c r="C498" s="116"/>
      <c r="D498" s="117"/>
      <c r="E498" s="118"/>
      <c r="H498" s="119"/>
      <c r="I498" s="346"/>
      <c r="K498" s="120"/>
      <c r="L498" s="118"/>
      <c r="M498" s="117"/>
      <c r="V498" s="167"/>
      <c r="W498" s="167"/>
      <c r="X498" s="167"/>
      <c r="Y498" s="167"/>
      <c r="Z498" s="167"/>
      <c r="AA498" s="167"/>
      <c r="AB498" s="167"/>
      <c r="AC498" s="167"/>
      <c r="AD498" s="167"/>
    </row>
    <row r="499" spans="2:30" ht="15.75" customHeight="1">
      <c r="B499" s="104"/>
      <c r="C499" s="116"/>
      <c r="D499" s="117"/>
      <c r="E499" s="118"/>
      <c r="H499" s="119"/>
      <c r="I499" s="346"/>
      <c r="K499" s="120"/>
      <c r="L499" s="118"/>
      <c r="M499" s="117"/>
      <c r="V499" s="167"/>
      <c r="W499" s="167"/>
      <c r="X499" s="167"/>
      <c r="Y499" s="167"/>
      <c r="Z499" s="167"/>
      <c r="AA499" s="167"/>
      <c r="AB499" s="167"/>
      <c r="AC499" s="167"/>
      <c r="AD499" s="167"/>
    </row>
    <row r="500" spans="2:30" ht="15.75" customHeight="1">
      <c r="B500" s="104"/>
      <c r="C500" s="116"/>
      <c r="D500" s="117"/>
      <c r="E500" s="118"/>
      <c r="H500" s="119"/>
      <c r="I500" s="346"/>
      <c r="K500" s="120"/>
      <c r="L500" s="118"/>
      <c r="M500" s="117"/>
      <c r="V500" s="167"/>
      <c r="W500" s="167"/>
      <c r="X500" s="167"/>
      <c r="Y500" s="167"/>
      <c r="Z500" s="167"/>
      <c r="AA500" s="167"/>
      <c r="AB500" s="167"/>
      <c r="AC500" s="167"/>
      <c r="AD500" s="167"/>
    </row>
    <row r="501" spans="2:30" ht="15.75" customHeight="1">
      <c r="B501" s="104"/>
      <c r="C501" s="116"/>
      <c r="D501" s="117"/>
      <c r="E501" s="118"/>
      <c r="H501" s="119"/>
      <c r="I501" s="346"/>
      <c r="K501" s="120"/>
      <c r="L501" s="118"/>
      <c r="M501" s="117"/>
      <c r="V501" s="167"/>
      <c r="W501" s="167"/>
      <c r="X501" s="167"/>
      <c r="Y501" s="167"/>
      <c r="Z501" s="167"/>
      <c r="AA501" s="167"/>
      <c r="AB501" s="167"/>
      <c r="AC501" s="167"/>
      <c r="AD501" s="167"/>
    </row>
    <row r="502" spans="2:30" ht="15.75" customHeight="1">
      <c r="B502" s="104"/>
      <c r="C502" s="116"/>
      <c r="D502" s="117"/>
      <c r="E502" s="118"/>
      <c r="H502" s="119"/>
      <c r="I502" s="346"/>
      <c r="K502" s="120"/>
      <c r="L502" s="118"/>
      <c r="M502" s="117"/>
      <c r="V502" s="167"/>
      <c r="W502" s="167"/>
      <c r="X502" s="167"/>
      <c r="Y502" s="167"/>
      <c r="Z502" s="167"/>
      <c r="AA502" s="167"/>
      <c r="AB502" s="167"/>
      <c r="AC502" s="167"/>
      <c r="AD502" s="167"/>
    </row>
    <row r="503" spans="2:30" ht="15.75" customHeight="1">
      <c r="B503" s="104"/>
      <c r="C503" s="116"/>
      <c r="D503" s="117"/>
      <c r="E503" s="118"/>
      <c r="H503" s="119"/>
      <c r="I503" s="346"/>
      <c r="K503" s="120"/>
      <c r="L503" s="118"/>
      <c r="M503" s="117"/>
      <c r="V503" s="167"/>
      <c r="W503" s="167"/>
      <c r="X503" s="167"/>
      <c r="Y503" s="167"/>
      <c r="Z503" s="167"/>
      <c r="AA503" s="167"/>
      <c r="AB503" s="167"/>
      <c r="AC503" s="167"/>
      <c r="AD503" s="167"/>
    </row>
    <row r="504" spans="2:30" ht="15.75" customHeight="1">
      <c r="B504" s="104"/>
      <c r="C504" s="116"/>
      <c r="D504" s="117"/>
      <c r="E504" s="118"/>
      <c r="H504" s="119"/>
      <c r="I504" s="346"/>
      <c r="K504" s="120"/>
      <c r="L504" s="118"/>
      <c r="M504" s="117"/>
      <c r="V504" s="167"/>
      <c r="W504" s="167"/>
      <c r="X504" s="167"/>
      <c r="Y504" s="167"/>
      <c r="Z504" s="167"/>
      <c r="AA504" s="167"/>
      <c r="AB504" s="167"/>
      <c r="AC504" s="167"/>
      <c r="AD504" s="167"/>
    </row>
    <row r="505" spans="2:30" ht="15.75" customHeight="1">
      <c r="B505" s="104"/>
      <c r="C505" s="116"/>
      <c r="D505" s="117"/>
      <c r="E505" s="118"/>
      <c r="H505" s="119"/>
      <c r="I505" s="346"/>
      <c r="K505" s="120"/>
      <c r="L505" s="118"/>
      <c r="M505" s="117"/>
      <c r="V505" s="167"/>
      <c r="W505" s="167"/>
      <c r="X505" s="167"/>
      <c r="Y505" s="167"/>
      <c r="Z505" s="167"/>
      <c r="AA505" s="167"/>
      <c r="AB505" s="167"/>
      <c r="AC505" s="167"/>
      <c r="AD505" s="167"/>
    </row>
    <row r="506" spans="2:30" ht="15.75" customHeight="1">
      <c r="B506" s="104"/>
      <c r="C506" s="116"/>
      <c r="D506" s="117"/>
      <c r="E506" s="118"/>
      <c r="H506" s="119"/>
      <c r="I506" s="346"/>
      <c r="K506" s="120"/>
      <c r="L506" s="118"/>
      <c r="M506" s="117"/>
      <c r="V506" s="167"/>
      <c r="W506" s="167"/>
      <c r="X506" s="167"/>
      <c r="Y506" s="167"/>
      <c r="Z506" s="167"/>
      <c r="AA506" s="167"/>
      <c r="AB506" s="167"/>
      <c r="AC506" s="167"/>
      <c r="AD506" s="167"/>
    </row>
    <row r="507" spans="2:30" ht="15.75" customHeight="1">
      <c r="B507" s="104"/>
      <c r="C507" s="116"/>
      <c r="D507" s="117"/>
      <c r="E507" s="118"/>
      <c r="H507" s="119"/>
      <c r="I507" s="346"/>
      <c r="K507" s="120"/>
      <c r="L507" s="118"/>
      <c r="M507" s="117"/>
      <c r="V507" s="167"/>
      <c r="W507" s="167"/>
      <c r="X507" s="167"/>
      <c r="Y507" s="167"/>
      <c r="Z507" s="167"/>
      <c r="AA507" s="167"/>
      <c r="AB507" s="167"/>
      <c r="AC507" s="167"/>
      <c r="AD507" s="167"/>
    </row>
    <row r="508" spans="2:30" ht="15.75" customHeight="1">
      <c r="B508" s="104"/>
      <c r="C508" s="116"/>
      <c r="D508" s="117"/>
      <c r="E508" s="118"/>
      <c r="H508" s="119"/>
      <c r="I508" s="346"/>
      <c r="K508" s="120"/>
      <c r="L508" s="118"/>
      <c r="M508" s="117"/>
      <c r="V508" s="167"/>
      <c r="W508" s="167"/>
      <c r="X508" s="167"/>
      <c r="Y508" s="167"/>
      <c r="Z508" s="167"/>
      <c r="AA508" s="167"/>
      <c r="AB508" s="167"/>
      <c r="AC508" s="167"/>
      <c r="AD508" s="167"/>
    </row>
    <row r="509" spans="2:30" ht="15.75" customHeight="1">
      <c r="B509" s="104"/>
      <c r="C509" s="116"/>
      <c r="D509" s="117"/>
      <c r="E509" s="118"/>
      <c r="H509" s="119"/>
      <c r="I509" s="346"/>
      <c r="K509" s="120"/>
      <c r="L509" s="118"/>
      <c r="M509" s="117"/>
      <c r="V509" s="167"/>
      <c r="W509" s="167"/>
      <c r="X509" s="167"/>
      <c r="Y509" s="167"/>
      <c r="Z509" s="167"/>
      <c r="AA509" s="167"/>
      <c r="AB509" s="167"/>
      <c r="AC509" s="167"/>
      <c r="AD509" s="167"/>
    </row>
    <row r="510" spans="2:30" ht="15.75" customHeight="1">
      <c r="B510" s="104"/>
      <c r="C510" s="116"/>
      <c r="D510" s="117"/>
      <c r="E510" s="118"/>
      <c r="H510" s="119"/>
      <c r="I510" s="346"/>
      <c r="K510" s="120"/>
      <c r="L510" s="118"/>
      <c r="M510" s="117"/>
      <c r="V510" s="167"/>
      <c r="W510" s="167"/>
      <c r="X510" s="167"/>
      <c r="Y510" s="167"/>
      <c r="Z510" s="167"/>
      <c r="AA510" s="167"/>
      <c r="AB510" s="167"/>
      <c r="AC510" s="167"/>
      <c r="AD510" s="167"/>
    </row>
    <row r="511" spans="2:30" ht="15.75" customHeight="1">
      <c r="B511" s="104"/>
      <c r="C511" s="116"/>
      <c r="D511" s="117"/>
      <c r="E511" s="118"/>
      <c r="H511" s="119"/>
      <c r="I511" s="346"/>
      <c r="K511" s="120"/>
      <c r="L511" s="118"/>
      <c r="M511" s="117"/>
      <c r="V511" s="167"/>
      <c r="W511" s="167"/>
      <c r="X511" s="167"/>
      <c r="Y511" s="167"/>
      <c r="Z511" s="167"/>
      <c r="AA511" s="167"/>
      <c r="AB511" s="167"/>
      <c r="AC511" s="167"/>
      <c r="AD511" s="167"/>
    </row>
    <row r="512" spans="2:30" ht="15.75" customHeight="1">
      <c r="B512" s="104"/>
      <c r="C512" s="116"/>
      <c r="D512" s="117"/>
      <c r="E512" s="118"/>
      <c r="H512" s="119"/>
      <c r="I512" s="346"/>
      <c r="K512" s="120"/>
      <c r="L512" s="118"/>
      <c r="M512" s="117"/>
      <c r="V512" s="167"/>
      <c r="W512" s="167"/>
      <c r="X512" s="167"/>
      <c r="Y512" s="167"/>
      <c r="Z512" s="167"/>
      <c r="AA512" s="167"/>
      <c r="AB512" s="167"/>
      <c r="AC512" s="167"/>
      <c r="AD512" s="167"/>
    </row>
    <row r="513" spans="2:30" ht="15.75" customHeight="1">
      <c r="B513" s="104"/>
      <c r="C513" s="116"/>
      <c r="D513" s="117"/>
      <c r="E513" s="118"/>
      <c r="H513" s="119"/>
      <c r="I513" s="346"/>
      <c r="K513" s="120"/>
      <c r="L513" s="118"/>
      <c r="M513" s="117"/>
      <c r="V513" s="167"/>
      <c r="W513" s="167"/>
      <c r="X513" s="167"/>
      <c r="Y513" s="167"/>
      <c r="Z513" s="167"/>
      <c r="AA513" s="167"/>
      <c r="AB513" s="167"/>
      <c r="AC513" s="167"/>
      <c r="AD513" s="167"/>
    </row>
    <row r="514" spans="2:30" ht="15.75" customHeight="1">
      <c r="B514" s="104"/>
      <c r="C514" s="116"/>
      <c r="D514" s="117"/>
      <c r="E514" s="118"/>
      <c r="H514" s="119"/>
      <c r="I514" s="346"/>
      <c r="K514" s="120"/>
      <c r="L514" s="118"/>
      <c r="M514" s="117"/>
      <c r="V514" s="167"/>
      <c r="W514" s="167"/>
      <c r="X514" s="167"/>
      <c r="Y514" s="167"/>
      <c r="Z514" s="167"/>
      <c r="AA514" s="167"/>
      <c r="AB514" s="167"/>
      <c r="AC514" s="167"/>
      <c r="AD514" s="167"/>
    </row>
    <row r="515" spans="2:30" ht="15.75" customHeight="1">
      <c r="B515" s="104"/>
      <c r="C515" s="116"/>
      <c r="D515" s="117"/>
      <c r="E515" s="118"/>
      <c r="H515" s="119"/>
      <c r="I515" s="346"/>
      <c r="K515" s="120"/>
      <c r="L515" s="118"/>
      <c r="M515" s="117"/>
      <c r="V515" s="167"/>
      <c r="W515" s="167"/>
      <c r="X515" s="167"/>
      <c r="Y515" s="167"/>
      <c r="Z515" s="167"/>
      <c r="AA515" s="167"/>
      <c r="AB515" s="167"/>
      <c r="AC515" s="167"/>
      <c r="AD515" s="167"/>
    </row>
    <row r="516" spans="2:30" ht="15.75" customHeight="1">
      <c r="B516" s="104"/>
      <c r="C516" s="116"/>
      <c r="D516" s="117"/>
      <c r="E516" s="118"/>
      <c r="H516" s="119"/>
      <c r="I516" s="346"/>
      <c r="K516" s="120"/>
      <c r="L516" s="118"/>
      <c r="M516" s="117"/>
      <c r="V516" s="167"/>
      <c r="W516" s="167"/>
      <c r="X516" s="167"/>
      <c r="Y516" s="167"/>
      <c r="Z516" s="167"/>
      <c r="AA516" s="167"/>
      <c r="AB516" s="167"/>
      <c r="AC516" s="167"/>
      <c r="AD516" s="167"/>
    </row>
    <row r="517" spans="2:30" ht="15.75" customHeight="1">
      <c r="B517" s="104"/>
      <c r="C517" s="116"/>
      <c r="D517" s="117"/>
      <c r="E517" s="118"/>
      <c r="H517" s="119"/>
      <c r="I517" s="346"/>
      <c r="K517" s="120"/>
      <c r="L517" s="118"/>
      <c r="M517" s="117"/>
      <c r="V517" s="167"/>
      <c r="W517" s="167"/>
      <c r="X517" s="167"/>
      <c r="Y517" s="167"/>
      <c r="Z517" s="167"/>
      <c r="AA517" s="167"/>
      <c r="AB517" s="167"/>
      <c r="AC517" s="167"/>
      <c r="AD517" s="167"/>
    </row>
    <row r="518" spans="2:30" ht="15.75" customHeight="1">
      <c r="B518" s="104"/>
      <c r="C518" s="116"/>
      <c r="D518" s="117"/>
      <c r="E518" s="118"/>
      <c r="H518" s="119"/>
      <c r="I518" s="346"/>
      <c r="K518" s="120"/>
      <c r="L518" s="118"/>
      <c r="M518" s="117"/>
      <c r="V518" s="167"/>
      <c r="W518" s="167"/>
      <c r="X518" s="167"/>
      <c r="Y518" s="167"/>
      <c r="Z518" s="167"/>
      <c r="AA518" s="167"/>
      <c r="AB518" s="167"/>
      <c r="AC518" s="167"/>
      <c r="AD518" s="167"/>
    </row>
    <row r="519" spans="2:30" ht="15.75" customHeight="1">
      <c r="B519" s="104"/>
      <c r="C519" s="116"/>
      <c r="D519" s="117"/>
      <c r="E519" s="118"/>
      <c r="H519" s="119"/>
      <c r="I519" s="346"/>
      <c r="K519" s="120"/>
      <c r="L519" s="118"/>
      <c r="M519" s="117"/>
      <c r="V519" s="167"/>
      <c r="W519" s="167"/>
      <c r="X519" s="167"/>
      <c r="Y519" s="167"/>
      <c r="Z519" s="167"/>
      <c r="AA519" s="167"/>
      <c r="AB519" s="167"/>
      <c r="AC519" s="167"/>
      <c r="AD519" s="167"/>
    </row>
    <row r="520" spans="2:30" ht="15.75" customHeight="1">
      <c r="B520" s="104"/>
      <c r="C520" s="116"/>
      <c r="D520" s="117"/>
      <c r="E520" s="118"/>
      <c r="H520" s="119"/>
      <c r="I520" s="346"/>
      <c r="K520" s="120"/>
      <c r="L520" s="118"/>
      <c r="M520" s="117"/>
      <c r="V520" s="167"/>
      <c r="W520" s="167"/>
      <c r="X520" s="167"/>
      <c r="Y520" s="167"/>
      <c r="Z520" s="167"/>
      <c r="AA520" s="167"/>
      <c r="AB520" s="167"/>
      <c r="AC520" s="167"/>
      <c r="AD520" s="167"/>
    </row>
    <row r="521" spans="2:30" ht="15.75" customHeight="1">
      <c r="B521" s="104"/>
      <c r="C521" s="116"/>
      <c r="D521" s="117"/>
      <c r="E521" s="118"/>
      <c r="H521" s="119"/>
      <c r="I521" s="346"/>
      <c r="K521" s="120"/>
      <c r="L521" s="118"/>
      <c r="M521" s="117"/>
      <c r="V521" s="167"/>
      <c r="W521" s="167"/>
      <c r="X521" s="167"/>
      <c r="Y521" s="167"/>
      <c r="Z521" s="167"/>
      <c r="AA521" s="167"/>
      <c r="AB521" s="167"/>
      <c r="AC521" s="167"/>
      <c r="AD521" s="167"/>
    </row>
    <row r="522" spans="2:30" ht="15.75" customHeight="1">
      <c r="B522" s="104"/>
      <c r="C522" s="116"/>
      <c r="D522" s="117"/>
      <c r="E522" s="118"/>
      <c r="H522" s="119"/>
      <c r="I522" s="346"/>
      <c r="K522" s="120"/>
      <c r="L522" s="118"/>
      <c r="M522" s="117"/>
      <c r="V522" s="167"/>
      <c r="W522" s="167"/>
      <c r="X522" s="167"/>
      <c r="Y522" s="167"/>
      <c r="Z522" s="167"/>
      <c r="AA522" s="167"/>
      <c r="AB522" s="167"/>
      <c r="AC522" s="167"/>
      <c r="AD522" s="167"/>
    </row>
    <row r="523" spans="2:30" ht="15.75" customHeight="1">
      <c r="B523" s="104"/>
      <c r="C523" s="116"/>
      <c r="D523" s="117"/>
      <c r="E523" s="118"/>
      <c r="H523" s="119"/>
      <c r="I523" s="346"/>
      <c r="K523" s="120"/>
      <c r="L523" s="118"/>
      <c r="M523" s="117"/>
      <c r="V523" s="167"/>
      <c r="W523" s="167"/>
      <c r="X523" s="167"/>
      <c r="Y523" s="167"/>
      <c r="Z523" s="167"/>
      <c r="AA523" s="167"/>
      <c r="AB523" s="167"/>
      <c r="AC523" s="167"/>
      <c r="AD523" s="167"/>
    </row>
    <row r="524" spans="2:30" ht="15.75" customHeight="1">
      <c r="B524" s="104"/>
      <c r="C524" s="116"/>
      <c r="D524" s="117"/>
      <c r="E524" s="118"/>
      <c r="H524" s="119"/>
      <c r="I524" s="346"/>
      <c r="K524" s="120"/>
      <c r="L524" s="118"/>
      <c r="M524" s="117"/>
      <c r="V524" s="167"/>
      <c r="W524" s="167"/>
      <c r="X524" s="167"/>
      <c r="Y524" s="167"/>
      <c r="Z524" s="167"/>
      <c r="AA524" s="167"/>
      <c r="AB524" s="167"/>
      <c r="AC524" s="167"/>
      <c r="AD524" s="167"/>
    </row>
    <row r="525" spans="2:30" ht="15.75" customHeight="1">
      <c r="B525" s="104"/>
      <c r="C525" s="116"/>
      <c r="D525" s="117"/>
      <c r="E525" s="118"/>
      <c r="H525" s="119"/>
      <c r="I525" s="346"/>
      <c r="K525" s="120"/>
      <c r="L525" s="118"/>
      <c r="M525" s="117"/>
      <c r="V525" s="167"/>
      <c r="W525" s="167"/>
      <c r="X525" s="167"/>
      <c r="Y525" s="167"/>
      <c r="Z525" s="167"/>
      <c r="AA525" s="167"/>
      <c r="AB525" s="167"/>
      <c r="AC525" s="167"/>
      <c r="AD525" s="167"/>
    </row>
    <row r="526" spans="2:30" ht="15.75" customHeight="1">
      <c r="B526" s="104"/>
      <c r="C526" s="116"/>
      <c r="D526" s="117"/>
      <c r="E526" s="118"/>
      <c r="H526" s="119"/>
      <c r="I526" s="346"/>
      <c r="K526" s="120"/>
      <c r="L526" s="118"/>
      <c r="M526" s="117"/>
      <c r="V526" s="167"/>
      <c r="W526" s="167"/>
      <c r="X526" s="167"/>
      <c r="Y526" s="167"/>
      <c r="Z526" s="167"/>
      <c r="AA526" s="167"/>
      <c r="AB526" s="167"/>
      <c r="AC526" s="167"/>
      <c r="AD526" s="167"/>
    </row>
    <row r="527" spans="2:30" ht="15.75" customHeight="1">
      <c r="B527" s="104"/>
      <c r="C527" s="116"/>
      <c r="D527" s="117"/>
      <c r="E527" s="118"/>
      <c r="H527" s="119"/>
      <c r="I527" s="346"/>
      <c r="K527" s="120"/>
      <c r="L527" s="118"/>
      <c r="M527" s="117"/>
      <c r="V527" s="167"/>
      <c r="W527" s="167"/>
      <c r="X527" s="167"/>
      <c r="Y527" s="167"/>
      <c r="Z527" s="167"/>
      <c r="AA527" s="167"/>
      <c r="AB527" s="167"/>
      <c r="AC527" s="167"/>
      <c r="AD527" s="167"/>
    </row>
    <row r="528" spans="2:30" ht="15.75" customHeight="1">
      <c r="B528" s="104"/>
      <c r="C528" s="116"/>
      <c r="D528" s="117"/>
      <c r="E528" s="118"/>
      <c r="H528" s="119"/>
      <c r="I528" s="346"/>
      <c r="K528" s="120"/>
      <c r="L528" s="118"/>
      <c r="M528" s="117"/>
      <c r="V528" s="167"/>
      <c r="W528" s="167"/>
      <c r="X528" s="167"/>
      <c r="Y528" s="167"/>
      <c r="Z528" s="167"/>
      <c r="AA528" s="167"/>
      <c r="AB528" s="167"/>
      <c r="AC528" s="167"/>
      <c r="AD528" s="167"/>
    </row>
    <row r="529" spans="2:30" ht="15.75" customHeight="1">
      <c r="B529" s="104"/>
      <c r="C529" s="116"/>
      <c r="D529" s="117"/>
      <c r="E529" s="118"/>
      <c r="H529" s="119"/>
      <c r="I529" s="346"/>
      <c r="K529" s="120"/>
      <c r="L529" s="118"/>
      <c r="M529" s="117"/>
      <c r="V529" s="167"/>
      <c r="W529" s="167"/>
      <c r="X529" s="167"/>
      <c r="Y529" s="167"/>
      <c r="Z529" s="167"/>
      <c r="AA529" s="167"/>
      <c r="AB529" s="167"/>
      <c r="AC529" s="167"/>
      <c r="AD529" s="167"/>
    </row>
    <row r="530" spans="2:30" ht="15.75" customHeight="1">
      <c r="B530" s="104"/>
      <c r="C530" s="116"/>
      <c r="D530" s="117"/>
      <c r="E530" s="118"/>
      <c r="H530" s="119"/>
      <c r="I530" s="346"/>
      <c r="K530" s="120"/>
      <c r="L530" s="118"/>
      <c r="M530" s="117"/>
      <c r="V530" s="167"/>
      <c r="W530" s="167"/>
      <c r="X530" s="167"/>
      <c r="Y530" s="167"/>
      <c r="Z530" s="167"/>
      <c r="AA530" s="167"/>
      <c r="AB530" s="167"/>
      <c r="AC530" s="167"/>
      <c r="AD530" s="167"/>
    </row>
    <row r="531" spans="2:30" ht="15.75" customHeight="1">
      <c r="B531" s="104"/>
      <c r="C531" s="116"/>
      <c r="D531" s="117"/>
      <c r="E531" s="118"/>
      <c r="H531" s="119"/>
      <c r="I531" s="346"/>
      <c r="K531" s="120"/>
      <c r="L531" s="118"/>
      <c r="M531" s="117"/>
      <c r="V531" s="167"/>
      <c r="W531" s="167"/>
      <c r="X531" s="167"/>
      <c r="Y531" s="167"/>
      <c r="Z531" s="167"/>
      <c r="AA531" s="167"/>
      <c r="AB531" s="167"/>
      <c r="AC531" s="167"/>
      <c r="AD531" s="167"/>
    </row>
    <row r="532" spans="2:30" ht="15.75" customHeight="1">
      <c r="B532" s="104"/>
      <c r="C532" s="116"/>
      <c r="D532" s="117"/>
      <c r="E532" s="118"/>
      <c r="H532" s="119"/>
      <c r="I532" s="346"/>
      <c r="K532" s="120"/>
      <c r="L532" s="118"/>
      <c r="M532" s="117"/>
      <c r="V532" s="167"/>
      <c r="W532" s="167"/>
      <c r="X532" s="167"/>
      <c r="Y532" s="167"/>
      <c r="Z532" s="167"/>
      <c r="AA532" s="167"/>
      <c r="AB532" s="167"/>
      <c r="AC532" s="167"/>
      <c r="AD532" s="167"/>
    </row>
    <row r="533" spans="2:30" ht="15.75" customHeight="1">
      <c r="B533" s="104"/>
      <c r="C533" s="116"/>
      <c r="D533" s="117"/>
      <c r="E533" s="118"/>
      <c r="H533" s="119"/>
      <c r="I533" s="346"/>
      <c r="K533" s="120"/>
      <c r="L533" s="118"/>
      <c r="M533" s="117"/>
      <c r="V533" s="167"/>
      <c r="W533" s="167"/>
      <c r="X533" s="167"/>
      <c r="Y533" s="167"/>
      <c r="Z533" s="167"/>
      <c r="AA533" s="167"/>
      <c r="AB533" s="167"/>
      <c r="AC533" s="167"/>
      <c r="AD533" s="167"/>
    </row>
    <row r="534" spans="2:30" ht="15.75" customHeight="1">
      <c r="B534" s="104"/>
      <c r="C534" s="116"/>
      <c r="D534" s="117"/>
      <c r="E534" s="118"/>
      <c r="H534" s="119"/>
      <c r="I534" s="346"/>
      <c r="K534" s="120"/>
      <c r="L534" s="118"/>
      <c r="M534" s="117"/>
      <c r="V534" s="167"/>
      <c r="W534" s="167"/>
      <c r="X534" s="167"/>
      <c r="Y534" s="167"/>
      <c r="Z534" s="167"/>
      <c r="AA534" s="167"/>
      <c r="AB534" s="167"/>
      <c r="AC534" s="167"/>
      <c r="AD534" s="167"/>
    </row>
    <row r="535" spans="2:30" ht="15.75" customHeight="1">
      <c r="B535" s="104"/>
      <c r="C535" s="116"/>
      <c r="D535" s="117"/>
      <c r="E535" s="118"/>
      <c r="H535" s="119"/>
      <c r="I535" s="346"/>
      <c r="K535" s="120"/>
      <c r="L535" s="118"/>
      <c r="M535" s="117"/>
      <c r="V535" s="167"/>
      <c r="W535" s="167"/>
      <c r="X535" s="167"/>
      <c r="Y535" s="167"/>
      <c r="Z535" s="167"/>
      <c r="AA535" s="167"/>
      <c r="AB535" s="167"/>
      <c r="AC535" s="167"/>
      <c r="AD535" s="167"/>
    </row>
    <row r="536" spans="2:30" ht="15.75" customHeight="1">
      <c r="B536" s="104"/>
      <c r="C536" s="116"/>
      <c r="D536" s="117"/>
      <c r="E536" s="118"/>
      <c r="H536" s="119"/>
      <c r="I536" s="346"/>
      <c r="K536" s="120"/>
      <c r="L536" s="118"/>
      <c r="M536" s="117"/>
      <c r="V536" s="167"/>
      <c r="W536" s="167"/>
      <c r="X536" s="167"/>
      <c r="Y536" s="167"/>
      <c r="Z536" s="167"/>
      <c r="AA536" s="167"/>
      <c r="AB536" s="167"/>
      <c r="AC536" s="167"/>
      <c r="AD536" s="167"/>
    </row>
    <row r="537" spans="2:30" ht="15.75" customHeight="1">
      <c r="B537" s="104"/>
      <c r="C537" s="116"/>
      <c r="D537" s="117"/>
      <c r="E537" s="118"/>
      <c r="H537" s="119"/>
      <c r="I537" s="346"/>
      <c r="K537" s="120"/>
      <c r="L537" s="118"/>
      <c r="M537" s="117"/>
      <c r="V537" s="167"/>
      <c r="W537" s="167"/>
      <c r="X537" s="167"/>
      <c r="Y537" s="167"/>
      <c r="Z537" s="167"/>
      <c r="AA537" s="167"/>
      <c r="AB537" s="167"/>
      <c r="AC537" s="167"/>
      <c r="AD537" s="167"/>
    </row>
    <row r="538" spans="2:30" ht="15.75" customHeight="1">
      <c r="B538" s="104"/>
      <c r="C538" s="116"/>
      <c r="D538" s="117"/>
      <c r="E538" s="118"/>
      <c r="H538" s="119"/>
      <c r="I538" s="346"/>
      <c r="K538" s="120"/>
      <c r="L538" s="118"/>
      <c r="M538" s="117"/>
      <c r="V538" s="167"/>
      <c r="W538" s="167"/>
      <c r="X538" s="167"/>
      <c r="Y538" s="167"/>
      <c r="Z538" s="167"/>
      <c r="AA538" s="167"/>
      <c r="AB538" s="167"/>
      <c r="AC538" s="167"/>
      <c r="AD538" s="167"/>
    </row>
    <row r="539" spans="2:30" ht="15.75" customHeight="1">
      <c r="B539" s="104"/>
      <c r="C539" s="116"/>
      <c r="D539" s="117"/>
      <c r="E539" s="118"/>
      <c r="H539" s="119"/>
      <c r="I539" s="346"/>
      <c r="K539" s="120"/>
      <c r="L539" s="118"/>
      <c r="M539" s="117"/>
      <c r="V539" s="167"/>
      <c r="W539" s="167"/>
      <c r="X539" s="167"/>
      <c r="Y539" s="167"/>
      <c r="Z539" s="167"/>
      <c r="AA539" s="167"/>
      <c r="AB539" s="167"/>
      <c r="AC539" s="167"/>
      <c r="AD539" s="167"/>
    </row>
    <row r="540" spans="2:30" ht="15.75" customHeight="1">
      <c r="B540" s="104"/>
      <c r="C540" s="116"/>
      <c r="D540" s="117"/>
      <c r="E540" s="118"/>
      <c r="H540" s="119"/>
      <c r="I540" s="346"/>
      <c r="K540" s="120"/>
      <c r="L540" s="118"/>
      <c r="M540" s="117"/>
      <c r="V540" s="167"/>
      <c r="W540" s="167"/>
      <c r="X540" s="167"/>
      <c r="Y540" s="167"/>
      <c r="Z540" s="167"/>
      <c r="AA540" s="167"/>
      <c r="AB540" s="167"/>
      <c r="AC540" s="167"/>
      <c r="AD540" s="167"/>
    </row>
    <row r="541" spans="2:30" ht="15.75" customHeight="1">
      <c r="B541" s="104"/>
      <c r="C541" s="116"/>
      <c r="D541" s="117"/>
      <c r="E541" s="118"/>
      <c r="H541" s="119"/>
      <c r="I541" s="346"/>
      <c r="K541" s="120"/>
      <c r="L541" s="118"/>
      <c r="M541" s="117"/>
      <c r="V541" s="167"/>
      <c r="W541" s="167"/>
      <c r="X541" s="167"/>
      <c r="Y541" s="167"/>
      <c r="Z541" s="167"/>
      <c r="AA541" s="167"/>
      <c r="AB541" s="167"/>
      <c r="AC541" s="167"/>
      <c r="AD541" s="167"/>
    </row>
    <row r="542" spans="2:30" ht="15.75" customHeight="1">
      <c r="B542" s="104"/>
      <c r="C542" s="116"/>
      <c r="D542" s="117"/>
      <c r="E542" s="118"/>
      <c r="H542" s="119"/>
      <c r="I542" s="346"/>
      <c r="K542" s="120"/>
      <c r="L542" s="118"/>
      <c r="M542" s="117"/>
      <c r="V542" s="167"/>
      <c r="W542" s="167"/>
      <c r="X542" s="167"/>
      <c r="Y542" s="167"/>
      <c r="Z542" s="167"/>
      <c r="AA542" s="167"/>
      <c r="AB542" s="167"/>
      <c r="AC542" s="167"/>
      <c r="AD542" s="167"/>
    </row>
    <row r="543" spans="2:30" ht="15.75" customHeight="1">
      <c r="B543" s="104"/>
      <c r="C543" s="116"/>
      <c r="D543" s="117"/>
      <c r="E543" s="118"/>
      <c r="H543" s="119"/>
      <c r="I543" s="346"/>
      <c r="K543" s="120"/>
      <c r="L543" s="118"/>
      <c r="M543" s="117"/>
      <c r="V543" s="167"/>
      <c r="W543" s="167"/>
      <c r="X543" s="167"/>
      <c r="Y543" s="167"/>
      <c r="Z543" s="167"/>
      <c r="AA543" s="167"/>
      <c r="AB543" s="167"/>
      <c r="AC543" s="167"/>
      <c r="AD543" s="167"/>
    </row>
    <row r="544" spans="2:30" ht="15.75" customHeight="1">
      <c r="B544" s="104"/>
      <c r="C544" s="116"/>
      <c r="D544" s="117"/>
      <c r="E544" s="118"/>
      <c r="H544" s="119"/>
      <c r="I544" s="346"/>
      <c r="K544" s="120"/>
      <c r="L544" s="118"/>
      <c r="M544" s="117"/>
      <c r="V544" s="167"/>
      <c r="W544" s="167"/>
      <c r="X544" s="167"/>
      <c r="Y544" s="167"/>
      <c r="Z544" s="167"/>
      <c r="AA544" s="167"/>
      <c r="AB544" s="167"/>
      <c r="AC544" s="167"/>
      <c r="AD544" s="167"/>
    </row>
    <row r="545" spans="2:30" ht="15.75" customHeight="1">
      <c r="B545" s="104"/>
      <c r="C545" s="116"/>
      <c r="D545" s="117"/>
      <c r="E545" s="118"/>
      <c r="H545" s="119"/>
      <c r="I545" s="346"/>
      <c r="K545" s="120"/>
      <c r="L545" s="118"/>
      <c r="M545" s="117"/>
      <c r="V545" s="167"/>
      <c r="W545" s="167"/>
      <c r="X545" s="167"/>
      <c r="Y545" s="167"/>
      <c r="Z545" s="167"/>
      <c r="AA545" s="167"/>
      <c r="AB545" s="167"/>
      <c r="AC545" s="167"/>
      <c r="AD545" s="167"/>
    </row>
    <row r="546" spans="2:30" ht="15.75" customHeight="1">
      <c r="B546" s="104"/>
      <c r="C546" s="116"/>
      <c r="D546" s="117"/>
      <c r="E546" s="118"/>
      <c r="H546" s="119"/>
      <c r="I546" s="346"/>
      <c r="K546" s="120"/>
      <c r="L546" s="118"/>
      <c r="M546" s="117"/>
      <c r="V546" s="167"/>
      <c r="W546" s="167"/>
      <c r="X546" s="167"/>
      <c r="Y546" s="167"/>
      <c r="Z546" s="167"/>
      <c r="AA546" s="167"/>
      <c r="AB546" s="167"/>
      <c r="AC546" s="167"/>
      <c r="AD546" s="167"/>
    </row>
    <row r="547" spans="2:30" ht="15.75" customHeight="1">
      <c r="B547" s="104"/>
      <c r="C547" s="116"/>
      <c r="D547" s="117"/>
      <c r="E547" s="118"/>
      <c r="H547" s="119"/>
      <c r="I547" s="346"/>
      <c r="K547" s="120"/>
      <c r="L547" s="118"/>
      <c r="M547" s="117"/>
      <c r="V547" s="167"/>
      <c r="W547" s="167"/>
      <c r="X547" s="167"/>
      <c r="Y547" s="167"/>
      <c r="Z547" s="167"/>
      <c r="AA547" s="167"/>
      <c r="AB547" s="167"/>
      <c r="AC547" s="167"/>
      <c r="AD547" s="167"/>
    </row>
    <row r="548" spans="2:30" ht="15.75" customHeight="1">
      <c r="B548" s="104"/>
      <c r="C548" s="116"/>
      <c r="D548" s="117"/>
      <c r="E548" s="118"/>
      <c r="H548" s="119"/>
      <c r="I548" s="346"/>
      <c r="K548" s="120"/>
      <c r="L548" s="118"/>
      <c r="M548" s="117"/>
      <c r="V548" s="167"/>
      <c r="W548" s="167"/>
      <c r="X548" s="167"/>
      <c r="Y548" s="167"/>
      <c r="Z548" s="167"/>
      <c r="AA548" s="167"/>
      <c r="AB548" s="167"/>
      <c r="AC548" s="167"/>
      <c r="AD548" s="167"/>
    </row>
    <row r="549" spans="2:30" ht="15.75" customHeight="1">
      <c r="B549" s="104"/>
      <c r="C549" s="116"/>
      <c r="D549" s="117"/>
      <c r="E549" s="118"/>
      <c r="H549" s="119"/>
      <c r="I549" s="346"/>
      <c r="K549" s="120"/>
      <c r="L549" s="118"/>
      <c r="M549" s="117"/>
      <c r="V549" s="167"/>
      <c r="W549" s="167"/>
      <c r="X549" s="167"/>
      <c r="Y549" s="167"/>
      <c r="Z549" s="167"/>
      <c r="AA549" s="167"/>
      <c r="AB549" s="167"/>
      <c r="AC549" s="167"/>
      <c r="AD549" s="167"/>
    </row>
    <row r="550" spans="2:30" ht="15.75" customHeight="1">
      <c r="B550" s="104"/>
      <c r="C550" s="116"/>
      <c r="D550" s="117"/>
      <c r="E550" s="118"/>
      <c r="H550" s="119"/>
      <c r="I550" s="346"/>
      <c r="K550" s="120"/>
      <c r="L550" s="118"/>
      <c r="M550" s="117"/>
      <c r="V550" s="167"/>
      <c r="W550" s="167"/>
      <c r="X550" s="167"/>
      <c r="Y550" s="167"/>
      <c r="Z550" s="167"/>
      <c r="AA550" s="167"/>
      <c r="AB550" s="167"/>
      <c r="AC550" s="167"/>
      <c r="AD550" s="167"/>
    </row>
    <row r="551" spans="2:30" ht="15.75" customHeight="1">
      <c r="B551" s="104"/>
      <c r="C551" s="116"/>
      <c r="D551" s="117"/>
      <c r="E551" s="118"/>
      <c r="H551" s="119"/>
      <c r="I551" s="346"/>
      <c r="K551" s="120"/>
      <c r="L551" s="118"/>
      <c r="M551" s="117"/>
      <c r="V551" s="167"/>
      <c r="W551" s="167"/>
      <c r="X551" s="167"/>
      <c r="Y551" s="167"/>
      <c r="Z551" s="167"/>
      <c r="AA551" s="167"/>
      <c r="AB551" s="167"/>
      <c r="AC551" s="167"/>
      <c r="AD551" s="167"/>
    </row>
    <row r="552" spans="2:30" ht="15.75" customHeight="1">
      <c r="B552" s="104"/>
      <c r="C552" s="116"/>
      <c r="D552" s="117"/>
      <c r="E552" s="118"/>
      <c r="H552" s="119"/>
      <c r="I552" s="346"/>
      <c r="K552" s="120"/>
      <c r="L552" s="118"/>
      <c r="M552" s="117"/>
      <c r="V552" s="167"/>
      <c r="W552" s="167"/>
      <c r="X552" s="167"/>
      <c r="Y552" s="167"/>
      <c r="Z552" s="167"/>
      <c r="AA552" s="167"/>
      <c r="AB552" s="167"/>
      <c r="AC552" s="167"/>
      <c r="AD552" s="167"/>
    </row>
    <row r="553" spans="2:30" ht="15.75" customHeight="1">
      <c r="B553" s="104"/>
      <c r="C553" s="116"/>
      <c r="D553" s="117"/>
      <c r="E553" s="118"/>
      <c r="H553" s="119"/>
      <c r="I553" s="346"/>
      <c r="K553" s="120"/>
      <c r="L553" s="118"/>
      <c r="M553" s="117"/>
      <c r="V553" s="167"/>
      <c r="W553" s="167"/>
      <c r="X553" s="167"/>
      <c r="Y553" s="167"/>
      <c r="Z553" s="167"/>
      <c r="AA553" s="167"/>
      <c r="AB553" s="167"/>
      <c r="AC553" s="167"/>
      <c r="AD553" s="167"/>
    </row>
    <row r="554" spans="2:30" ht="15.75" customHeight="1">
      <c r="B554" s="104"/>
      <c r="C554" s="116"/>
      <c r="D554" s="117"/>
      <c r="E554" s="118"/>
      <c r="H554" s="119"/>
      <c r="I554" s="346"/>
      <c r="K554" s="120"/>
      <c r="L554" s="118"/>
      <c r="M554" s="117"/>
      <c r="V554" s="167"/>
      <c r="W554" s="167"/>
      <c r="X554" s="167"/>
      <c r="Y554" s="167"/>
      <c r="Z554" s="167"/>
      <c r="AA554" s="167"/>
      <c r="AB554" s="167"/>
      <c r="AC554" s="167"/>
      <c r="AD554" s="167"/>
    </row>
    <row r="555" spans="2:30" ht="15.75" customHeight="1">
      <c r="B555" s="104"/>
      <c r="C555" s="116"/>
      <c r="D555" s="117"/>
      <c r="E555" s="118"/>
      <c r="H555" s="119"/>
      <c r="I555" s="346"/>
      <c r="K555" s="120"/>
      <c r="L555" s="118"/>
      <c r="M555" s="117"/>
      <c r="V555" s="167"/>
      <c r="W555" s="167"/>
      <c r="X555" s="167"/>
      <c r="Y555" s="167"/>
      <c r="Z555" s="167"/>
      <c r="AA555" s="167"/>
      <c r="AB555" s="167"/>
      <c r="AC555" s="167"/>
      <c r="AD555" s="167"/>
    </row>
    <row r="556" spans="2:30" ht="15.75" customHeight="1">
      <c r="B556" s="104"/>
      <c r="C556" s="116"/>
      <c r="D556" s="117"/>
      <c r="E556" s="118"/>
      <c r="H556" s="119"/>
      <c r="I556" s="346"/>
      <c r="K556" s="120"/>
      <c r="L556" s="118"/>
      <c r="M556" s="117"/>
      <c r="V556" s="167"/>
      <c r="W556" s="167"/>
      <c r="X556" s="167"/>
      <c r="Y556" s="167"/>
      <c r="Z556" s="167"/>
      <c r="AA556" s="167"/>
      <c r="AB556" s="167"/>
      <c r="AC556" s="167"/>
      <c r="AD556" s="167"/>
    </row>
    <row r="557" spans="2:30" ht="15.75" customHeight="1">
      <c r="B557" s="104"/>
      <c r="C557" s="116"/>
      <c r="D557" s="117"/>
      <c r="E557" s="118"/>
      <c r="H557" s="119"/>
      <c r="I557" s="346"/>
      <c r="K557" s="120"/>
      <c r="L557" s="118"/>
      <c r="M557" s="117"/>
      <c r="V557" s="167"/>
      <c r="W557" s="167"/>
      <c r="X557" s="167"/>
      <c r="Y557" s="167"/>
      <c r="Z557" s="167"/>
      <c r="AA557" s="167"/>
      <c r="AB557" s="167"/>
      <c r="AC557" s="167"/>
      <c r="AD557" s="167"/>
    </row>
    <row r="558" spans="2:30" ht="15.75" customHeight="1">
      <c r="B558" s="104"/>
      <c r="C558" s="116"/>
      <c r="D558" s="117"/>
      <c r="E558" s="118"/>
      <c r="H558" s="119"/>
      <c r="I558" s="346"/>
      <c r="K558" s="120"/>
      <c r="L558" s="118"/>
      <c r="M558" s="117"/>
      <c r="V558" s="167"/>
      <c r="W558" s="167"/>
      <c r="X558" s="167"/>
      <c r="Y558" s="167"/>
      <c r="Z558" s="167"/>
      <c r="AA558" s="167"/>
      <c r="AB558" s="167"/>
      <c r="AC558" s="167"/>
      <c r="AD558" s="167"/>
    </row>
    <row r="559" spans="2:30" ht="15.75" customHeight="1">
      <c r="B559" s="104"/>
      <c r="C559" s="116"/>
      <c r="D559" s="117"/>
      <c r="E559" s="118"/>
      <c r="H559" s="119"/>
      <c r="I559" s="346"/>
      <c r="K559" s="120"/>
      <c r="L559" s="118"/>
      <c r="M559" s="117"/>
      <c r="V559" s="167"/>
      <c r="W559" s="167"/>
      <c r="X559" s="167"/>
      <c r="Y559" s="167"/>
      <c r="Z559" s="167"/>
      <c r="AA559" s="167"/>
      <c r="AB559" s="167"/>
      <c r="AC559" s="167"/>
      <c r="AD559" s="167"/>
    </row>
    <row r="560" spans="2:30" ht="15.75" customHeight="1">
      <c r="B560" s="104"/>
      <c r="C560" s="116"/>
      <c r="D560" s="117"/>
      <c r="E560" s="118"/>
      <c r="H560" s="119"/>
      <c r="I560" s="346"/>
      <c r="K560" s="120"/>
      <c r="L560" s="118"/>
      <c r="M560" s="117"/>
      <c r="V560" s="167"/>
      <c r="W560" s="167"/>
      <c r="X560" s="167"/>
      <c r="Y560" s="167"/>
      <c r="Z560" s="167"/>
      <c r="AA560" s="167"/>
      <c r="AB560" s="167"/>
      <c r="AC560" s="167"/>
      <c r="AD560" s="167"/>
    </row>
    <row r="561" spans="2:30" ht="15.75" customHeight="1">
      <c r="B561" s="104"/>
      <c r="C561" s="116"/>
      <c r="D561" s="117"/>
      <c r="E561" s="118"/>
      <c r="H561" s="119"/>
      <c r="I561" s="346"/>
      <c r="K561" s="120"/>
      <c r="L561" s="118"/>
      <c r="M561" s="117"/>
      <c r="V561" s="167"/>
      <c r="W561" s="167"/>
      <c r="X561" s="167"/>
      <c r="Y561" s="167"/>
      <c r="Z561" s="167"/>
      <c r="AA561" s="167"/>
      <c r="AB561" s="167"/>
      <c r="AC561" s="167"/>
      <c r="AD561" s="167"/>
    </row>
    <row r="562" spans="2:30" ht="15.75" customHeight="1">
      <c r="B562" s="104"/>
      <c r="C562" s="116"/>
      <c r="D562" s="117"/>
      <c r="E562" s="118"/>
      <c r="H562" s="119"/>
      <c r="I562" s="346"/>
      <c r="K562" s="120"/>
      <c r="L562" s="118"/>
      <c r="M562" s="117"/>
      <c r="V562" s="167"/>
      <c r="W562" s="167"/>
      <c r="X562" s="167"/>
      <c r="Y562" s="167"/>
      <c r="Z562" s="167"/>
      <c r="AA562" s="167"/>
      <c r="AB562" s="167"/>
      <c r="AC562" s="167"/>
      <c r="AD562" s="167"/>
    </row>
    <row r="563" spans="2:30" ht="15.75" customHeight="1">
      <c r="B563" s="104"/>
      <c r="C563" s="116"/>
      <c r="D563" s="117"/>
      <c r="E563" s="118"/>
      <c r="H563" s="119"/>
      <c r="I563" s="346"/>
      <c r="K563" s="120"/>
      <c r="L563" s="118"/>
      <c r="M563" s="117"/>
      <c r="V563" s="167"/>
      <c r="W563" s="167"/>
      <c r="X563" s="167"/>
      <c r="Y563" s="167"/>
      <c r="Z563" s="167"/>
      <c r="AA563" s="167"/>
      <c r="AB563" s="167"/>
      <c r="AC563" s="167"/>
      <c r="AD563" s="167"/>
    </row>
    <row r="564" spans="2:30" ht="15.75" customHeight="1">
      <c r="B564" s="104"/>
      <c r="C564" s="116"/>
      <c r="D564" s="117"/>
      <c r="E564" s="118"/>
      <c r="H564" s="119"/>
      <c r="I564" s="346"/>
      <c r="K564" s="120"/>
      <c r="L564" s="118"/>
      <c r="M564" s="117"/>
      <c r="V564" s="167"/>
      <c r="W564" s="167"/>
      <c r="X564" s="167"/>
      <c r="Y564" s="167"/>
      <c r="Z564" s="167"/>
      <c r="AA564" s="167"/>
      <c r="AB564" s="167"/>
      <c r="AC564" s="167"/>
      <c r="AD564" s="167"/>
    </row>
    <row r="565" spans="2:30" ht="15.75" customHeight="1">
      <c r="B565" s="104"/>
      <c r="C565" s="116"/>
      <c r="D565" s="117"/>
      <c r="E565" s="118"/>
      <c r="H565" s="119"/>
      <c r="I565" s="346"/>
      <c r="K565" s="120"/>
      <c r="L565" s="118"/>
      <c r="M565" s="117"/>
      <c r="V565" s="167"/>
      <c r="W565" s="167"/>
      <c r="X565" s="167"/>
      <c r="Y565" s="167"/>
      <c r="Z565" s="167"/>
      <c r="AA565" s="167"/>
      <c r="AB565" s="167"/>
      <c r="AC565" s="167"/>
      <c r="AD565" s="167"/>
    </row>
    <row r="566" spans="2:30" ht="15.75" customHeight="1">
      <c r="B566" s="104"/>
      <c r="C566" s="116"/>
      <c r="D566" s="117"/>
      <c r="E566" s="118"/>
      <c r="H566" s="119"/>
      <c r="I566" s="346"/>
      <c r="K566" s="120"/>
      <c r="L566" s="118"/>
      <c r="M566" s="117"/>
      <c r="V566" s="167"/>
      <c r="W566" s="167"/>
      <c r="X566" s="167"/>
      <c r="Y566" s="167"/>
      <c r="Z566" s="167"/>
      <c r="AA566" s="167"/>
      <c r="AB566" s="167"/>
      <c r="AC566" s="167"/>
      <c r="AD566" s="167"/>
    </row>
    <row r="567" spans="2:30" ht="15.75" customHeight="1">
      <c r="B567" s="104"/>
      <c r="C567" s="116"/>
      <c r="D567" s="117"/>
      <c r="E567" s="118"/>
      <c r="H567" s="119"/>
      <c r="I567" s="346"/>
      <c r="K567" s="120"/>
      <c r="L567" s="118"/>
      <c r="M567" s="117"/>
      <c r="V567" s="167"/>
      <c r="W567" s="167"/>
      <c r="X567" s="167"/>
      <c r="Y567" s="167"/>
      <c r="Z567" s="167"/>
      <c r="AA567" s="167"/>
      <c r="AB567" s="167"/>
      <c r="AC567" s="167"/>
      <c r="AD567" s="167"/>
    </row>
    <row r="568" spans="2:30" ht="15.75" customHeight="1">
      <c r="B568" s="104"/>
      <c r="C568" s="116"/>
      <c r="D568" s="117"/>
      <c r="E568" s="118"/>
      <c r="H568" s="119"/>
      <c r="I568" s="346"/>
      <c r="K568" s="120"/>
      <c r="L568" s="118"/>
      <c r="M568" s="117"/>
      <c r="V568" s="167"/>
      <c r="W568" s="167"/>
      <c r="X568" s="167"/>
      <c r="Y568" s="167"/>
      <c r="Z568" s="167"/>
      <c r="AA568" s="167"/>
      <c r="AB568" s="167"/>
      <c r="AC568" s="167"/>
      <c r="AD568" s="167"/>
    </row>
    <row r="569" spans="2:30" ht="15.75" customHeight="1">
      <c r="B569" s="104"/>
      <c r="C569" s="116"/>
      <c r="D569" s="117"/>
      <c r="E569" s="118"/>
      <c r="H569" s="119"/>
      <c r="I569" s="346"/>
      <c r="K569" s="120"/>
      <c r="L569" s="118"/>
      <c r="M569" s="117"/>
      <c r="V569" s="167"/>
      <c r="W569" s="167"/>
      <c r="X569" s="167"/>
      <c r="Y569" s="167"/>
      <c r="Z569" s="167"/>
      <c r="AA569" s="167"/>
      <c r="AB569" s="167"/>
      <c r="AC569" s="167"/>
      <c r="AD569" s="167"/>
    </row>
    <row r="570" spans="2:30" ht="15.75" customHeight="1">
      <c r="B570" s="104"/>
      <c r="C570" s="116"/>
      <c r="D570" s="117"/>
      <c r="E570" s="118"/>
      <c r="H570" s="119"/>
      <c r="I570" s="346"/>
      <c r="K570" s="120"/>
      <c r="L570" s="118"/>
      <c r="M570" s="117"/>
      <c r="V570" s="167"/>
      <c r="W570" s="167"/>
      <c r="X570" s="167"/>
      <c r="Y570" s="167"/>
      <c r="Z570" s="167"/>
      <c r="AA570" s="167"/>
      <c r="AB570" s="167"/>
      <c r="AC570" s="167"/>
      <c r="AD570" s="167"/>
    </row>
    <row r="571" spans="2:30" ht="15.75" customHeight="1">
      <c r="B571" s="104"/>
      <c r="C571" s="116"/>
      <c r="D571" s="117"/>
      <c r="E571" s="118"/>
      <c r="H571" s="119"/>
      <c r="I571" s="346"/>
      <c r="K571" s="120"/>
      <c r="L571" s="118"/>
      <c r="M571" s="117"/>
      <c r="V571" s="167"/>
      <c r="W571" s="167"/>
      <c r="X571" s="167"/>
      <c r="Y571" s="167"/>
      <c r="Z571" s="167"/>
      <c r="AA571" s="167"/>
      <c r="AB571" s="167"/>
      <c r="AC571" s="167"/>
      <c r="AD571" s="167"/>
    </row>
    <row r="572" spans="2:30" ht="15.75" customHeight="1">
      <c r="B572" s="104"/>
      <c r="C572" s="116"/>
      <c r="D572" s="117"/>
      <c r="E572" s="118"/>
      <c r="H572" s="119"/>
      <c r="I572" s="346"/>
      <c r="K572" s="120"/>
      <c r="L572" s="118"/>
      <c r="M572" s="117"/>
      <c r="V572" s="167"/>
      <c r="W572" s="167"/>
      <c r="X572" s="167"/>
      <c r="Y572" s="167"/>
      <c r="Z572" s="167"/>
      <c r="AA572" s="167"/>
      <c r="AB572" s="167"/>
      <c r="AC572" s="167"/>
      <c r="AD572" s="167"/>
    </row>
    <row r="573" spans="2:30" ht="15.75" customHeight="1">
      <c r="B573" s="104"/>
      <c r="C573" s="116"/>
      <c r="D573" s="117"/>
      <c r="E573" s="118"/>
      <c r="H573" s="119"/>
      <c r="I573" s="346"/>
      <c r="K573" s="120"/>
      <c r="L573" s="118"/>
      <c r="M573" s="117"/>
      <c r="V573" s="167"/>
      <c r="W573" s="167"/>
      <c r="X573" s="167"/>
      <c r="Y573" s="167"/>
      <c r="Z573" s="167"/>
      <c r="AA573" s="167"/>
      <c r="AB573" s="167"/>
      <c r="AC573" s="167"/>
      <c r="AD573" s="167"/>
    </row>
    <row r="574" spans="2:30" ht="15.75" customHeight="1">
      <c r="B574" s="104"/>
      <c r="C574" s="116"/>
      <c r="D574" s="117"/>
      <c r="E574" s="118"/>
      <c r="H574" s="119"/>
      <c r="I574" s="346"/>
      <c r="K574" s="120"/>
      <c r="L574" s="118"/>
      <c r="M574" s="117"/>
      <c r="V574" s="167"/>
      <c r="W574" s="167"/>
      <c r="X574" s="167"/>
      <c r="Y574" s="167"/>
      <c r="Z574" s="167"/>
      <c r="AA574" s="167"/>
      <c r="AB574" s="167"/>
      <c r="AC574" s="167"/>
      <c r="AD574" s="167"/>
    </row>
    <row r="575" spans="2:30" ht="15.75" customHeight="1">
      <c r="B575" s="104"/>
      <c r="C575" s="116"/>
      <c r="D575" s="117"/>
      <c r="E575" s="118"/>
      <c r="H575" s="119"/>
      <c r="I575" s="346"/>
      <c r="K575" s="120"/>
      <c r="L575" s="118"/>
      <c r="M575" s="117"/>
      <c r="V575" s="167"/>
      <c r="W575" s="167"/>
      <c r="X575" s="167"/>
      <c r="Y575" s="167"/>
      <c r="Z575" s="167"/>
      <c r="AA575" s="167"/>
      <c r="AB575" s="167"/>
      <c r="AC575" s="167"/>
      <c r="AD575" s="167"/>
    </row>
    <row r="576" spans="2:30" ht="15.75" customHeight="1">
      <c r="B576" s="104"/>
      <c r="C576" s="116"/>
      <c r="D576" s="117"/>
      <c r="E576" s="118"/>
      <c r="H576" s="119"/>
      <c r="I576" s="346"/>
      <c r="K576" s="120"/>
      <c r="L576" s="118"/>
      <c r="M576" s="117"/>
      <c r="V576" s="167"/>
      <c r="W576" s="167"/>
      <c r="X576" s="167"/>
      <c r="Y576" s="167"/>
      <c r="Z576" s="167"/>
      <c r="AA576" s="167"/>
      <c r="AB576" s="167"/>
      <c r="AC576" s="167"/>
      <c r="AD576" s="167"/>
    </row>
    <row r="577" spans="2:30" ht="15.75" customHeight="1">
      <c r="B577" s="104"/>
      <c r="C577" s="116"/>
      <c r="D577" s="117"/>
      <c r="E577" s="118"/>
      <c r="H577" s="119"/>
      <c r="I577" s="346"/>
      <c r="K577" s="120"/>
      <c r="L577" s="118"/>
      <c r="M577" s="117"/>
      <c r="V577" s="167"/>
      <c r="W577" s="167"/>
      <c r="X577" s="167"/>
      <c r="Y577" s="167"/>
      <c r="Z577" s="167"/>
      <c r="AA577" s="167"/>
      <c r="AB577" s="167"/>
      <c r="AC577" s="167"/>
      <c r="AD577" s="167"/>
    </row>
    <row r="578" spans="2:30" ht="15.75" customHeight="1">
      <c r="B578" s="104"/>
      <c r="C578" s="116"/>
      <c r="D578" s="117"/>
      <c r="E578" s="118"/>
      <c r="H578" s="119"/>
      <c r="I578" s="346"/>
      <c r="K578" s="120"/>
      <c r="L578" s="118"/>
      <c r="M578" s="117"/>
      <c r="V578" s="167"/>
      <c r="W578" s="167"/>
      <c r="X578" s="167"/>
      <c r="Y578" s="167"/>
      <c r="Z578" s="167"/>
      <c r="AA578" s="167"/>
      <c r="AB578" s="167"/>
      <c r="AC578" s="167"/>
      <c r="AD578" s="167"/>
    </row>
    <row r="579" spans="2:30" ht="15.75" customHeight="1">
      <c r="B579" s="104"/>
      <c r="C579" s="116"/>
      <c r="D579" s="117"/>
      <c r="E579" s="118"/>
      <c r="H579" s="119"/>
      <c r="I579" s="346"/>
      <c r="K579" s="120"/>
      <c r="L579" s="118"/>
      <c r="M579" s="117"/>
      <c r="V579" s="167"/>
      <c r="W579" s="167"/>
      <c r="X579" s="167"/>
      <c r="Y579" s="167"/>
      <c r="Z579" s="167"/>
      <c r="AA579" s="167"/>
      <c r="AB579" s="167"/>
      <c r="AC579" s="167"/>
      <c r="AD579" s="167"/>
    </row>
    <row r="580" spans="2:30" ht="15.75" customHeight="1">
      <c r="B580" s="104"/>
      <c r="C580" s="116"/>
      <c r="D580" s="117"/>
      <c r="E580" s="118"/>
      <c r="H580" s="119"/>
      <c r="I580" s="346"/>
      <c r="K580" s="120"/>
      <c r="L580" s="118"/>
      <c r="M580" s="117"/>
      <c r="V580" s="167"/>
      <c r="W580" s="167"/>
      <c r="X580" s="167"/>
      <c r="Y580" s="167"/>
      <c r="Z580" s="167"/>
      <c r="AA580" s="167"/>
      <c r="AB580" s="167"/>
      <c r="AC580" s="167"/>
      <c r="AD580" s="167"/>
    </row>
    <row r="581" spans="2:30" ht="15.75" customHeight="1">
      <c r="B581" s="104"/>
      <c r="C581" s="116"/>
      <c r="D581" s="117"/>
      <c r="E581" s="118"/>
      <c r="H581" s="119"/>
      <c r="I581" s="346"/>
      <c r="K581" s="120"/>
      <c r="L581" s="118"/>
      <c r="M581" s="117"/>
      <c r="V581" s="167"/>
      <c r="W581" s="167"/>
      <c r="X581" s="167"/>
      <c r="Y581" s="167"/>
      <c r="Z581" s="167"/>
      <c r="AA581" s="167"/>
      <c r="AB581" s="167"/>
      <c r="AC581" s="167"/>
      <c r="AD581" s="167"/>
    </row>
    <row r="582" spans="2:30" ht="15.75" customHeight="1">
      <c r="B582" s="104"/>
      <c r="C582" s="116"/>
      <c r="D582" s="117"/>
      <c r="E582" s="118"/>
      <c r="H582" s="119"/>
      <c r="I582" s="346"/>
      <c r="K582" s="120"/>
      <c r="L582" s="118"/>
      <c r="M582" s="117"/>
      <c r="V582" s="167"/>
      <c r="W582" s="167"/>
      <c r="X582" s="167"/>
      <c r="Y582" s="167"/>
      <c r="Z582" s="167"/>
      <c r="AA582" s="167"/>
      <c r="AB582" s="167"/>
      <c r="AC582" s="167"/>
      <c r="AD582" s="167"/>
    </row>
    <row r="583" spans="2:30" ht="15.75" customHeight="1">
      <c r="B583" s="104"/>
      <c r="C583" s="116"/>
      <c r="D583" s="117"/>
      <c r="E583" s="118"/>
      <c r="H583" s="119"/>
      <c r="I583" s="346"/>
      <c r="K583" s="120"/>
      <c r="L583" s="118"/>
      <c r="M583" s="117"/>
      <c r="V583" s="167"/>
      <c r="W583" s="167"/>
      <c r="X583" s="167"/>
      <c r="Y583" s="167"/>
      <c r="Z583" s="167"/>
      <c r="AA583" s="167"/>
      <c r="AB583" s="167"/>
      <c r="AC583" s="167"/>
      <c r="AD583" s="167"/>
    </row>
    <row r="584" spans="2:30" ht="15.75" customHeight="1">
      <c r="B584" s="104"/>
      <c r="C584" s="116"/>
      <c r="D584" s="117"/>
      <c r="E584" s="118"/>
      <c r="H584" s="119"/>
      <c r="I584" s="346"/>
      <c r="K584" s="120"/>
      <c r="L584" s="118"/>
      <c r="M584" s="117"/>
      <c r="V584" s="167"/>
      <c r="W584" s="167"/>
      <c r="X584" s="167"/>
      <c r="Y584" s="167"/>
      <c r="Z584" s="167"/>
      <c r="AA584" s="167"/>
      <c r="AB584" s="167"/>
      <c r="AC584" s="167"/>
      <c r="AD584" s="167"/>
    </row>
    <row r="585" spans="2:30" ht="15.75" customHeight="1">
      <c r="B585" s="104"/>
      <c r="C585" s="116"/>
      <c r="D585" s="117"/>
      <c r="E585" s="118"/>
      <c r="H585" s="119"/>
      <c r="I585" s="346"/>
      <c r="K585" s="120"/>
      <c r="L585" s="118"/>
      <c r="M585" s="117"/>
      <c r="V585" s="167"/>
      <c r="W585" s="167"/>
      <c r="X585" s="167"/>
      <c r="Y585" s="167"/>
      <c r="Z585" s="167"/>
      <c r="AA585" s="167"/>
      <c r="AB585" s="167"/>
      <c r="AC585" s="167"/>
      <c r="AD585" s="167"/>
    </row>
    <row r="586" spans="2:30" ht="15.75" customHeight="1">
      <c r="B586" s="104"/>
      <c r="C586" s="116"/>
      <c r="D586" s="117"/>
      <c r="E586" s="118"/>
      <c r="H586" s="119"/>
      <c r="I586" s="346"/>
      <c r="K586" s="120"/>
      <c r="L586" s="118"/>
      <c r="M586" s="117"/>
      <c r="V586" s="167"/>
      <c r="W586" s="167"/>
      <c r="X586" s="167"/>
      <c r="Y586" s="167"/>
      <c r="Z586" s="167"/>
      <c r="AA586" s="167"/>
      <c r="AB586" s="167"/>
      <c r="AC586" s="167"/>
      <c r="AD586" s="167"/>
    </row>
    <row r="587" spans="2:30" ht="15.75" customHeight="1">
      <c r="B587" s="104"/>
      <c r="C587" s="116"/>
      <c r="D587" s="117"/>
      <c r="E587" s="118"/>
      <c r="H587" s="119"/>
      <c r="I587" s="346"/>
      <c r="K587" s="120"/>
      <c r="L587" s="118"/>
      <c r="M587" s="117"/>
      <c r="V587" s="167"/>
      <c r="W587" s="167"/>
      <c r="X587" s="167"/>
      <c r="Y587" s="167"/>
      <c r="Z587" s="167"/>
      <c r="AA587" s="167"/>
      <c r="AB587" s="167"/>
      <c r="AC587" s="167"/>
      <c r="AD587" s="167"/>
    </row>
    <row r="588" spans="2:30" ht="15.75" customHeight="1">
      <c r="B588" s="104"/>
      <c r="C588" s="116"/>
      <c r="D588" s="117"/>
      <c r="E588" s="118"/>
      <c r="H588" s="119"/>
      <c r="I588" s="346"/>
      <c r="K588" s="120"/>
      <c r="L588" s="118"/>
      <c r="M588" s="117"/>
      <c r="V588" s="167"/>
      <c r="W588" s="167"/>
      <c r="X588" s="167"/>
      <c r="Y588" s="167"/>
      <c r="Z588" s="167"/>
      <c r="AA588" s="167"/>
      <c r="AB588" s="167"/>
      <c r="AC588" s="167"/>
      <c r="AD588" s="167"/>
    </row>
    <row r="589" spans="2:30" ht="15.75" customHeight="1">
      <c r="B589" s="104"/>
      <c r="C589" s="116"/>
      <c r="D589" s="117"/>
      <c r="E589" s="118"/>
      <c r="H589" s="119"/>
      <c r="I589" s="346"/>
      <c r="K589" s="120"/>
      <c r="L589" s="118"/>
      <c r="M589" s="117"/>
      <c r="V589" s="167"/>
      <c r="W589" s="167"/>
      <c r="X589" s="167"/>
      <c r="Y589" s="167"/>
      <c r="Z589" s="167"/>
      <c r="AA589" s="167"/>
      <c r="AB589" s="167"/>
      <c r="AC589" s="167"/>
      <c r="AD589" s="167"/>
    </row>
    <row r="590" spans="2:30" ht="15.75" customHeight="1">
      <c r="B590" s="104"/>
      <c r="C590" s="116"/>
      <c r="D590" s="117"/>
      <c r="E590" s="118"/>
      <c r="H590" s="119"/>
      <c r="I590" s="346"/>
      <c r="K590" s="120"/>
      <c r="L590" s="118"/>
      <c r="M590" s="117"/>
      <c r="V590" s="167"/>
      <c r="W590" s="167"/>
      <c r="X590" s="167"/>
      <c r="Y590" s="167"/>
      <c r="Z590" s="167"/>
      <c r="AA590" s="167"/>
      <c r="AB590" s="167"/>
      <c r="AC590" s="167"/>
      <c r="AD590" s="167"/>
    </row>
    <row r="591" spans="2:30" ht="15.75" customHeight="1">
      <c r="B591" s="104"/>
      <c r="C591" s="116"/>
      <c r="D591" s="117"/>
      <c r="E591" s="118"/>
      <c r="H591" s="119"/>
      <c r="I591" s="346"/>
      <c r="K591" s="120"/>
      <c r="L591" s="118"/>
      <c r="M591" s="117"/>
      <c r="V591" s="167"/>
      <c r="W591" s="167"/>
      <c r="X591" s="167"/>
      <c r="Y591" s="167"/>
      <c r="Z591" s="167"/>
      <c r="AA591" s="167"/>
      <c r="AB591" s="167"/>
      <c r="AC591" s="167"/>
      <c r="AD591" s="167"/>
    </row>
    <row r="592" spans="2:30" ht="15.75" customHeight="1">
      <c r="B592" s="104"/>
      <c r="C592" s="116"/>
      <c r="D592" s="117"/>
      <c r="E592" s="118"/>
      <c r="H592" s="119"/>
      <c r="I592" s="346"/>
      <c r="K592" s="120"/>
      <c r="L592" s="118"/>
      <c r="M592" s="117"/>
      <c r="V592" s="167"/>
      <c r="W592" s="167"/>
      <c r="X592" s="167"/>
      <c r="Y592" s="167"/>
      <c r="Z592" s="167"/>
      <c r="AA592" s="167"/>
      <c r="AB592" s="167"/>
      <c r="AC592" s="167"/>
      <c r="AD592" s="167"/>
    </row>
    <row r="593" spans="2:30" ht="15.75" customHeight="1">
      <c r="B593" s="104"/>
      <c r="C593" s="116"/>
      <c r="D593" s="117"/>
      <c r="E593" s="118"/>
      <c r="H593" s="119"/>
      <c r="I593" s="346"/>
      <c r="K593" s="120"/>
      <c r="L593" s="118"/>
      <c r="M593" s="117"/>
      <c r="V593" s="167"/>
      <c r="W593" s="167"/>
      <c r="X593" s="167"/>
      <c r="Y593" s="167"/>
      <c r="Z593" s="167"/>
      <c r="AA593" s="167"/>
      <c r="AB593" s="167"/>
      <c r="AC593" s="167"/>
      <c r="AD593" s="167"/>
    </row>
    <row r="594" spans="2:30" ht="15.75" customHeight="1">
      <c r="B594" s="104"/>
      <c r="C594" s="116"/>
      <c r="D594" s="117"/>
      <c r="E594" s="118"/>
      <c r="H594" s="119"/>
      <c r="I594" s="346"/>
      <c r="K594" s="120"/>
      <c r="L594" s="118"/>
      <c r="M594" s="117"/>
      <c r="V594" s="167"/>
      <c r="W594" s="167"/>
      <c r="X594" s="167"/>
      <c r="Y594" s="167"/>
      <c r="Z594" s="167"/>
      <c r="AA594" s="167"/>
      <c r="AB594" s="167"/>
      <c r="AC594" s="167"/>
      <c r="AD594" s="167"/>
    </row>
    <row r="595" spans="2:30" ht="15.75" customHeight="1">
      <c r="B595" s="104"/>
      <c r="C595" s="116"/>
      <c r="D595" s="117"/>
      <c r="E595" s="118"/>
      <c r="H595" s="119"/>
      <c r="I595" s="346"/>
      <c r="K595" s="120"/>
      <c r="L595" s="118"/>
      <c r="M595" s="117"/>
      <c r="V595" s="167"/>
      <c r="W595" s="167"/>
      <c r="X595" s="167"/>
      <c r="Y595" s="167"/>
      <c r="Z595" s="167"/>
      <c r="AA595" s="167"/>
      <c r="AB595" s="167"/>
      <c r="AC595" s="167"/>
      <c r="AD595" s="167"/>
    </row>
    <row r="596" spans="2:30" ht="15.75" customHeight="1">
      <c r="B596" s="104"/>
      <c r="C596" s="116"/>
      <c r="D596" s="117"/>
      <c r="E596" s="118"/>
      <c r="H596" s="119"/>
      <c r="I596" s="346"/>
      <c r="K596" s="120"/>
      <c r="L596" s="118"/>
      <c r="M596" s="117"/>
      <c r="V596" s="167"/>
      <c r="W596" s="167"/>
      <c r="X596" s="167"/>
      <c r="Y596" s="167"/>
      <c r="Z596" s="167"/>
      <c r="AA596" s="167"/>
      <c r="AB596" s="167"/>
      <c r="AC596" s="167"/>
      <c r="AD596" s="167"/>
    </row>
    <row r="597" spans="2:30" ht="15.75" customHeight="1">
      <c r="B597" s="104"/>
      <c r="C597" s="116"/>
      <c r="D597" s="117"/>
      <c r="E597" s="118"/>
      <c r="H597" s="119"/>
      <c r="I597" s="346"/>
      <c r="K597" s="120"/>
      <c r="L597" s="118"/>
      <c r="M597" s="117"/>
      <c r="V597" s="167"/>
      <c r="W597" s="167"/>
      <c r="X597" s="167"/>
      <c r="Y597" s="167"/>
      <c r="Z597" s="167"/>
      <c r="AA597" s="167"/>
      <c r="AB597" s="167"/>
      <c r="AC597" s="167"/>
      <c r="AD597" s="167"/>
    </row>
    <row r="598" spans="2:30" ht="15.75" customHeight="1">
      <c r="B598" s="104"/>
      <c r="C598" s="116"/>
      <c r="D598" s="117"/>
      <c r="E598" s="118"/>
      <c r="H598" s="119"/>
      <c r="I598" s="346"/>
      <c r="K598" s="120"/>
      <c r="L598" s="118"/>
      <c r="M598" s="117"/>
      <c r="V598" s="167"/>
      <c r="W598" s="167"/>
      <c r="X598" s="167"/>
      <c r="Y598" s="167"/>
      <c r="Z598" s="167"/>
      <c r="AA598" s="167"/>
      <c r="AB598" s="167"/>
      <c r="AC598" s="167"/>
      <c r="AD598" s="167"/>
    </row>
    <row r="599" spans="2:30" ht="15.75" customHeight="1">
      <c r="B599" s="104"/>
      <c r="C599" s="116"/>
      <c r="D599" s="117"/>
      <c r="E599" s="118"/>
      <c r="H599" s="119"/>
      <c r="I599" s="346"/>
      <c r="K599" s="120"/>
      <c r="L599" s="118"/>
      <c r="M599" s="117"/>
      <c r="V599" s="167"/>
      <c r="W599" s="167"/>
      <c r="X599" s="167"/>
      <c r="Y599" s="167"/>
      <c r="Z599" s="167"/>
      <c r="AA599" s="167"/>
      <c r="AB599" s="167"/>
      <c r="AC599" s="167"/>
      <c r="AD599" s="167"/>
    </row>
    <row r="600" spans="2:30" ht="15.75" customHeight="1">
      <c r="B600" s="104"/>
      <c r="C600" s="116"/>
      <c r="D600" s="117"/>
      <c r="E600" s="118"/>
      <c r="H600" s="119"/>
      <c r="I600" s="346"/>
      <c r="K600" s="120"/>
      <c r="L600" s="118"/>
      <c r="M600" s="117"/>
      <c r="V600" s="167"/>
      <c r="W600" s="167"/>
      <c r="X600" s="167"/>
      <c r="Y600" s="167"/>
      <c r="Z600" s="167"/>
      <c r="AA600" s="167"/>
      <c r="AB600" s="167"/>
      <c r="AC600" s="167"/>
      <c r="AD600" s="167"/>
    </row>
    <row r="601" spans="2:30" ht="15.75" customHeight="1">
      <c r="B601" s="104"/>
      <c r="C601" s="116"/>
      <c r="D601" s="117"/>
      <c r="E601" s="118"/>
      <c r="H601" s="119"/>
      <c r="I601" s="346"/>
      <c r="K601" s="120"/>
      <c r="L601" s="118"/>
      <c r="M601" s="117"/>
      <c r="V601" s="167"/>
      <c r="W601" s="167"/>
      <c r="X601" s="167"/>
      <c r="Y601" s="167"/>
      <c r="Z601" s="167"/>
      <c r="AA601" s="167"/>
      <c r="AB601" s="167"/>
      <c r="AC601" s="167"/>
      <c r="AD601" s="167"/>
    </row>
    <row r="602" spans="2:30" ht="15.75" customHeight="1">
      <c r="B602" s="104"/>
      <c r="C602" s="116"/>
      <c r="D602" s="117"/>
      <c r="E602" s="118"/>
      <c r="H602" s="119"/>
      <c r="I602" s="346"/>
      <c r="K602" s="120"/>
      <c r="L602" s="118"/>
      <c r="M602" s="117"/>
      <c r="V602" s="167"/>
      <c r="W602" s="167"/>
      <c r="X602" s="167"/>
      <c r="Y602" s="167"/>
      <c r="Z602" s="167"/>
      <c r="AA602" s="167"/>
      <c r="AB602" s="167"/>
      <c r="AC602" s="167"/>
      <c r="AD602" s="167"/>
    </row>
    <row r="603" spans="2:30" ht="15.75" customHeight="1">
      <c r="B603" s="104"/>
      <c r="C603" s="116"/>
      <c r="D603" s="117"/>
      <c r="E603" s="118"/>
      <c r="H603" s="119"/>
      <c r="I603" s="346"/>
      <c r="K603" s="120"/>
      <c r="L603" s="118"/>
      <c r="M603" s="117"/>
      <c r="V603" s="167"/>
      <c r="W603" s="167"/>
      <c r="X603" s="167"/>
      <c r="Y603" s="167"/>
      <c r="Z603" s="167"/>
      <c r="AA603" s="167"/>
      <c r="AB603" s="167"/>
      <c r="AC603" s="167"/>
      <c r="AD603" s="167"/>
    </row>
    <row r="604" spans="2:30" ht="15.75" customHeight="1">
      <c r="B604" s="104"/>
      <c r="C604" s="116"/>
      <c r="D604" s="117"/>
      <c r="E604" s="118"/>
      <c r="H604" s="119"/>
      <c r="I604" s="346"/>
      <c r="K604" s="120"/>
      <c r="L604" s="118"/>
      <c r="M604" s="117"/>
      <c r="V604" s="167"/>
      <c r="W604" s="167"/>
      <c r="X604" s="167"/>
      <c r="Y604" s="167"/>
      <c r="Z604" s="167"/>
      <c r="AA604" s="167"/>
      <c r="AB604" s="167"/>
      <c r="AC604" s="167"/>
      <c r="AD604" s="167"/>
    </row>
    <row r="605" spans="2:30" ht="15.75" customHeight="1">
      <c r="B605" s="104"/>
      <c r="C605" s="116"/>
      <c r="D605" s="117"/>
      <c r="E605" s="118"/>
      <c r="H605" s="119"/>
      <c r="I605" s="346"/>
      <c r="K605" s="120"/>
      <c r="L605" s="118"/>
      <c r="M605" s="117"/>
      <c r="V605" s="167"/>
      <c r="W605" s="167"/>
      <c r="X605" s="167"/>
      <c r="Y605" s="167"/>
      <c r="Z605" s="167"/>
      <c r="AA605" s="167"/>
      <c r="AB605" s="167"/>
      <c r="AC605" s="167"/>
      <c r="AD605" s="167"/>
    </row>
    <row r="606" spans="2:30" ht="15.75" customHeight="1">
      <c r="B606" s="104"/>
      <c r="C606" s="116"/>
      <c r="D606" s="117"/>
      <c r="E606" s="118"/>
      <c r="H606" s="119"/>
      <c r="I606" s="346"/>
      <c r="K606" s="120"/>
      <c r="L606" s="118"/>
      <c r="M606" s="117"/>
      <c r="V606" s="167"/>
      <c r="W606" s="167"/>
      <c r="X606" s="167"/>
      <c r="Y606" s="167"/>
      <c r="Z606" s="167"/>
      <c r="AA606" s="167"/>
      <c r="AB606" s="167"/>
      <c r="AC606" s="167"/>
      <c r="AD606" s="167"/>
    </row>
    <row r="607" spans="2:30" ht="15.75" customHeight="1">
      <c r="B607" s="104"/>
      <c r="C607" s="116"/>
      <c r="D607" s="117"/>
      <c r="E607" s="118"/>
      <c r="H607" s="119"/>
      <c r="I607" s="346"/>
      <c r="K607" s="120"/>
      <c r="L607" s="118"/>
      <c r="M607" s="117"/>
      <c r="V607" s="167"/>
      <c r="W607" s="167"/>
      <c r="X607" s="167"/>
      <c r="Y607" s="167"/>
      <c r="Z607" s="167"/>
      <c r="AA607" s="167"/>
      <c r="AB607" s="167"/>
      <c r="AC607" s="167"/>
      <c r="AD607" s="167"/>
    </row>
    <row r="608" spans="2:30" ht="15.75" customHeight="1">
      <c r="B608" s="104"/>
      <c r="C608" s="116"/>
      <c r="D608" s="117"/>
      <c r="E608" s="118"/>
      <c r="H608" s="119"/>
      <c r="I608" s="346"/>
      <c r="K608" s="120"/>
      <c r="L608" s="118"/>
      <c r="M608" s="117"/>
      <c r="V608" s="167"/>
      <c r="W608" s="167"/>
      <c r="X608" s="167"/>
      <c r="Y608" s="167"/>
      <c r="Z608" s="167"/>
      <c r="AA608" s="167"/>
      <c r="AB608" s="167"/>
      <c r="AC608" s="167"/>
      <c r="AD608" s="167"/>
    </row>
    <row r="609" spans="2:30" ht="15.75" customHeight="1">
      <c r="B609" s="104"/>
      <c r="C609" s="116"/>
      <c r="D609" s="117"/>
      <c r="E609" s="118"/>
      <c r="H609" s="119"/>
      <c r="I609" s="346"/>
      <c r="K609" s="120"/>
      <c r="L609" s="118"/>
      <c r="M609" s="117"/>
      <c r="V609" s="167"/>
      <c r="W609" s="167"/>
      <c r="X609" s="167"/>
      <c r="Y609" s="167"/>
      <c r="Z609" s="167"/>
      <c r="AA609" s="167"/>
      <c r="AB609" s="167"/>
      <c r="AC609" s="167"/>
      <c r="AD609" s="167"/>
    </row>
    <row r="610" spans="2:30" ht="15.75" customHeight="1">
      <c r="B610" s="104"/>
      <c r="C610" s="116"/>
      <c r="D610" s="117"/>
      <c r="E610" s="118"/>
      <c r="H610" s="119"/>
      <c r="I610" s="346"/>
      <c r="K610" s="120"/>
      <c r="L610" s="118"/>
      <c r="M610" s="117"/>
      <c r="V610" s="167"/>
      <c r="W610" s="167"/>
      <c r="X610" s="167"/>
      <c r="Y610" s="167"/>
      <c r="Z610" s="167"/>
      <c r="AA610" s="167"/>
      <c r="AB610" s="167"/>
      <c r="AC610" s="167"/>
      <c r="AD610" s="167"/>
    </row>
    <row r="611" spans="2:30" ht="15.75" customHeight="1">
      <c r="B611" s="104"/>
      <c r="C611" s="116"/>
      <c r="D611" s="117"/>
      <c r="E611" s="118"/>
      <c r="H611" s="119"/>
      <c r="I611" s="346"/>
      <c r="K611" s="120"/>
      <c r="L611" s="118"/>
      <c r="M611" s="117"/>
      <c r="V611" s="167"/>
      <c r="W611" s="167"/>
      <c r="X611" s="167"/>
      <c r="Y611" s="167"/>
      <c r="Z611" s="167"/>
      <c r="AA611" s="167"/>
      <c r="AB611" s="167"/>
      <c r="AC611" s="167"/>
      <c r="AD611" s="167"/>
    </row>
    <row r="612" spans="2:30" ht="15.75" customHeight="1">
      <c r="B612" s="104"/>
      <c r="C612" s="116"/>
      <c r="D612" s="117"/>
      <c r="E612" s="118"/>
      <c r="H612" s="119"/>
      <c r="I612" s="346"/>
      <c r="K612" s="120"/>
      <c r="L612" s="118"/>
      <c r="M612" s="117"/>
      <c r="V612" s="167"/>
      <c r="W612" s="167"/>
      <c r="X612" s="167"/>
      <c r="Y612" s="167"/>
      <c r="Z612" s="167"/>
      <c r="AA612" s="167"/>
      <c r="AB612" s="167"/>
      <c r="AC612" s="167"/>
      <c r="AD612" s="167"/>
    </row>
    <row r="613" spans="2:30" ht="15.75" customHeight="1">
      <c r="B613" s="104"/>
      <c r="C613" s="116"/>
      <c r="D613" s="117"/>
      <c r="E613" s="118"/>
      <c r="H613" s="119"/>
      <c r="I613" s="346"/>
      <c r="K613" s="120"/>
      <c r="L613" s="118"/>
      <c r="M613" s="117"/>
      <c r="V613" s="167"/>
      <c r="W613" s="167"/>
      <c r="X613" s="167"/>
      <c r="Y613" s="167"/>
      <c r="Z613" s="167"/>
      <c r="AA613" s="167"/>
      <c r="AB613" s="167"/>
      <c r="AC613" s="167"/>
      <c r="AD613" s="167"/>
    </row>
    <row r="614" spans="2:30" ht="15.75" customHeight="1">
      <c r="B614" s="104"/>
      <c r="C614" s="116"/>
      <c r="D614" s="117"/>
      <c r="E614" s="118"/>
      <c r="H614" s="119"/>
      <c r="I614" s="346"/>
      <c r="K614" s="120"/>
      <c r="L614" s="118"/>
      <c r="M614" s="117"/>
      <c r="V614" s="167"/>
      <c r="W614" s="167"/>
      <c r="X614" s="167"/>
      <c r="Y614" s="167"/>
      <c r="Z614" s="167"/>
      <c r="AA614" s="167"/>
      <c r="AB614" s="167"/>
      <c r="AC614" s="167"/>
      <c r="AD614" s="167"/>
    </row>
    <row r="615" spans="2:30" ht="15.75" customHeight="1">
      <c r="B615" s="104"/>
      <c r="C615" s="116"/>
      <c r="D615" s="117"/>
      <c r="E615" s="118"/>
      <c r="H615" s="119"/>
      <c r="I615" s="346"/>
      <c r="K615" s="120"/>
      <c r="L615" s="118"/>
      <c r="M615" s="117"/>
      <c r="V615" s="167"/>
      <c r="W615" s="167"/>
      <c r="X615" s="167"/>
      <c r="Y615" s="167"/>
      <c r="Z615" s="167"/>
      <c r="AA615" s="167"/>
      <c r="AB615" s="167"/>
      <c r="AC615" s="167"/>
      <c r="AD615" s="167"/>
    </row>
    <row r="616" spans="2:30" ht="15.75" customHeight="1">
      <c r="B616" s="104"/>
      <c r="C616" s="116"/>
      <c r="D616" s="117"/>
      <c r="E616" s="118"/>
      <c r="H616" s="119"/>
      <c r="I616" s="346"/>
      <c r="K616" s="120"/>
      <c r="L616" s="118"/>
      <c r="M616" s="117"/>
      <c r="V616" s="167"/>
      <c r="W616" s="167"/>
      <c r="X616" s="167"/>
      <c r="Y616" s="167"/>
      <c r="Z616" s="167"/>
      <c r="AA616" s="167"/>
      <c r="AB616" s="167"/>
      <c r="AC616" s="167"/>
      <c r="AD616" s="167"/>
    </row>
    <row r="617" spans="2:30" ht="15.75" customHeight="1">
      <c r="B617" s="104"/>
      <c r="C617" s="116"/>
      <c r="D617" s="117"/>
      <c r="E617" s="118"/>
      <c r="H617" s="119"/>
      <c r="I617" s="346"/>
      <c r="K617" s="120"/>
      <c r="L617" s="118"/>
      <c r="M617" s="117"/>
      <c r="V617" s="167"/>
      <c r="W617" s="167"/>
      <c r="X617" s="167"/>
      <c r="Y617" s="167"/>
      <c r="Z617" s="167"/>
      <c r="AA617" s="167"/>
      <c r="AB617" s="167"/>
      <c r="AC617" s="167"/>
      <c r="AD617" s="167"/>
    </row>
    <row r="618" spans="2:30" ht="15.75" customHeight="1">
      <c r="B618" s="104"/>
      <c r="C618" s="116"/>
      <c r="D618" s="117"/>
      <c r="E618" s="118"/>
      <c r="H618" s="119"/>
      <c r="I618" s="346"/>
      <c r="K618" s="120"/>
      <c r="L618" s="118"/>
      <c r="M618" s="117"/>
      <c r="V618" s="167"/>
      <c r="W618" s="167"/>
      <c r="X618" s="167"/>
      <c r="Y618" s="167"/>
      <c r="Z618" s="167"/>
      <c r="AA618" s="167"/>
      <c r="AB618" s="167"/>
      <c r="AC618" s="167"/>
      <c r="AD618" s="167"/>
    </row>
    <row r="619" spans="2:30" ht="15.75" customHeight="1">
      <c r="B619" s="104"/>
      <c r="C619" s="116"/>
      <c r="D619" s="117"/>
      <c r="E619" s="118"/>
      <c r="H619" s="119"/>
      <c r="I619" s="346"/>
      <c r="K619" s="120"/>
      <c r="L619" s="118"/>
      <c r="M619" s="117"/>
      <c r="V619" s="167"/>
      <c r="W619" s="167"/>
      <c r="X619" s="167"/>
      <c r="Y619" s="167"/>
      <c r="Z619" s="167"/>
      <c r="AA619" s="167"/>
      <c r="AB619" s="167"/>
      <c r="AC619" s="167"/>
      <c r="AD619" s="167"/>
    </row>
    <row r="620" spans="2:30" ht="15.75" customHeight="1">
      <c r="B620" s="104"/>
      <c r="C620" s="116"/>
      <c r="D620" s="117"/>
      <c r="E620" s="118"/>
      <c r="H620" s="119"/>
      <c r="I620" s="346"/>
      <c r="K620" s="120"/>
      <c r="L620" s="118"/>
      <c r="M620" s="117"/>
      <c r="V620" s="167"/>
      <c r="W620" s="167"/>
      <c r="X620" s="167"/>
      <c r="Y620" s="167"/>
      <c r="Z620" s="167"/>
      <c r="AA620" s="167"/>
      <c r="AB620" s="167"/>
      <c r="AC620" s="167"/>
      <c r="AD620" s="167"/>
    </row>
    <row r="621" spans="2:30" ht="15.75" customHeight="1">
      <c r="B621" s="104"/>
      <c r="C621" s="116"/>
      <c r="D621" s="117"/>
      <c r="E621" s="118"/>
      <c r="H621" s="119"/>
      <c r="I621" s="346"/>
      <c r="K621" s="120"/>
      <c r="L621" s="118"/>
      <c r="M621" s="117"/>
      <c r="V621" s="167"/>
      <c r="W621" s="167"/>
      <c r="X621" s="167"/>
      <c r="Y621" s="167"/>
      <c r="Z621" s="167"/>
      <c r="AA621" s="167"/>
      <c r="AB621" s="167"/>
      <c r="AC621" s="167"/>
      <c r="AD621" s="167"/>
    </row>
    <row r="622" spans="2:30" ht="15.75" customHeight="1">
      <c r="B622" s="104"/>
      <c r="C622" s="116"/>
      <c r="D622" s="117"/>
      <c r="E622" s="118"/>
      <c r="H622" s="119"/>
      <c r="I622" s="346"/>
      <c r="K622" s="120"/>
      <c r="L622" s="118"/>
      <c r="M622" s="117"/>
      <c r="V622" s="167"/>
      <c r="W622" s="167"/>
      <c r="X622" s="167"/>
      <c r="Y622" s="167"/>
      <c r="Z622" s="167"/>
      <c r="AA622" s="167"/>
      <c r="AB622" s="167"/>
      <c r="AC622" s="167"/>
      <c r="AD622" s="167"/>
    </row>
    <row r="623" spans="2:30" ht="15.75" customHeight="1">
      <c r="B623" s="104"/>
      <c r="C623" s="116"/>
      <c r="D623" s="117"/>
      <c r="E623" s="118"/>
      <c r="H623" s="119"/>
      <c r="I623" s="346"/>
      <c r="K623" s="120"/>
      <c r="L623" s="118"/>
      <c r="M623" s="117"/>
      <c r="V623" s="167"/>
      <c r="W623" s="167"/>
      <c r="X623" s="167"/>
      <c r="Y623" s="167"/>
      <c r="Z623" s="167"/>
      <c r="AA623" s="167"/>
      <c r="AB623" s="167"/>
      <c r="AC623" s="167"/>
      <c r="AD623" s="167"/>
    </row>
    <row r="624" spans="2:30" ht="15.75" customHeight="1">
      <c r="B624" s="104"/>
      <c r="C624" s="116"/>
      <c r="D624" s="117"/>
      <c r="E624" s="118"/>
      <c r="H624" s="119"/>
      <c r="I624" s="346"/>
      <c r="K624" s="120"/>
      <c r="L624" s="118"/>
      <c r="M624" s="117"/>
      <c r="V624" s="167"/>
      <c r="W624" s="167"/>
      <c r="X624" s="167"/>
      <c r="Y624" s="167"/>
      <c r="Z624" s="167"/>
      <c r="AA624" s="167"/>
      <c r="AB624" s="167"/>
      <c r="AC624" s="167"/>
      <c r="AD624" s="167"/>
    </row>
    <row r="625" spans="2:30" ht="15.75" customHeight="1">
      <c r="B625" s="104"/>
      <c r="C625" s="116"/>
      <c r="D625" s="117"/>
      <c r="E625" s="118"/>
      <c r="H625" s="119"/>
      <c r="I625" s="346"/>
      <c r="K625" s="120"/>
      <c r="L625" s="118"/>
      <c r="M625" s="117"/>
      <c r="V625" s="167"/>
      <c r="W625" s="167"/>
      <c r="X625" s="167"/>
      <c r="Y625" s="167"/>
      <c r="Z625" s="167"/>
      <c r="AA625" s="167"/>
      <c r="AB625" s="167"/>
      <c r="AC625" s="167"/>
      <c r="AD625" s="167"/>
    </row>
    <row r="626" spans="2:30" ht="15.75" customHeight="1">
      <c r="B626" s="104"/>
      <c r="C626" s="116"/>
      <c r="D626" s="117"/>
      <c r="E626" s="118"/>
      <c r="H626" s="119"/>
      <c r="I626" s="346"/>
      <c r="K626" s="120"/>
      <c r="L626" s="118"/>
      <c r="M626" s="117"/>
      <c r="V626" s="167"/>
      <c r="W626" s="167"/>
      <c r="X626" s="167"/>
      <c r="Y626" s="167"/>
      <c r="Z626" s="167"/>
      <c r="AA626" s="167"/>
      <c r="AB626" s="167"/>
      <c r="AC626" s="167"/>
      <c r="AD626" s="167"/>
    </row>
    <row r="627" spans="2:30" ht="15.75" customHeight="1">
      <c r="B627" s="104"/>
      <c r="C627" s="116"/>
      <c r="D627" s="117"/>
      <c r="E627" s="118"/>
      <c r="H627" s="119"/>
      <c r="I627" s="346"/>
      <c r="K627" s="120"/>
      <c r="L627" s="118"/>
      <c r="M627" s="117"/>
      <c r="V627" s="167"/>
      <c r="W627" s="167"/>
      <c r="X627" s="167"/>
      <c r="Y627" s="167"/>
      <c r="Z627" s="167"/>
      <c r="AA627" s="167"/>
      <c r="AB627" s="167"/>
      <c r="AC627" s="167"/>
      <c r="AD627" s="167"/>
    </row>
    <row r="628" spans="2:30" ht="15.75" customHeight="1">
      <c r="B628" s="104"/>
      <c r="C628" s="116"/>
      <c r="D628" s="117"/>
      <c r="E628" s="118"/>
      <c r="H628" s="119"/>
      <c r="I628" s="346"/>
      <c r="K628" s="120"/>
      <c r="L628" s="118"/>
      <c r="M628" s="117"/>
      <c r="V628" s="167"/>
      <c r="W628" s="167"/>
      <c r="X628" s="167"/>
      <c r="Y628" s="167"/>
      <c r="Z628" s="167"/>
      <c r="AA628" s="167"/>
      <c r="AB628" s="167"/>
      <c r="AC628" s="167"/>
      <c r="AD628" s="167"/>
    </row>
    <row r="629" spans="2:30" ht="15.75" customHeight="1">
      <c r="B629" s="104"/>
      <c r="C629" s="116"/>
      <c r="D629" s="117"/>
      <c r="E629" s="118"/>
      <c r="H629" s="119"/>
      <c r="I629" s="346"/>
      <c r="K629" s="120"/>
      <c r="L629" s="118"/>
      <c r="M629" s="117"/>
      <c r="V629" s="167"/>
      <c r="W629" s="167"/>
      <c r="X629" s="167"/>
      <c r="Y629" s="167"/>
      <c r="Z629" s="167"/>
      <c r="AA629" s="167"/>
      <c r="AB629" s="167"/>
      <c r="AC629" s="167"/>
      <c r="AD629" s="167"/>
    </row>
    <row r="630" spans="2:30" ht="15.75" customHeight="1">
      <c r="B630" s="104"/>
      <c r="C630" s="116"/>
      <c r="D630" s="117"/>
      <c r="E630" s="118"/>
      <c r="H630" s="119"/>
      <c r="I630" s="346"/>
      <c r="K630" s="120"/>
      <c r="L630" s="118"/>
      <c r="M630" s="117"/>
      <c r="V630" s="167"/>
      <c r="W630" s="167"/>
      <c r="X630" s="167"/>
      <c r="Y630" s="167"/>
      <c r="Z630" s="167"/>
      <c r="AA630" s="167"/>
      <c r="AB630" s="167"/>
      <c r="AC630" s="167"/>
      <c r="AD630" s="167"/>
    </row>
    <row r="631" spans="2:30" ht="15.75" customHeight="1">
      <c r="B631" s="104"/>
      <c r="C631" s="116"/>
      <c r="D631" s="117"/>
      <c r="E631" s="118"/>
      <c r="H631" s="119"/>
      <c r="I631" s="346"/>
      <c r="K631" s="120"/>
      <c r="L631" s="118"/>
      <c r="M631" s="117"/>
      <c r="V631" s="167"/>
      <c r="W631" s="167"/>
      <c r="X631" s="167"/>
      <c r="Y631" s="167"/>
      <c r="Z631" s="167"/>
      <c r="AA631" s="167"/>
      <c r="AB631" s="167"/>
      <c r="AC631" s="167"/>
      <c r="AD631" s="167"/>
    </row>
    <row r="632" spans="2:30" ht="15.75" customHeight="1">
      <c r="B632" s="104"/>
      <c r="C632" s="116"/>
      <c r="D632" s="117"/>
      <c r="E632" s="118"/>
      <c r="H632" s="119"/>
      <c r="I632" s="346"/>
      <c r="K632" s="120"/>
      <c r="L632" s="118"/>
      <c r="M632" s="117"/>
      <c r="V632" s="167"/>
      <c r="W632" s="167"/>
      <c r="X632" s="167"/>
      <c r="Y632" s="167"/>
      <c r="Z632" s="167"/>
      <c r="AA632" s="167"/>
      <c r="AB632" s="167"/>
      <c r="AC632" s="167"/>
      <c r="AD632" s="167"/>
    </row>
    <row r="633" spans="2:30" ht="15.75" customHeight="1">
      <c r="B633" s="104"/>
      <c r="C633" s="116"/>
      <c r="D633" s="117"/>
      <c r="E633" s="118"/>
      <c r="H633" s="119"/>
      <c r="I633" s="346"/>
      <c r="K633" s="120"/>
      <c r="L633" s="118"/>
      <c r="M633" s="117"/>
      <c r="V633" s="167"/>
      <c r="W633" s="167"/>
      <c r="X633" s="167"/>
      <c r="Y633" s="167"/>
      <c r="Z633" s="167"/>
      <c r="AA633" s="167"/>
      <c r="AB633" s="167"/>
      <c r="AC633" s="167"/>
      <c r="AD633" s="167"/>
    </row>
    <row r="634" spans="2:30" ht="15.75" customHeight="1">
      <c r="B634" s="104"/>
      <c r="C634" s="116"/>
      <c r="D634" s="117"/>
      <c r="E634" s="118"/>
      <c r="H634" s="119"/>
      <c r="I634" s="346"/>
      <c r="K634" s="120"/>
      <c r="L634" s="118"/>
      <c r="M634" s="117"/>
      <c r="V634" s="167"/>
      <c r="W634" s="167"/>
      <c r="X634" s="167"/>
      <c r="Y634" s="167"/>
      <c r="Z634" s="167"/>
      <c r="AA634" s="167"/>
      <c r="AB634" s="167"/>
      <c r="AC634" s="167"/>
      <c r="AD634" s="167"/>
    </row>
    <row r="635" spans="2:30" ht="15.75" customHeight="1">
      <c r="B635" s="104"/>
      <c r="C635" s="116"/>
      <c r="D635" s="117"/>
      <c r="E635" s="118"/>
      <c r="H635" s="119"/>
      <c r="I635" s="346"/>
      <c r="K635" s="120"/>
      <c r="L635" s="118"/>
      <c r="M635" s="117"/>
      <c r="V635" s="167"/>
      <c r="W635" s="167"/>
      <c r="X635" s="167"/>
      <c r="Y635" s="167"/>
      <c r="Z635" s="167"/>
      <c r="AA635" s="167"/>
      <c r="AB635" s="167"/>
      <c r="AC635" s="167"/>
      <c r="AD635" s="167"/>
    </row>
    <row r="636" spans="2:30" ht="15.75" customHeight="1">
      <c r="B636" s="104"/>
      <c r="C636" s="116"/>
      <c r="D636" s="117"/>
      <c r="E636" s="118"/>
      <c r="H636" s="119"/>
      <c r="I636" s="346"/>
      <c r="K636" s="120"/>
      <c r="L636" s="118"/>
      <c r="M636" s="117"/>
      <c r="V636" s="167"/>
      <c r="W636" s="167"/>
      <c r="X636" s="167"/>
      <c r="Y636" s="167"/>
      <c r="Z636" s="167"/>
      <c r="AA636" s="167"/>
      <c r="AB636" s="167"/>
      <c r="AC636" s="167"/>
      <c r="AD636" s="167"/>
    </row>
    <row r="637" spans="2:30" ht="15.75" customHeight="1">
      <c r="B637" s="104"/>
      <c r="C637" s="116"/>
      <c r="D637" s="117"/>
      <c r="E637" s="118"/>
      <c r="H637" s="119"/>
      <c r="I637" s="346"/>
      <c r="K637" s="120"/>
      <c r="L637" s="118"/>
      <c r="M637" s="117"/>
      <c r="V637" s="167"/>
      <c r="W637" s="167"/>
      <c r="X637" s="167"/>
      <c r="Y637" s="167"/>
      <c r="Z637" s="167"/>
      <c r="AA637" s="167"/>
      <c r="AB637" s="167"/>
      <c r="AC637" s="167"/>
      <c r="AD637" s="167"/>
    </row>
    <row r="638" spans="2:30" ht="15.75" customHeight="1">
      <c r="B638" s="104"/>
      <c r="C638" s="116"/>
      <c r="D638" s="117"/>
      <c r="E638" s="118"/>
      <c r="H638" s="119"/>
      <c r="I638" s="346"/>
      <c r="K638" s="120"/>
      <c r="L638" s="118"/>
      <c r="M638" s="117"/>
      <c r="V638" s="167"/>
      <c r="W638" s="167"/>
      <c r="X638" s="167"/>
      <c r="Y638" s="167"/>
      <c r="Z638" s="167"/>
      <c r="AA638" s="167"/>
      <c r="AB638" s="167"/>
      <c r="AC638" s="167"/>
      <c r="AD638" s="167"/>
    </row>
    <row r="639" spans="2:30" ht="15.75" customHeight="1">
      <c r="B639" s="104"/>
      <c r="C639" s="116"/>
      <c r="D639" s="117"/>
      <c r="E639" s="118"/>
      <c r="H639" s="119"/>
      <c r="I639" s="346"/>
      <c r="K639" s="120"/>
      <c r="L639" s="118"/>
      <c r="M639" s="117"/>
      <c r="V639" s="167"/>
      <c r="W639" s="167"/>
      <c r="X639" s="167"/>
      <c r="Y639" s="167"/>
      <c r="Z639" s="167"/>
      <c r="AA639" s="167"/>
      <c r="AB639" s="167"/>
      <c r="AC639" s="167"/>
      <c r="AD639" s="167"/>
    </row>
    <row r="640" spans="2:30" ht="15.75" customHeight="1">
      <c r="B640" s="104"/>
      <c r="C640" s="116"/>
      <c r="D640" s="117"/>
      <c r="E640" s="118"/>
      <c r="H640" s="119"/>
      <c r="I640" s="346"/>
      <c r="K640" s="120"/>
      <c r="L640" s="118"/>
      <c r="M640" s="117"/>
      <c r="V640" s="167"/>
      <c r="W640" s="167"/>
      <c r="X640" s="167"/>
      <c r="Y640" s="167"/>
      <c r="Z640" s="167"/>
      <c r="AA640" s="167"/>
      <c r="AB640" s="167"/>
      <c r="AC640" s="167"/>
      <c r="AD640" s="167"/>
    </row>
    <row r="641" spans="2:30" ht="15.75" customHeight="1">
      <c r="B641" s="104"/>
      <c r="C641" s="116"/>
      <c r="D641" s="117"/>
      <c r="E641" s="118"/>
      <c r="H641" s="119"/>
      <c r="I641" s="346"/>
      <c r="K641" s="120"/>
      <c r="L641" s="118"/>
      <c r="M641" s="117"/>
      <c r="V641" s="167"/>
      <c r="W641" s="167"/>
      <c r="X641" s="167"/>
      <c r="Y641" s="167"/>
      <c r="Z641" s="167"/>
      <c r="AA641" s="167"/>
      <c r="AB641" s="167"/>
      <c r="AC641" s="167"/>
      <c r="AD641" s="167"/>
    </row>
    <row r="642" spans="2:30" ht="15.75" customHeight="1">
      <c r="B642" s="104"/>
      <c r="C642" s="116"/>
      <c r="D642" s="117"/>
      <c r="E642" s="118"/>
      <c r="H642" s="119"/>
      <c r="I642" s="346"/>
      <c r="K642" s="120"/>
      <c r="L642" s="118"/>
      <c r="M642" s="117"/>
      <c r="V642" s="167"/>
      <c r="W642" s="167"/>
      <c r="X642" s="167"/>
      <c r="Y642" s="167"/>
      <c r="Z642" s="167"/>
      <c r="AA642" s="167"/>
      <c r="AB642" s="167"/>
      <c r="AC642" s="167"/>
      <c r="AD642" s="167"/>
    </row>
    <row r="643" spans="2:30" ht="15.75" customHeight="1">
      <c r="B643" s="104"/>
      <c r="C643" s="116"/>
      <c r="D643" s="117"/>
      <c r="E643" s="118"/>
      <c r="H643" s="119"/>
      <c r="I643" s="346"/>
      <c r="K643" s="120"/>
      <c r="L643" s="118"/>
      <c r="M643" s="117"/>
      <c r="V643" s="167"/>
      <c r="W643" s="167"/>
      <c r="X643" s="167"/>
      <c r="Y643" s="167"/>
      <c r="Z643" s="167"/>
      <c r="AA643" s="167"/>
      <c r="AB643" s="167"/>
      <c r="AC643" s="167"/>
      <c r="AD643" s="167"/>
    </row>
    <row r="644" spans="2:30" ht="15.75" customHeight="1">
      <c r="B644" s="104"/>
      <c r="C644" s="116"/>
      <c r="D644" s="117"/>
      <c r="E644" s="118"/>
      <c r="H644" s="119"/>
      <c r="I644" s="346"/>
      <c r="K644" s="120"/>
      <c r="L644" s="118"/>
      <c r="M644" s="117"/>
      <c r="V644" s="167"/>
      <c r="W644" s="167"/>
      <c r="X644" s="167"/>
      <c r="Y644" s="167"/>
      <c r="Z644" s="167"/>
      <c r="AA644" s="167"/>
      <c r="AB644" s="167"/>
      <c r="AC644" s="167"/>
      <c r="AD644" s="167"/>
    </row>
    <row r="645" spans="2:30" ht="15.75" customHeight="1">
      <c r="B645" s="104"/>
      <c r="C645" s="116"/>
      <c r="D645" s="117"/>
      <c r="E645" s="118"/>
      <c r="H645" s="119"/>
      <c r="I645" s="346"/>
      <c r="K645" s="120"/>
      <c r="L645" s="118"/>
      <c r="M645" s="117"/>
      <c r="V645" s="167"/>
      <c r="W645" s="167"/>
      <c r="X645" s="167"/>
      <c r="Y645" s="167"/>
      <c r="Z645" s="167"/>
      <c r="AA645" s="167"/>
      <c r="AB645" s="167"/>
      <c r="AC645" s="167"/>
      <c r="AD645" s="167"/>
    </row>
    <row r="646" spans="2:30" ht="15.75" customHeight="1">
      <c r="B646" s="104"/>
      <c r="C646" s="116"/>
      <c r="D646" s="117"/>
      <c r="E646" s="118"/>
      <c r="H646" s="119"/>
      <c r="I646" s="346"/>
      <c r="K646" s="120"/>
      <c r="L646" s="118"/>
      <c r="M646" s="117"/>
      <c r="V646" s="167"/>
      <c r="W646" s="167"/>
      <c r="X646" s="167"/>
      <c r="Y646" s="167"/>
      <c r="Z646" s="167"/>
      <c r="AA646" s="167"/>
      <c r="AB646" s="167"/>
      <c r="AC646" s="167"/>
      <c r="AD646" s="167"/>
    </row>
    <row r="647" spans="2:30" ht="15.75" customHeight="1">
      <c r="B647" s="104"/>
      <c r="C647" s="116"/>
      <c r="D647" s="117"/>
      <c r="E647" s="118"/>
      <c r="H647" s="119"/>
      <c r="I647" s="346"/>
      <c r="K647" s="120"/>
      <c r="L647" s="118"/>
      <c r="M647" s="117"/>
      <c r="V647" s="167"/>
      <c r="W647" s="167"/>
      <c r="X647" s="167"/>
      <c r="Y647" s="167"/>
      <c r="Z647" s="167"/>
      <c r="AA647" s="167"/>
      <c r="AB647" s="167"/>
      <c r="AC647" s="167"/>
      <c r="AD647" s="167"/>
    </row>
    <row r="648" spans="2:30" ht="15.75" customHeight="1">
      <c r="B648" s="104"/>
      <c r="C648" s="116"/>
      <c r="D648" s="117"/>
      <c r="E648" s="118"/>
      <c r="H648" s="119"/>
      <c r="I648" s="346"/>
      <c r="K648" s="120"/>
      <c r="L648" s="118"/>
      <c r="M648" s="117"/>
      <c r="V648" s="167"/>
      <c r="W648" s="167"/>
      <c r="X648" s="167"/>
      <c r="Y648" s="167"/>
      <c r="Z648" s="167"/>
      <c r="AA648" s="167"/>
      <c r="AB648" s="167"/>
      <c r="AC648" s="167"/>
      <c r="AD648" s="167"/>
    </row>
    <row r="649" spans="2:30" ht="15.75" customHeight="1">
      <c r="B649" s="104"/>
      <c r="C649" s="116"/>
      <c r="D649" s="117"/>
      <c r="E649" s="118"/>
      <c r="H649" s="119"/>
      <c r="I649" s="346"/>
      <c r="K649" s="120"/>
      <c r="L649" s="118"/>
      <c r="M649" s="117"/>
      <c r="V649" s="167"/>
      <c r="W649" s="167"/>
      <c r="X649" s="167"/>
      <c r="Y649" s="167"/>
      <c r="Z649" s="167"/>
      <c r="AA649" s="167"/>
      <c r="AB649" s="167"/>
      <c r="AC649" s="167"/>
      <c r="AD649" s="167"/>
    </row>
    <row r="650" spans="2:30" ht="15.75" customHeight="1">
      <c r="B650" s="104"/>
      <c r="C650" s="116"/>
      <c r="D650" s="117"/>
      <c r="E650" s="118"/>
      <c r="H650" s="119"/>
      <c r="I650" s="346"/>
      <c r="K650" s="120"/>
      <c r="L650" s="118"/>
      <c r="M650" s="117"/>
      <c r="V650" s="167"/>
      <c r="W650" s="167"/>
      <c r="X650" s="167"/>
      <c r="Y650" s="167"/>
      <c r="Z650" s="167"/>
      <c r="AA650" s="167"/>
      <c r="AB650" s="167"/>
      <c r="AC650" s="167"/>
      <c r="AD650" s="167"/>
    </row>
    <row r="651" spans="2:30" ht="15.75" customHeight="1">
      <c r="B651" s="104"/>
      <c r="C651" s="116"/>
      <c r="D651" s="117"/>
      <c r="E651" s="118"/>
      <c r="H651" s="119"/>
      <c r="I651" s="346"/>
      <c r="K651" s="120"/>
      <c r="L651" s="118"/>
      <c r="M651" s="117"/>
      <c r="V651" s="167"/>
      <c r="W651" s="167"/>
      <c r="X651" s="167"/>
      <c r="Y651" s="167"/>
      <c r="Z651" s="167"/>
      <c r="AA651" s="167"/>
      <c r="AB651" s="167"/>
      <c r="AC651" s="167"/>
      <c r="AD651" s="167"/>
    </row>
    <row r="652" spans="2:30" ht="15.75" customHeight="1">
      <c r="B652" s="104"/>
      <c r="C652" s="116"/>
      <c r="D652" s="117"/>
      <c r="E652" s="118"/>
      <c r="H652" s="119"/>
      <c r="I652" s="346"/>
      <c r="K652" s="120"/>
      <c r="L652" s="118"/>
      <c r="M652" s="117"/>
      <c r="V652" s="167"/>
      <c r="W652" s="167"/>
      <c r="X652" s="167"/>
      <c r="Y652" s="167"/>
      <c r="Z652" s="167"/>
      <c r="AA652" s="167"/>
      <c r="AB652" s="167"/>
      <c r="AC652" s="167"/>
      <c r="AD652" s="167"/>
    </row>
    <row r="653" spans="2:30" ht="15.75" customHeight="1">
      <c r="B653" s="104"/>
      <c r="C653" s="116"/>
      <c r="D653" s="117"/>
      <c r="E653" s="118"/>
      <c r="H653" s="119"/>
      <c r="I653" s="346"/>
      <c r="K653" s="120"/>
      <c r="L653" s="118"/>
      <c r="M653" s="117"/>
      <c r="V653" s="167"/>
      <c r="W653" s="167"/>
      <c r="X653" s="167"/>
      <c r="Y653" s="167"/>
      <c r="Z653" s="167"/>
      <c r="AA653" s="167"/>
      <c r="AB653" s="167"/>
      <c r="AC653" s="167"/>
      <c r="AD653" s="167"/>
    </row>
    <row r="654" spans="2:30" ht="15.75" customHeight="1">
      <c r="B654" s="104"/>
      <c r="C654" s="116"/>
      <c r="D654" s="117"/>
      <c r="E654" s="118"/>
      <c r="H654" s="119"/>
      <c r="I654" s="346"/>
      <c r="K654" s="120"/>
      <c r="L654" s="118"/>
      <c r="M654" s="117"/>
      <c r="V654" s="167"/>
      <c r="W654" s="167"/>
      <c r="X654" s="167"/>
      <c r="Y654" s="167"/>
      <c r="Z654" s="167"/>
      <c r="AA654" s="167"/>
      <c r="AB654" s="167"/>
      <c r="AC654" s="167"/>
      <c r="AD654" s="167"/>
    </row>
    <row r="655" spans="2:30" ht="15.75" customHeight="1">
      <c r="B655" s="104"/>
      <c r="C655" s="116"/>
      <c r="D655" s="117"/>
      <c r="E655" s="118"/>
      <c r="H655" s="119"/>
      <c r="I655" s="346"/>
      <c r="K655" s="120"/>
      <c r="L655" s="118"/>
      <c r="M655" s="117"/>
      <c r="V655" s="167"/>
      <c r="W655" s="167"/>
      <c r="X655" s="167"/>
      <c r="Y655" s="167"/>
      <c r="Z655" s="167"/>
      <c r="AA655" s="167"/>
      <c r="AB655" s="167"/>
      <c r="AC655" s="167"/>
      <c r="AD655" s="167"/>
    </row>
    <row r="656" spans="2:30" ht="15.75" customHeight="1">
      <c r="B656" s="104"/>
      <c r="C656" s="116"/>
      <c r="D656" s="117"/>
      <c r="E656" s="118"/>
      <c r="H656" s="119"/>
      <c r="I656" s="346"/>
      <c r="K656" s="120"/>
      <c r="L656" s="118"/>
      <c r="M656" s="117"/>
      <c r="V656" s="167"/>
      <c r="W656" s="167"/>
      <c r="X656" s="167"/>
      <c r="Y656" s="167"/>
      <c r="Z656" s="167"/>
      <c r="AA656" s="167"/>
      <c r="AB656" s="167"/>
      <c r="AC656" s="167"/>
      <c r="AD656" s="167"/>
    </row>
    <row r="657" spans="2:30" ht="15.75" customHeight="1">
      <c r="B657" s="104"/>
      <c r="C657" s="116"/>
      <c r="D657" s="117"/>
      <c r="E657" s="118"/>
      <c r="H657" s="119"/>
      <c r="I657" s="346"/>
      <c r="K657" s="120"/>
      <c r="L657" s="118"/>
      <c r="M657" s="117"/>
      <c r="V657" s="167"/>
      <c r="W657" s="167"/>
      <c r="X657" s="167"/>
      <c r="Y657" s="167"/>
      <c r="Z657" s="167"/>
      <c r="AA657" s="167"/>
      <c r="AB657" s="167"/>
      <c r="AC657" s="167"/>
      <c r="AD657" s="167"/>
    </row>
    <row r="658" spans="2:30" ht="15.75" customHeight="1">
      <c r="B658" s="104"/>
      <c r="C658" s="116"/>
      <c r="D658" s="117"/>
      <c r="E658" s="118"/>
      <c r="H658" s="119"/>
      <c r="I658" s="346"/>
      <c r="K658" s="120"/>
      <c r="L658" s="118"/>
      <c r="M658" s="117"/>
      <c r="V658" s="167"/>
      <c r="W658" s="167"/>
      <c r="X658" s="167"/>
      <c r="Y658" s="167"/>
      <c r="Z658" s="167"/>
      <c r="AA658" s="167"/>
      <c r="AB658" s="167"/>
      <c r="AC658" s="167"/>
      <c r="AD658" s="167"/>
    </row>
    <row r="659" spans="2:30" ht="15.75" customHeight="1">
      <c r="B659" s="104"/>
      <c r="C659" s="116"/>
      <c r="D659" s="117"/>
      <c r="E659" s="118"/>
      <c r="H659" s="119"/>
      <c r="I659" s="346"/>
      <c r="K659" s="120"/>
      <c r="L659" s="118"/>
      <c r="M659" s="117"/>
      <c r="V659" s="167"/>
      <c r="W659" s="167"/>
      <c r="X659" s="167"/>
      <c r="Y659" s="167"/>
      <c r="Z659" s="167"/>
      <c r="AA659" s="167"/>
      <c r="AB659" s="167"/>
      <c r="AC659" s="167"/>
      <c r="AD659" s="167"/>
    </row>
    <row r="660" spans="2:30" ht="15.75" customHeight="1">
      <c r="B660" s="104"/>
      <c r="C660" s="116"/>
      <c r="D660" s="117"/>
      <c r="E660" s="118"/>
      <c r="H660" s="119"/>
      <c r="I660" s="346"/>
      <c r="K660" s="120"/>
      <c r="L660" s="118"/>
      <c r="M660" s="117"/>
      <c r="V660" s="167"/>
      <c r="W660" s="167"/>
      <c r="X660" s="167"/>
      <c r="Y660" s="167"/>
      <c r="Z660" s="167"/>
      <c r="AA660" s="167"/>
      <c r="AB660" s="167"/>
      <c r="AC660" s="167"/>
      <c r="AD660" s="167"/>
    </row>
    <row r="661" spans="2:30" ht="15.75" customHeight="1">
      <c r="B661" s="104"/>
      <c r="C661" s="116"/>
      <c r="D661" s="117"/>
      <c r="E661" s="118"/>
      <c r="H661" s="119"/>
      <c r="I661" s="346"/>
      <c r="K661" s="120"/>
      <c r="L661" s="118"/>
      <c r="M661" s="117"/>
      <c r="V661" s="167"/>
      <c r="W661" s="167"/>
      <c r="X661" s="167"/>
      <c r="Y661" s="167"/>
      <c r="Z661" s="167"/>
      <c r="AA661" s="167"/>
      <c r="AB661" s="167"/>
      <c r="AC661" s="167"/>
      <c r="AD661" s="167"/>
    </row>
    <row r="662" spans="2:30" ht="15.75" customHeight="1">
      <c r="B662" s="104"/>
      <c r="C662" s="116"/>
      <c r="D662" s="117"/>
      <c r="E662" s="118"/>
      <c r="H662" s="119"/>
      <c r="I662" s="346"/>
      <c r="K662" s="120"/>
      <c r="L662" s="118"/>
      <c r="M662" s="117"/>
      <c r="V662" s="167"/>
      <c r="W662" s="167"/>
      <c r="X662" s="167"/>
      <c r="Y662" s="167"/>
      <c r="Z662" s="167"/>
      <c r="AA662" s="167"/>
      <c r="AB662" s="167"/>
      <c r="AC662" s="167"/>
      <c r="AD662" s="167"/>
    </row>
    <row r="663" spans="2:30" ht="15.75" customHeight="1">
      <c r="B663" s="104"/>
      <c r="C663" s="116"/>
      <c r="D663" s="117"/>
      <c r="E663" s="118"/>
      <c r="H663" s="119"/>
      <c r="I663" s="346"/>
      <c r="K663" s="120"/>
      <c r="L663" s="118"/>
      <c r="M663" s="117"/>
      <c r="V663" s="167"/>
      <c r="W663" s="167"/>
      <c r="X663" s="167"/>
      <c r="Y663" s="167"/>
      <c r="Z663" s="167"/>
      <c r="AA663" s="167"/>
      <c r="AB663" s="167"/>
      <c r="AC663" s="167"/>
      <c r="AD663" s="167"/>
    </row>
    <row r="664" spans="2:30" ht="15.75" customHeight="1">
      <c r="B664" s="104"/>
      <c r="C664" s="116"/>
      <c r="D664" s="117"/>
      <c r="E664" s="118"/>
      <c r="H664" s="119"/>
      <c r="I664" s="346"/>
      <c r="K664" s="120"/>
      <c r="L664" s="118"/>
      <c r="M664" s="117"/>
      <c r="V664" s="167"/>
      <c r="W664" s="167"/>
      <c r="X664" s="167"/>
      <c r="Y664" s="167"/>
      <c r="Z664" s="167"/>
      <c r="AA664" s="167"/>
      <c r="AB664" s="167"/>
      <c r="AC664" s="167"/>
      <c r="AD664" s="167"/>
    </row>
    <row r="665" spans="2:30" ht="15.75" customHeight="1">
      <c r="B665" s="104"/>
      <c r="C665" s="116"/>
      <c r="D665" s="117"/>
      <c r="E665" s="118"/>
      <c r="H665" s="119"/>
      <c r="I665" s="346"/>
      <c r="K665" s="120"/>
      <c r="L665" s="118"/>
      <c r="M665" s="117"/>
      <c r="V665" s="167"/>
      <c r="W665" s="167"/>
      <c r="X665" s="167"/>
      <c r="Y665" s="167"/>
      <c r="Z665" s="167"/>
      <c r="AA665" s="167"/>
      <c r="AB665" s="167"/>
      <c r="AC665" s="167"/>
      <c r="AD665" s="167"/>
    </row>
    <row r="666" spans="2:30" ht="15.75" customHeight="1">
      <c r="B666" s="104"/>
      <c r="C666" s="116"/>
      <c r="D666" s="117"/>
      <c r="E666" s="118"/>
      <c r="H666" s="119"/>
      <c r="I666" s="346"/>
      <c r="K666" s="120"/>
      <c r="L666" s="118"/>
      <c r="M666" s="117"/>
      <c r="V666" s="167"/>
      <c r="W666" s="167"/>
      <c r="X666" s="167"/>
      <c r="Y666" s="167"/>
      <c r="Z666" s="167"/>
      <c r="AA666" s="167"/>
      <c r="AB666" s="167"/>
      <c r="AC666" s="167"/>
      <c r="AD666" s="167"/>
    </row>
    <row r="667" spans="2:30" ht="15.75" customHeight="1">
      <c r="B667" s="104"/>
      <c r="C667" s="116"/>
      <c r="D667" s="117"/>
      <c r="E667" s="118"/>
      <c r="H667" s="119"/>
      <c r="I667" s="346"/>
      <c r="K667" s="120"/>
      <c r="L667" s="118"/>
      <c r="M667" s="117"/>
      <c r="V667" s="167"/>
      <c r="W667" s="167"/>
      <c r="X667" s="167"/>
      <c r="Y667" s="167"/>
      <c r="Z667" s="167"/>
      <c r="AA667" s="167"/>
      <c r="AB667" s="167"/>
      <c r="AC667" s="167"/>
      <c r="AD667" s="167"/>
    </row>
    <row r="668" spans="2:30" ht="15.75" customHeight="1">
      <c r="B668" s="104"/>
      <c r="C668" s="116"/>
      <c r="D668" s="117"/>
      <c r="E668" s="118"/>
      <c r="H668" s="119"/>
      <c r="I668" s="346"/>
      <c r="K668" s="120"/>
      <c r="L668" s="118"/>
      <c r="M668" s="117"/>
      <c r="V668" s="167"/>
      <c r="W668" s="167"/>
      <c r="X668" s="167"/>
      <c r="Y668" s="167"/>
      <c r="Z668" s="167"/>
      <c r="AA668" s="167"/>
      <c r="AB668" s="167"/>
      <c r="AC668" s="167"/>
      <c r="AD668" s="167"/>
    </row>
    <row r="669" spans="2:30" ht="15.75" customHeight="1">
      <c r="B669" s="104"/>
      <c r="C669" s="116"/>
      <c r="D669" s="117"/>
      <c r="E669" s="118"/>
      <c r="H669" s="119"/>
      <c r="I669" s="346"/>
      <c r="K669" s="120"/>
      <c r="L669" s="118"/>
      <c r="M669" s="117"/>
      <c r="V669" s="167"/>
      <c r="W669" s="167"/>
      <c r="X669" s="167"/>
      <c r="Y669" s="167"/>
      <c r="Z669" s="167"/>
      <c r="AA669" s="167"/>
      <c r="AB669" s="167"/>
      <c r="AC669" s="167"/>
      <c r="AD669" s="167"/>
    </row>
    <row r="670" spans="2:30" ht="15.75" customHeight="1">
      <c r="B670" s="104"/>
      <c r="C670" s="116"/>
      <c r="D670" s="117"/>
      <c r="E670" s="118"/>
      <c r="H670" s="119"/>
      <c r="I670" s="346"/>
      <c r="K670" s="120"/>
      <c r="L670" s="118"/>
      <c r="M670" s="117"/>
      <c r="V670" s="167"/>
      <c r="W670" s="167"/>
      <c r="X670" s="167"/>
      <c r="Y670" s="167"/>
      <c r="Z670" s="167"/>
      <c r="AA670" s="167"/>
      <c r="AB670" s="167"/>
      <c r="AC670" s="167"/>
      <c r="AD670" s="167"/>
    </row>
    <row r="671" spans="2:30" ht="15.75" customHeight="1">
      <c r="B671" s="104"/>
      <c r="C671" s="116"/>
      <c r="D671" s="117"/>
      <c r="E671" s="118"/>
      <c r="H671" s="119"/>
      <c r="I671" s="346"/>
      <c r="K671" s="120"/>
      <c r="L671" s="118"/>
      <c r="M671" s="117"/>
      <c r="V671" s="167"/>
      <c r="W671" s="167"/>
      <c r="X671" s="167"/>
      <c r="Y671" s="167"/>
      <c r="Z671" s="167"/>
      <c r="AA671" s="167"/>
      <c r="AB671" s="167"/>
      <c r="AC671" s="167"/>
      <c r="AD671" s="167"/>
    </row>
    <row r="672" spans="2:30" ht="15.75" customHeight="1">
      <c r="B672" s="104"/>
      <c r="C672" s="116"/>
      <c r="D672" s="117"/>
      <c r="E672" s="118"/>
      <c r="H672" s="119"/>
      <c r="I672" s="346"/>
      <c r="K672" s="120"/>
      <c r="L672" s="118"/>
      <c r="M672" s="117"/>
      <c r="V672" s="167"/>
      <c r="W672" s="167"/>
      <c r="X672" s="167"/>
      <c r="Y672" s="167"/>
      <c r="Z672" s="167"/>
      <c r="AA672" s="167"/>
      <c r="AB672" s="167"/>
      <c r="AC672" s="167"/>
      <c r="AD672" s="167"/>
    </row>
    <row r="673" spans="2:30" ht="15.75" customHeight="1">
      <c r="B673" s="104"/>
      <c r="C673" s="116"/>
      <c r="D673" s="117"/>
      <c r="E673" s="118"/>
      <c r="H673" s="119"/>
      <c r="I673" s="346"/>
      <c r="K673" s="120"/>
      <c r="L673" s="118"/>
      <c r="M673" s="117"/>
      <c r="V673" s="167"/>
      <c r="W673" s="167"/>
      <c r="X673" s="167"/>
      <c r="Y673" s="167"/>
      <c r="Z673" s="167"/>
      <c r="AA673" s="167"/>
      <c r="AB673" s="167"/>
      <c r="AC673" s="167"/>
      <c r="AD673" s="167"/>
    </row>
    <row r="674" spans="2:30" ht="15.75" customHeight="1">
      <c r="B674" s="104"/>
      <c r="C674" s="116"/>
      <c r="D674" s="117"/>
      <c r="E674" s="118"/>
      <c r="H674" s="119"/>
      <c r="I674" s="346"/>
      <c r="K674" s="120"/>
      <c r="L674" s="118"/>
      <c r="M674" s="117"/>
      <c r="V674" s="167"/>
      <c r="W674" s="167"/>
      <c r="X674" s="167"/>
      <c r="Y674" s="167"/>
      <c r="Z674" s="167"/>
      <c r="AA674" s="167"/>
      <c r="AB674" s="167"/>
      <c r="AC674" s="167"/>
      <c r="AD674" s="167"/>
    </row>
    <row r="675" spans="2:30" ht="15.75" customHeight="1">
      <c r="B675" s="104"/>
      <c r="C675" s="116"/>
      <c r="D675" s="117"/>
      <c r="E675" s="118"/>
      <c r="H675" s="119"/>
      <c r="I675" s="346"/>
      <c r="K675" s="120"/>
      <c r="L675" s="118"/>
      <c r="M675" s="117"/>
      <c r="V675" s="167"/>
      <c r="W675" s="167"/>
      <c r="X675" s="167"/>
      <c r="Y675" s="167"/>
      <c r="Z675" s="167"/>
      <c r="AA675" s="167"/>
      <c r="AB675" s="167"/>
      <c r="AC675" s="167"/>
      <c r="AD675" s="167"/>
    </row>
    <row r="676" spans="2:30" ht="15.75" customHeight="1">
      <c r="B676" s="104"/>
      <c r="C676" s="116"/>
      <c r="D676" s="117"/>
      <c r="E676" s="118"/>
      <c r="H676" s="119"/>
      <c r="I676" s="346"/>
      <c r="K676" s="120"/>
      <c r="L676" s="118"/>
      <c r="M676" s="117"/>
      <c r="V676" s="167"/>
      <c r="W676" s="167"/>
      <c r="X676" s="167"/>
      <c r="Y676" s="167"/>
      <c r="Z676" s="167"/>
      <c r="AA676" s="167"/>
      <c r="AB676" s="167"/>
      <c r="AC676" s="167"/>
      <c r="AD676" s="167"/>
    </row>
    <row r="677" spans="2:30" ht="15.75" customHeight="1">
      <c r="B677" s="104"/>
      <c r="C677" s="116"/>
      <c r="D677" s="117"/>
      <c r="E677" s="118"/>
      <c r="H677" s="119"/>
      <c r="I677" s="346"/>
      <c r="K677" s="120"/>
      <c r="L677" s="118"/>
      <c r="M677" s="117"/>
      <c r="V677" s="167"/>
      <c r="W677" s="167"/>
      <c r="X677" s="167"/>
      <c r="Y677" s="167"/>
      <c r="Z677" s="167"/>
      <c r="AA677" s="167"/>
      <c r="AB677" s="167"/>
      <c r="AC677" s="167"/>
      <c r="AD677" s="167"/>
    </row>
    <row r="678" spans="2:30" ht="15.75" customHeight="1">
      <c r="B678" s="104"/>
      <c r="C678" s="116"/>
      <c r="D678" s="117"/>
      <c r="E678" s="118"/>
      <c r="H678" s="119"/>
      <c r="I678" s="346"/>
      <c r="K678" s="120"/>
      <c r="L678" s="118"/>
      <c r="M678" s="117"/>
      <c r="V678" s="167"/>
      <c r="W678" s="167"/>
      <c r="X678" s="167"/>
      <c r="Y678" s="167"/>
      <c r="Z678" s="167"/>
      <c r="AA678" s="167"/>
      <c r="AB678" s="167"/>
      <c r="AC678" s="167"/>
      <c r="AD678" s="167"/>
    </row>
    <row r="679" spans="2:30" ht="15.75" customHeight="1">
      <c r="B679" s="104"/>
      <c r="C679" s="116"/>
      <c r="D679" s="117"/>
      <c r="E679" s="118"/>
      <c r="H679" s="119"/>
      <c r="I679" s="346"/>
      <c r="K679" s="120"/>
      <c r="L679" s="118"/>
      <c r="M679" s="117"/>
      <c r="V679" s="167"/>
      <c r="W679" s="167"/>
      <c r="X679" s="167"/>
      <c r="Y679" s="167"/>
      <c r="Z679" s="167"/>
      <c r="AA679" s="167"/>
      <c r="AB679" s="167"/>
      <c r="AC679" s="167"/>
      <c r="AD679" s="167"/>
    </row>
    <row r="680" spans="2:30" ht="15.75" customHeight="1">
      <c r="B680" s="104"/>
      <c r="C680" s="116"/>
      <c r="D680" s="117"/>
      <c r="E680" s="118"/>
      <c r="H680" s="119"/>
      <c r="I680" s="346"/>
      <c r="K680" s="120"/>
      <c r="L680" s="118"/>
      <c r="M680" s="117"/>
      <c r="V680" s="167"/>
      <c r="W680" s="167"/>
      <c r="X680" s="167"/>
      <c r="Y680" s="167"/>
      <c r="Z680" s="167"/>
      <c r="AA680" s="167"/>
      <c r="AB680" s="167"/>
      <c r="AC680" s="167"/>
      <c r="AD680" s="167"/>
    </row>
    <row r="681" spans="2:30" ht="15.75" customHeight="1">
      <c r="B681" s="104"/>
      <c r="C681" s="116"/>
      <c r="D681" s="117"/>
      <c r="E681" s="118"/>
      <c r="H681" s="119"/>
      <c r="I681" s="346"/>
      <c r="K681" s="120"/>
      <c r="L681" s="118"/>
      <c r="M681" s="117"/>
      <c r="V681" s="167"/>
      <c r="W681" s="167"/>
      <c r="X681" s="167"/>
      <c r="Y681" s="167"/>
      <c r="Z681" s="167"/>
      <c r="AA681" s="167"/>
      <c r="AB681" s="167"/>
      <c r="AC681" s="167"/>
      <c r="AD681" s="167"/>
    </row>
    <row r="682" spans="2:30" ht="15.75" customHeight="1">
      <c r="B682" s="104"/>
      <c r="C682" s="116"/>
      <c r="D682" s="117"/>
      <c r="E682" s="118"/>
      <c r="H682" s="119"/>
      <c r="I682" s="346"/>
      <c r="K682" s="120"/>
      <c r="L682" s="118"/>
      <c r="M682" s="117"/>
      <c r="V682" s="167"/>
      <c r="W682" s="167"/>
      <c r="X682" s="167"/>
      <c r="Y682" s="167"/>
      <c r="Z682" s="167"/>
      <c r="AA682" s="167"/>
      <c r="AB682" s="167"/>
      <c r="AC682" s="167"/>
      <c r="AD682" s="167"/>
    </row>
    <row r="683" spans="2:30" ht="15.75" customHeight="1">
      <c r="B683" s="104"/>
      <c r="C683" s="116"/>
      <c r="D683" s="117"/>
      <c r="E683" s="118"/>
      <c r="H683" s="119"/>
      <c r="I683" s="346"/>
      <c r="K683" s="120"/>
      <c r="L683" s="118"/>
      <c r="M683" s="117"/>
      <c r="V683" s="167"/>
      <c r="W683" s="167"/>
      <c r="X683" s="167"/>
      <c r="Y683" s="167"/>
      <c r="Z683" s="167"/>
      <c r="AA683" s="167"/>
      <c r="AB683" s="167"/>
      <c r="AC683" s="167"/>
      <c r="AD683" s="167"/>
    </row>
    <row r="684" spans="2:30" ht="15.75" customHeight="1">
      <c r="B684" s="104"/>
      <c r="C684" s="116"/>
      <c r="D684" s="117"/>
      <c r="E684" s="118"/>
      <c r="H684" s="119"/>
      <c r="I684" s="346"/>
      <c r="K684" s="120"/>
      <c r="L684" s="118"/>
      <c r="M684" s="117"/>
      <c r="V684" s="167"/>
      <c r="W684" s="167"/>
      <c r="X684" s="167"/>
      <c r="Y684" s="167"/>
      <c r="Z684" s="167"/>
      <c r="AA684" s="167"/>
      <c r="AB684" s="167"/>
      <c r="AC684" s="167"/>
      <c r="AD684" s="167"/>
    </row>
    <row r="685" spans="2:30" ht="15.75" customHeight="1">
      <c r="B685" s="104"/>
      <c r="C685" s="116"/>
      <c r="D685" s="117"/>
      <c r="E685" s="118"/>
      <c r="H685" s="119"/>
      <c r="I685" s="346"/>
      <c r="K685" s="120"/>
      <c r="L685" s="118"/>
      <c r="M685" s="117"/>
      <c r="V685" s="167"/>
      <c r="W685" s="167"/>
      <c r="X685" s="167"/>
      <c r="Y685" s="167"/>
      <c r="Z685" s="167"/>
      <c r="AA685" s="167"/>
      <c r="AB685" s="167"/>
      <c r="AC685" s="167"/>
      <c r="AD685" s="167"/>
    </row>
    <row r="686" spans="2:30" ht="15.75" customHeight="1">
      <c r="B686" s="104"/>
      <c r="C686" s="116"/>
      <c r="D686" s="117"/>
      <c r="E686" s="118"/>
      <c r="H686" s="119"/>
      <c r="I686" s="346"/>
      <c r="K686" s="120"/>
      <c r="L686" s="118"/>
      <c r="M686" s="117"/>
      <c r="V686" s="167"/>
      <c r="W686" s="167"/>
      <c r="X686" s="167"/>
      <c r="Y686" s="167"/>
      <c r="Z686" s="167"/>
      <c r="AA686" s="167"/>
      <c r="AB686" s="167"/>
      <c r="AC686" s="167"/>
      <c r="AD686" s="167"/>
    </row>
    <row r="687" spans="2:30" ht="15.75" customHeight="1">
      <c r="B687" s="104"/>
      <c r="C687" s="116"/>
      <c r="D687" s="117"/>
      <c r="E687" s="118"/>
      <c r="H687" s="119"/>
      <c r="I687" s="346"/>
      <c r="K687" s="120"/>
      <c r="L687" s="118"/>
      <c r="M687" s="117"/>
      <c r="V687" s="167"/>
      <c r="W687" s="167"/>
      <c r="X687" s="167"/>
      <c r="Y687" s="167"/>
      <c r="Z687" s="167"/>
      <c r="AA687" s="167"/>
      <c r="AB687" s="167"/>
      <c r="AC687" s="167"/>
      <c r="AD687" s="167"/>
    </row>
    <row r="688" spans="2:30" ht="15.75" customHeight="1">
      <c r="B688" s="104"/>
      <c r="C688" s="116"/>
      <c r="D688" s="117"/>
      <c r="E688" s="118"/>
      <c r="H688" s="119"/>
      <c r="I688" s="346"/>
      <c r="K688" s="120"/>
      <c r="L688" s="118"/>
      <c r="M688" s="117"/>
      <c r="V688" s="167"/>
      <c r="W688" s="167"/>
      <c r="X688" s="167"/>
      <c r="Y688" s="167"/>
      <c r="Z688" s="167"/>
      <c r="AA688" s="167"/>
      <c r="AB688" s="167"/>
      <c r="AC688" s="167"/>
      <c r="AD688" s="167"/>
    </row>
    <row r="689" spans="2:30" ht="15.75" customHeight="1">
      <c r="B689" s="104"/>
      <c r="C689" s="116"/>
      <c r="D689" s="117"/>
      <c r="E689" s="118"/>
      <c r="H689" s="119"/>
      <c r="I689" s="346"/>
      <c r="K689" s="120"/>
      <c r="L689" s="118"/>
      <c r="M689" s="117"/>
      <c r="V689" s="167"/>
      <c r="W689" s="167"/>
      <c r="X689" s="167"/>
      <c r="Y689" s="167"/>
      <c r="Z689" s="167"/>
      <c r="AA689" s="167"/>
      <c r="AB689" s="167"/>
      <c r="AC689" s="167"/>
      <c r="AD689" s="167"/>
    </row>
    <row r="690" spans="2:30" ht="15.75" customHeight="1">
      <c r="B690" s="104"/>
      <c r="C690" s="116"/>
      <c r="D690" s="117"/>
      <c r="E690" s="118"/>
      <c r="H690" s="119"/>
      <c r="I690" s="346"/>
      <c r="K690" s="120"/>
      <c r="L690" s="118"/>
      <c r="M690" s="117"/>
      <c r="V690" s="167"/>
      <c r="W690" s="167"/>
      <c r="X690" s="167"/>
      <c r="Y690" s="167"/>
      <c r="Z690" s="167"/>
      <c r="AA690" s="167"/>
      <c r="AB690" s="167"/>
      <c r="AC690" s="167"/>
      <c r="AD690" s="167"/>
    </row>
    <row r="691" spans="2:30" ht="15.75" customHeight="1">
      <c r="B691" s="104"/>
      <c r="C691" s="116"/>
      <c r="D691" s="117"/>
      <c r="E691" s="118"/>
      <c r="H691" s="119"/>
      <c r="I691" s="346"/>
      <c r="K691" s="120"/>
      <c r="L691" s="118"/>
      <c r="M691" s="117"/>
      <c r="V691" s="167"/>
      <c r="W691" s="167"/>
      <c r="X691" s="167"/>
      <c r="Y691" s="167"/>
      <c r="Z691" s="167"/>
      <c r="AA691" s="167"/>
      <c r="AB691" s="167"/>
      <c r="AC691" s="167"/>
      <c r="AD691" s="167"/>
    </row>
    <row r="692" spans="2:30" ht="15.75" customHeight="1">
      <c r="B692" s="104"/>
      <c r="C692" s="116"/>
      <c r="D692" s="117"/>
      <c r="E692" s="118"/>
      <c r="H692" s="119"/>
      <c r="I692" s="346"/>
      <c r="K692" s="120"/>
      <c r="L692" s="118"/>
      <c r="M692" s="117"/>
      <c r="V692" s="167"/>
      <c r="W692" s="167"/>
      <c r="X692" s="167"/>
      <c r="Y692" s="167"/>
      <c r="Z692" s="167"/>
      <c r="AA692" s="167"/>
      <c r="AB692" s="167"/>
      <c r="AC692" s="167"/>
      <c r="AD692" s="167"/>
    </row>
    <row r="693" spans="2:30" ht="15.75" customHeight="1">
      <c r="B693" s="104"/>
      <c r="C693" s="116"/>
      <c r="D693" s="117"/>
      <c r="E693" s="118"/>
      <c r="H693" s="119"/>
      <c r="I693" s="346"/>
      <c r="K693" s="120"/>
      <c r="L693" s="118"/>
      <c r="M693" s="117"/>
      <c r="V693" s="167"/>
      <c r="W693" s="167"/>
      <c r="X693" s="167"/>
      <c r="Y693" s="167"/>
      <c r="Z693" s="167"/>
      <c r="AA693" s="167"/>
      <c r="AB693" s="167"/>
      <c r="AC693" s="167"/>
      <c r="AD693" s="167"/>
    </row>
    <row r="694" spans="2:30" ht="15.75" customHeight="1">
      <c r="B694" s="104"/>
      <c r="C694" s="116"/>
      <c r="D694" s="117"/>
      <c r="E694" s="118"/>
      <c r="H694" s="119"/>
      <c r="I694" s="346"/>
      <c r="K694" s="120"/>
      <c r="L694" s="118"/>
      <c r="M694" s="117"/>
      <c r="V694" s="167"/>
      <c r="W694" s="167"/>
      <c r="X694" s="167"/>
      <c r="Y694" s="167"/>
      <c r="Z694" s="167"/>
      <c r="AA694" s="167"/>
      <c r="AB694" s="167"/>
      <c r="AC694" s="167"/>
      <c r="AD694" s="167"/>
    </row>
    <row r="695" spans="2:30" ht="15.75" customHeight="1">
      <c r="B695" s="104"/>
      <c r="C695" s="116"/>
      <c r="D695" s="117"/>
      <c r="E695" s="118"/>
      <c r="H695" s="119"/>
      <c r="I695" s="346"/>
      <c r="K695" s="120"/>
      <c r="L695" s="118"/>
      <c r="M695" s="117"/>
      <c r="V695" s="167"/>
      <c r="W695" s="167"/>
      <c r="X695" s="167"/>
      <c r="Y695" s="167"/>
      <c r="Z695" s="167"/>
      <c r="AA695" s="167"/>
      <c r="AB695" s="167"/>
      <c r="AC695" s="167"/>
      <c r="AD695" s="167"/>
    </row>
    <row r="696" spans="2:30" ht="15.75" customHeight="1">
      <c r="B696" s="104"/>
      <c r="C696" s="116"/>
      <c r="D696" s="117"/>
      <c r="E696" s="118"/>
      <c r="H696" s="119"/>
      <c r="I696" s="346"/>
      <c r="K696" s="120"/>
      <c r="L696" s="118"/>
      <c r="M696" s="117"/>
      <c r="V696" s="167"/>
      <c r="W696" s="167"/>
      <c r="X696" s="167"/>
      <c r="Y696" s="167"/>
      <c r="Z696" s="167"/>
      <c r="AA696" s="167"/>
      <c r="AB696" s="167"/>
      <c r="AC696" s="167"/>
      <c r="AD696" s="167"/>
    </row>
    <row r="697" spans="2:30" ht="15.75" customHeight="1">
      <c r="B697" s="104"/>
      <c r="C697" s="116"/>
      <c r="D697" s="117"/>
      <c r="E697" s="118"/>
      <c r="H697" s="119"/>
      <c r="I697" s="346"/>
      <c r="K697" s="120"/>
      <c r="L697" s="118"/>
      <c r="M697" s="117"/>
      <c r="V697" s="167"/>
      <c r="W697" s="167"/>
      <c r="X697" s="167"/>
      <c r="Y697" s="167"/>
      <c r="Z697" s="167"/>
      <c r="AA697" s="167"/>
      <c r="AB697" s="167"/>
      <c r="AC697" s="167"/>
      <c r="AD697" s="167"/>
    </row>
    <row r="698" spans="2:30" ht="15.75" customHeight="1">
      <c r="B698" s="104"/>
      <c r="C698" s="116"/>
      <c r="D698" s="117"/>
      <c r="E698" s="118"/>
      <c r="H698" s="119"/>
      <c r="I698" s="346"/>
      <c r="K698" s="120"/>
      <c r="L698" s="118"/>
      <c r="M698" s="117"/>
      <c r="V698" s="167"/>
      <c r="W698" s="167"/>
      <c r="X698" s="167"/>
      <c r="Y698" s="167"/>
      <c r="Z698" s="167"/>
      <c r="AA698" s="167"/>
      <c r="AB698" s="167"/>
      <c r="AC698" s="167"/>
      <c r="AD698" s="167"/>
    </row>
    <row r="699" spans="2:30" ht="15.75" customHeight="1">
      <c r="B699" s="104"/>
      <c r="C699" s="116"/>
      <c r="D699" s="117"/>
      <c r="E699" s="118"/>
      <c r="H699" s="119"/>
      <c r="I699" s="346"/>
      <c r="K699" s="120"/>
      <c r="L699" s="118"/>
      <c r="M699" s="117"/>
      <c r="V699" s="167"/>
      <c r="W699" s="167"/>
      <c r="X699" s="167"/>
      <c r="Y699" s="167"/>
      <c r="Z699" s="167"/>
      <c r="AA699" s="167"/>
      <c r="AB699" s="167"/>
      <c r="AC699" s="167"/>
      <c r="AD699" s="167"/>
    </row>
    <row r="700" spans="2:30" ht="15.75" customHeight="1">
      <c r="B700" s="104"/>
      <c r="C700" s="116"/>
      <c r="D700" s="117"/>
      <c r="E700" s="118"/>
      <c r="H700" s="119"/>
      <c r="I700" s="346"/>
      <c r="K700" s="120"/>
      <c r="L700" s="118"/>
      <c r="M700" s="117"/>
      <c r="V700" s="167"/>
      <c r="W700" s="167"/>
      <c r="X700" s="167"/>
      <c r="Y700" s="167"/>
      <c r="Z700" s="167"/>
      <c r="AA700" s="167"/>
      <c r="AB700" s="167"/>
      <c r="AC700" s="167"/>
      <c r="AD700" s="167"/>
    </row>
    <row r="701" spans="2:30" ht="15.75" customHeight="1">
      <c r="B701" s="104"/>
      <c r="C701" s="116"/>
      <c r="D701" s="117"/>
      <c r="E701" s="118"/>
      <c r="H701" s="119"/>
      <c r="I701" s="346"/>
      <c r="K701" s="120"/>
      <c r="L701" s="118"/>
      <c r="M701" s="117"/>
      <c r="V701" s="167"/>
      <c r="W701" s="167"/>
      <c r="X701" s="167"/>
      <c r="Y701" s="167"/>
      <c r="Z701" s="167"/>
      <c r="AA701" s="167"/>
      <c r="AB701" s="167"/>
      <c r="AC701" s="167"/>
      <c r="AD701" s="167"/>
    </row>
    <row r="702" spans="2:30" ht="15.75" customHeight="1">
      <c r="B702" s="104"/>
      <c r="C702" s="116"/>
      <c r="D702" s="117"/>
      <c r="E702" s="118"/>
      <c r="H702" s="119"/>
      <c r="I702" s="346"/>
      <c r="K702" s="120"/>
      <c r="L702" s="118"/>
      <c r="M702" s="117"/>
      <c r="V702" s="167"/>
      <c r="W702" s="167"/>
      <c r="X702" s="167"/>
      <c r="Y702" s="167"/>
      <c r="Z702" s="167"/>
      <c r="AA702" s="167"/>
      <c r="AB702" s="167"/>
      <c r="AC702" s="167"/>
      <c r="AD702" s="167"/>
    </row>
    <row r="703" spans="2:30" ht="15.75" customHeight="1">
      <c r="B703" s="104"/>
      <c r="C703" s="116"/>
      <c r="D703" s="117"/>
      <c r="E703" s="118"/>
      <c r="H703" s="119"/>
      <c r="I703" s="346"/>
      <c r="K703" s="120"/>
      <c r="L703" s="118"/>
      <c r="M703" s="117"/>
      <c r="V703" s="167"/>
      <c r="W703" s="167"/>
      <c r="X703" s="167"/>
      <c r="Y703" s="167"/>
      <c r="Z703" s="167"/>
      <c r="AA703" s="167"/>
      <c r="AB703" s="167"/>
      <c r="AC703" s="167"/>
      <c r="AD703" s="167"/>
    </row>
    <row r="704" spans="2:30" ht="15.75" customHeight="1">
      <c r="B704" s="104"/>
      <c r="C704" s="116"/>
      <c r="D704" s="117"/>
      <c r="E704" s="118"/>
      <c r="H704" s="119"/>
      <c r="I704" s="346"/>
      <c r="K704" s="120"/>
      <c r="L704" s="118"/>
      <c r="M704" s="117"/>
      <c r="V704" s="167"/>
      <c r="W704" s="167"/>
      <c r="X704" s="167"/>
      <c r="Y704" s="167"/>
      <c r="Z704" s="167"/>
      <c r="AA704" s="167"/>
      <c r="AB704" s="167"/>
      <c r="AC704" s="167"/>
      <c r="AD704" s="167"/>
    </row>
    <row r="705" spans="2:30" ht="15.75" customHeight="1">
      <c r="B705" s="104"/>
      <c r="C705" s="116"/>
      <c r="D705" s="117"/>
      <c r="E705" s="118"/>
      <c r="H705" s="119"/>
      <c r="I705" s="346"/>
      <c r="K705" s="120"/>
      <c r="L705" s="118"/>
      <c r="M705" s="117"/>
      <c r="V705" s="167"/>
      <c r="W705" s="167"/>
      <c r="X705" s="167"/>
      <c r="Y705" s="167"/>
      <c r="Z705" s="167"/>
      <c r="AA705" s="167"/>
      <c r="AB705" s="167"/>
      <c r="AC705" s="167"/>
      <c r="AD705" s="167"/>
    </row>
    <row r="706" spans="2:30" ht="15.75" customHeight="1">
      <c r="B706" s="104"/>
      <c r="C706" s="116"/>
      <c r="D706" s="117"/>
      <c r="E706" s="118"/>
      <c r="H706" s="119"/>
      <c r="I706" s="346"/>
      <c r="K706" s="120"/>
      <c r="L706" s="118"/>
      <c r="M706" s="117"/>
      <c r="V706" s="167"/>
      <c r="W706" s="167"/>
      <c r="X706" s="167"/>
      <c r="Y706" s="167"/>
      <c r="Z706" s="167"/>
      <c r="AA706" s="167"/>
      <c r="AB706" s="167"/>
      <c r="AC706" s="167"/>
      <c r="AD706" s="167"/>
    </row>
    <row r="707" spans="2:30" ht="15.75" customHeight="1">
      <c r="B707" s="104"/>
      <c r="C707" s="116"/>
      <c r="D707" s="117"/>
      <c r="E707" s="118"/>
      <c r="H707" s="119"/>
      <c r="I707" s="346"/>
      <c r="K707" s="120"/>
      <c r="L707" s="118"/>
      <c r="M707" s="117"/>
      <c r="V707" s="167"/>
      <c r="W707" s="167"/>
      <c r="X707" s="167"/>
      <c r="Y707" s="167"/>
      <c r="Z707" s="167"/>
      <c r="AA707" s="167"/>
      <c r="AB707" s="167"/>
      <c r="AC707" s="167"/>
      <c r="AD707" s="167"/>
    </row>
    <row r="708" spans="2:30" ht="15.75" customHeight="1">
      <c r="B708" s="104"/>
      <c r="C708" s="116"/>
      <c r="D708" s="117"/>
      <c r="E708" s="118"/>
      <c r="H708" s="119"/>
      <c r="I708" s="346"/>
      <c r="K708" s="120"/>
      <c r="L708" s="118"/>
      <c r="M708" s="117"/>
      <c r="V708" s="167"/>
      <c r="W708" s="167"/>
      <c r="X708" s="167"/>
      <c r="Y708" s="167"/>
      <c r="Z708" s="167"/>
      <c r="AA708" s="167"/>
      <c r="AB708" s="167"/>
      <c r="AC708" s="167"/>
      <c r="AD708" s="167"/>
    </row>
    <row r="709" spans="2:30" ht="15.75" customHeight="1">
      <c r="B709" s="104"/>
      <c r="C709" s="116"/>
      <c r="D709" s="117"/>
      <c r="E709" s="118"/>
      <c r="H709" s="119"/>
      <c r="I709" s="346"/>
      <c r="K709" s="120"/>
      <c r="L709" s="118"/>
      <c r="M709" s="117"/>
      <c r="V709" s="167"/>
      <c r="W709" s="167"/>
      <c r="X709" s="167"/>
      <c r="Y709" s="167"/>
      <c r="Z709" s="167"/>
      <c r="AA709" s="167"/>
      <c r="AB709" s="167"/>
      <c r="AC709" s="167"/>
      <c r="AD709" s="167"/>
    </row>
    <row r="710" spans="2:30" ht="15.75" customHeight="1">
      <c r="B710" s="104"/>
      <c r="C710" s="116"/>
      <c r="D710" s="117"/>
      <c r="E710" s="118"/>
      <c r="H710" s="119"/>
      <c r="I710" s="346"/>
      <c r="K710" s="120"/>
      <c r="L710" s="118"/>
      <c r="M710" s="117"/>
      <c r="V710" s="167"/>
      <c r="W710" s="167"/>
      <c r="X710" s="167"/>
      <c r="Y710" s="167"/>
      <c r="Z710" s="167"/>
      <c r="AA710" s="167"/>
      <c r="AB710" s="167"/>
      <c r="AC710" s="167"/>
      <c r="AD710" s="167"/>
    </row>
    <row r="711" spans="2:30" ht="15.75" customHeight="1">
      <c r="B711" s="104"/>
      <c r="C711" s="116"/>
      <c r="D711" s="117"/>
      <c r="E711" s="118"/>
      <c r="H711" s="119"/>
      <c r="I711" s="346"/>
      <c r="K711" s="120"/>
      <c r="L711" s="118"/>
      <c r="M711" s="117"/>
      <c r="V711" s="167"/>
      <c r="W711" s="167"/>
      <c r="X711" s="167"/>
      <c r="Y711" s="167"/>
      <c r="Z711" s="167"/>
      <c r="AA711" s="167"/>
      <c r="AB711" s="167"/>
      <c r="AC711" s="167"/>
      <c r="AD711" s="167"/>
    </row>
    <row r="712" spans="2:30" ht="15.75" customHeight="1">
      <c r="B712" s="104"/>
      <c r="C712" s="116"/>
      <c r="D712" s="117"/>
      <c r="E712" s="118"/>
      <c r="H712" s="119"/>
      <c r="I712" s="346"/>
      <c r="K712" s="120"/>
      <c r="L712" s="118"/>
      <c r="M712" s="117"/>
      <c r="V712" s="167"/>
      <c r="W712" s="167"/>
      <c r="X712" s="167"/>
      <c r="Y712" s="167"/>
      <c r="Z712" s="167"/>
      <c r="AA712" s="167"/>
      <c r="AB712" s="167"/>
      <c r="AC712" s="167"/>
      <c r="AD712" s="167"/>
    </row>
    <row r="713" spans="2:30" ht="15.75" customHeight="1">
      <c r="B713" s="104"/>
      <c r="C713" s="116"/>
      <c r="D713" s="117"/>
      <c r="E713" s="118"/>
      <c r="H713" s="119"/>
      <c r="I713" s="346"/>
      <c r="K713" s="120"/>
      <c r="L713" s="118"/>
      <c r="M713" s="117"/>
      <c r="V713" s="167"/>
      <c r="W713" s="167"/>
      <c r="X713" s="167"/>
      <c r="Y713" s="167"/>
      <c r="Z713" s="167"/>
      <c r="AA713" s="167"/>
      <c r="AB713" s="167"/>
      <c r="AC713" s="167"/>
      <c r="AD713" s="167"/>
    </row>
    <row r="714" spans="2:30" ht="15.75" customHeight="1">
      <c r="B714" s="104"/>
      <c r="C714" s="116"/>
      <c r="D714" s="117"/>
      <c r="E714" s="118"/>
      <c r="H714" s="119"/>
      <c r="I714" s="346"/>
      <c r="K714" s="120"/>
      <c r="L714" s="118"/>
      <c r="M714" s="117"/>
      <c r="V714" s="167"/>
      <c r="W714" s="167"/>
      <c r="X714" s="167"/>
      <c r="Y714" s="167"/>
      <c r="Z714" s="167"/>
      <c r="AA714" s="167"/>
      <c r="AB714" s="167"/>
      <c r="AC714" s="167"/>
      <c r="AD714" s="167"/>
    </row>
    <row r="715" spans="2:30" ht="15.75" customHeight="1">
      <c r="B715" s="104"/>
      <c r="C715" s="116"/>
      <c r="D715" s="117"/>
      <c r="E715" s="118"/>
      <c r="H715" s="119"/>
      <c r="I715" s="346"/>
      <c r="K715" s="120"/>
      <c r="L715" s="118"/>
      <c r="M715" s="117"/>
      <c r="V715" s="167"/>
      <c r="W715" s="167"/>
      <c r="X715" s="167"/>
      <c r="Y715" s="167"/>
      <c r="Z715" s="167"/>
      <c r="AA715" s="167"/>
      <c r="AB715" s="167"/>
      <c r="AC715" s="167"/>
      <c r="AD715" s="167"/>
    </row>
    <row r="716" spans="2:30" ht="15.75" customHeight="1">
      <c r="B716" s="104"/>
      <c r="C716" s="116"/>
      <c r="D716" s="117"/>
      <c r="E716" s="118"/>
      <c r="H716" s="119"/>
      <c r="I716" s="346"/>
      <c r="K716" s="120"/>
      <c r="L716" s="118"/>
      <c r="M716" s="117"/>
      <c r="V716" s="167"/>
      <c r="W716" s="167"/>
      <c r="X716" s="167"/>
      <c r="Y716" s="167"/>
      <c r="Z716" s="167"/>
      <c r="AA716" s="167"/>
      <c r="AB716" s="167"/>
      <c r="AC716" s="167"/>
      <c r="AD716" s="167"/>
    </row>
    <row r="717" spans="2:30" ht="15.75" customHeight="1">
      <c r="B717" s="104"/>
      <c r="C717" s="116"/>
      <c r="D717" s="117"/>
      <c r="E717" s="118"/>
      <c r="H717" s="119"/>
      <c r="I717" s="346"/>
      <c r="K717" s="120"/>
      <c r="L717" s="118"/>
      <c r="M717" s="117"/>
      <c r="V717" s="167"/>
      <c r="W717" s="167"/>
      <c r="X717" s="167"/>
      <c r="Y717" s="167"/>
      <c r="Z717" s="167"/>
      <c r="AA717" s="167"/>
      <c r="AB717" s="167"/>
      <c r="AC717" s="167"/>
      <c r="AD717" s="167"/>
    </row>
    <row r="718" spans="2:30" ht="15.75" customHeight="1">
      <c r="B718" s="104"/>
      <c r="C718" s="116"/>
      <c r="D718" s="117"/>
      <c r="E718" s="118"/>
      <c r="H718" s="119"/>
      <c r="I718" s="346"/>
      <c r="K718" s="120"/>
      <c r="L718" s="118"/>
      <c r="M718" s="117"/>
      <c r="V718" s="167"/>
      <c r="W718" s="167"/>
      <c r="X718" s="167"/>
      <c r="Y718" s="167"/>
      <c r="Z718" s="167"/>
      <c r="AA718" s="167"/>
      <c r="AB718" s="167"/>
      <c r="AC718" s="167"/>
      <c r="AD718" s="167"/>
    </row>
    <row r="719" spans="2:30" ht="15.75" customHeight="1">
      <c r="B719" s="104"/>
      <c r="C719" s="116"/>
      <c r="D719" s="117"/>
      <c r="E719" s="118"/>
      <c r="H719" s="119"/>
      <c r="I719" s="346"/>
      <c r="K719" s="120"/>
      <c r="L719" s="118"/>
      <c r="M719" s="117"/>
      <c r="V719" s="167"/>
      <c r="W719" s="167"/>
      <c r="X719" s="167"/>
      <c r="Y719" s="167"/>
      <c r="Z719" s="167"/>
      <c r="AA719" s="167"/>
      <c r="AB719" s="167"/>
      <c r="AC719" s="167"/>
      <c r="AD719" s="167"/>
    </row>
    <row r="720" spans="2:30" ht="15.75" customHeight="1">
      <c r="B720" s="104"/>
      <c r="C720" s="116"/>
      <c r="D720" s="117"/>
      <c r="E720" s="118"/>
      <c r="H720" s="119"/>
      <c r="I720" s="346"/>
      <c r="K720" s="120"/>
      <c r="L720" s="118"/>
      <c r="M720" s="117"/>
      <c r="V720" s="167"/>
      <c r="W720" s="167"/>
      <c r="X720" s="167"/>
      <c r="Y720" s="167"/>
      <c r="Z720" s="167"/>
      <c r="AA720" s="167"/>
      <c r="AB720" s="167"/>
      <c r="AC720" s="167"/>
      <c r="AD720" s="167"/>
    </row>
    <row r="721" spans="2:30" ht="15.75" customHeight="1">
      <c r="B721" s="104"/>
      <c r="C721" s="116"/>
      <c r="D721" s="117"/>
      <c r="E721" s="118"/>
      <c r="H721" s="119"/>
      <c r="I721" s="346"/>
      <c r="K721" s="120"/>
      <c r="L721" s="118"/>
      <c r="M721" s="117"/>
      <c r="V721" s="167"/>
      <c r="W721" s="167"/>
      <c r="X721" s="167"/>
      <c r="Y721" s="167"/>
      <c r="Z721" s="167"/>
      <c r="AA721" s="167"/>
      <c r="AB721" s="167"/>
      <c r="AC721" s="167"/>
      <c r="AD721" s="167"/>
    </row>
    <row r="722" spans="2:30" ht="15.75" customHeight="1">
      <c r="B722" s="104"/>
      <c r="C722" s="116"/>
      <c r="D722" s="117"/>
      <c r="E722" s="118"/>
      <c r="H722" s="119"/>
      <c r="I722" s="346"/>
      <c r="K722" s="120"/>
      <c r="L722" s="118"/>
      <c r="M722" s="117"/>
      <c r="V722" s="167"/>
      <c r="W722" s="167"/>
      <c r="X722" s="167"/>
      <c r="Y722" s="167"/>
      <c r="Z722" s="167"/>
      <c r="AA722" s="167"/>
      <c r="AB722" s="167"/>
      <c r="AC722" s="167"/>
      <c r="AD722" s="167"/>
    </row>
    <row r="723" spans="2:30" ht="15.75" customHeight="1">
      <c r="B723" s="104"/>
      <c r="C723" s="116"/>
      <c r="D723" s="117"/>
      <c r="E723" s="118"/>
      <c r="H723" s="119"/>
      <c r="I723" s="346"/>
      <c r="K723" s="120"/>
      <c r="L723" s="118"/>
      <c r="M723" s="117"/>
      <c r="V723" s="167"/>
      <c r="W723" s="167"/>
      <c r="X723" s="167"/>
      <c r="Y723" s="167"/>
      <c r="Z723" s="167"/>
      <c r="AA723" s="167"/>
      <c r="AB723" s="167"/>
      <c r="AC723" s="167"/>
      <c r="AD723" s="167"/>
    </row>
    <row r="724" spans="2:30" ht="15.75" customHeight="1">
      <c r="B724" s="104"/>
      <c r="C724" s="116"/>
      <c r="D724" s="117"/>
      <c r="E724" s="118"/>
      <c r="H724" s="119"/>
      <c r="I724" s="346"/>
      <c r="K724" s="120"/>
      <c r="L724" s="118"/>
      <c r="M724" s="117"/>
      <c r="V724" s="167"/>
      <c r="W724" s="167"/>
      <c r="X724" s="167"/>
      <c r="Y724" s="167"/>
      <c r="Z724" s="167"/>
      <c r="AA724" s="167"/>
      <c r="AB724" s="167"/>
      <c r="AC724" s="167"/>
      <c r="AD724" s="167"/>
    </row>
    <row r="725" spans="2:30" ht="15.75" customHeight="1">
      <c r="B725" s="104"/>
      <c r="C725" s="116"/>
      <c r="D725" s="117"/>
      <c r="E725" s="118"/>
      <c r="H725" s="119"/>
      <c r="I725" s="346"/>
      <c r="K725" s="120"/>
      <c r="L725" s="118"/>
      <c r="M725" s="117"/>
      <c r="V725" s="167"/>
      <c r="W725" s="167"/>
      <c r="X725" s="167"/>
      <c r="Y725" s="167"/>
      <c r="Z725" s="167"/>
      <c r="AA725" s="167"/>
      <c r="AB725" s="167"/>
      <c r="AC725" s="167"/>
      <c r="AD725" s="167"/>
    </row>
    <row r="726" spans="2:30" ht="15.75" customHeight="1">
      <c r="B726" s="104"/>
      <c r="C726" s="116"/>
      <c r="D726" s="117"/>
      <c r="E726" s="118"/>
      <c r="H726" s="119"/>
      <c r="I726" s="346"/>
      <c r="K726" s="120"/>
      <c r="L726" s="118"/>
      <c r="M726" s="117"/>
      <c r="V726" s="167"/>
      <c r="W726" s="167"/>
      <c r="X726" s="167"/>
      <c r="Y726" s="167"/>
      <c r="Z726" s="167"/>
      <c r="AA726" s="167"/>
      <c r="AB726" s="167"/>
      <c r="AC726" s="167"/>
      <c r="AD726" s="167"/>
    </row>
    <row r="727" spans="2:30" ht="15.75" customHeight="1">
      <c r="B727" s="104"/>
      <c r="C727" s="116"/>
      <c r="D727" s="117"/>
      <c r="E727" s="118"/>
      <c r="H727" s="119"/>
      <c r="I727" s="346"/>
      <c r="K727" s="120"/>
      <c r="L727" s="118"/>
      <c r="M727" s="117"/>
      <c r="V727" s="167"/>
      <c r="W727" s="167"/>
      <c r="X727" s="167"/>
      <c r="Y727" s="167"/>
      <c r="Z727" s="167"/>
      <c r="AA727" s="167"/>
      <c r="AB727" s="167"/>
      <c r="AC727" s="167"/>
      <c r="AD727" s="167"/>
    </row>
    <row r="728" spans="2:30" ht="15.75" customHeight="1">
      <c r="B728" s="104"/>
      <c r="C728" s="116"/>
      <c r="D728" s="117"/>
      <c r="E728" s="118"/>
      <c r="H728" s="119"/>
      <c r="I728" s="346"/>
      <c r="K728" s="120"/>
      <c r="L728" s="118"/>
      <c r="M728" s="117"/>
      <c r="V728" s="167"/>
      <c r="W728" s="167"/>
      <c r="X728" s="167"/>
      <c r="Y728" s="167"/>
      <c r="Z728" s="167"/>
      <c r="AA728" s="167"/>
      <c r="AB728" s="167"/>
      <c r="AC728" s="167"/>
      <c r="AD728" s="167"/>
    </row>
    <row r="729" spans="2:30" ht="15.75" customHeight="1">
      <c r="B729" s="104"/>
      <c r="C729" s="116"/>
      <c r="D729" s="117"/>
      <c r="E729" s="118"/>
      <c r="H729" s="119"/>
      <c r="I729" s="346"/>
      <c r="K729" s="120"/>
      <c r="L729" s="118"/>
      <c r="M729" s="117"/>
      <c r="V729" s="167"/>
      <c r="W729" s="167"/>
      <c r="X729" s="167"/>
      <c r="Y729" s="167"/>
      <c r="Z729" s="167"/>
      <c r="AA729" s="167"/>
      <c r="AB729" s="167"/>
      <c r="AC729" s="167"/>
      <c r="AD729" s="167"/>
    </row>
    <row r="730" spans="2:30" ht="15.75" customHeight="1">
      <c r="B730" s="104"/>
      <c r="C730" s="116"/>
      <c r="D730" s="117"/>
      <c r="E730" s="118"/>
      <c r="H730" s="119"/>
      <c r="I730" s="346"/>
      <c r="K730" s="120"/>
      <c r="L730" s="118"/>
      <c r="M730" s="117"/>
      <c r="V730" s="167"/>
      <c r="W730" s="167"/>
      <c r="X730" s="167"/>
      <c r="Y730" s="167"/>
      <c r="Z730" s="167"/>
      <c r="AA730" s="167"/>
      <c r="AB730" s="167"/>
      <c r="AC730" s="167"/>
      <c r="AD730" s="167"/>
    </row>
    <row r="731" spans="2:30" ht="15.75" customHeight="1">
      <c r="B731" s="104"/>
      <c r="C731" s="116"/>
      <c r="D731" s="117"/>
      <c r="E731" s="118"/>
      <c r="H731" s="119"/>
      <c r="I731" s="346"/>
      <c r="K731" s="120"/>
      <c r="L731" s="118"/>
      <c r="M731" s="117"/>
      <c r="V731" s="167"/>
      <c r="W731" s="167"/>
      <c r="X731" s="167"/>
      <c r="Y731" s="167"/>
      <c r="Z731" s="167"/>
      <c r="AA731" s="167"/>
      <c r="AB731" s="167"/>
      <c r="AC731" s="167"/>
      <c r="AD731" s="167"/>
    </row>
    <row r="732" spans="2:30" ht="15.75" customHeight="1">
      <c r="B732" s="104"/>
      <c r="C732" s="116"/>
      <c r="D732" s="117"/>
      <c r="E732" s="118"/>
      <c r="H732" s="119"/>
      <c r="I732" s="346"/>
      <c r="K732" s="120"/>
      <c r="L732" s="118"/>
      <c r="M732" s="117"/>
      <c r="V732" s="167"/>
      <c r="W732" s="167"/>
      <c r="X732" s="167"/>
      <c r="Y732" s="167"/>
      <c r="Z732" s="167"/>
      <c r="AA732" s="167"/>
      <c r="AB732" s="167"/>
      <c r="AC732" s="167"/>
      <c r="AD732" s="167"/>
    </row>
    <row r="733" spans="2:30" ht="15.75" customHeight="1">
      <c r="B733" s="104"/>
      <c r="C733" s="116"/>
      <c r="D733" s="117"/>
      <c r="E733" s="118"/>
      <c r="H733" s="119"/>
      <c r="I733" s="346"/>
      <c r="K733" s="120"/>
      <c r="L733" s="118"/>
      <c r="M733" s="117"/>
      <c r="V733" s="167"/>
      <c r="W733" s="167"/>
      <c r="X733" s="167"/>
      <c r="Y733" s="167"/>
      <c r="Z733" s="167"/>
      <c r="AA733" s="167"/>
      <c r="AB733" s="167"/>
      <c r="AC733" s="167"/>
      <c r="AD733" s="167"/>
    </row>
    <row r="734" spans="2:30" ht="15.75" customHeight="1">
      <c r="B734" s="104"/>
      <c r="C734" s="116"/>
      <c r="D734" s="117"/>
      <c r="E734" s="118"/>
      <c r="H734" s="119"/>
      <c r="I734" s="346"/>
      <c r="K734" s="120"/>
      <c r="L734" s="118"/>
      <c r="M734" s="117"/>
      <c r="V734" s="167"/>
      <c r="W734" s="167"/>
      <c r="X734" s="167"/>
      <c r="Y734" s="167"/>
      <c r="Z734" s="167"/>
      <c r="AA734" s="167"/>
      <c r="AB734" s="167"/>
      <c r="AC734" s="167"/>
      <c r="AD734" s="167"/>
    </row>
    <row r="735" spans="2:30" ht="15.75" customHeight="1">
      <c r="B735" s="104"/>
      <c r="C735" s="116"/>
      <c r="D735" s="117"/>
      <c r="E735" s="118"/>
      <c r="H735" s="119"/>
      <c r="I735" s="346"/>
      <c r="K735" s="120"/>
      <c r="L735" s="118"/>
      <c r="M735" s="117"/>
      <c r="V735" s="167"/>
      <c r="W735" s="167"/>
      <c r="X735" s="167"/>
      <c r="Y735" s="167"/>
      <c r="Z735" s="167"/>
      <c r="AA735" s="167"/>
      <c r="AB735" s="167"/>
      <c r="AC735" s="167"/>
      <c r="AD735" s="167"/>
    </row>
    <row r="736" spans="2:30" ht="15.75" customHeight="1">
      <c r="B736" s="104"/>
      <c r="C736" s="116"/>
      <c r="D736" s="117"/>
      <c r="E736" s="118"/>
      <c r="H736" s="119"/>
      <c r="I736" s="346"/>
      <c r="K736" s="120"/>
      <c r="L736" s="118"/>
      <c r="M736" s="117"/>
      <c r="V736" s="167"/>
      <c r="W736" s="167"/>
      <c r="X736" s="167"/>
      <c r="Y736" s="167"/>
      <c r="Z736" s="167"/>
      <c r="AA736" s="167"/>
      <c r="AB736" s="167"/>
      <c r="AC736" s="167"/>
      <c r="AD736" s="167"/>
    </row>
    <row r="737" spans="2:30" ht="15.75" customHeight="1">
      <c r="B737" s="104"/>
      <c r="C737" s="116"/>
      <c r="D737" s="117"/>
      <c r="E737" s="118"/>
      <c r="H737" s="119"/>
      <c r="I737" s="346"/>
      <c r="K737" s="120"/>
      <c r="L737" s="118"/>
      <c r="M737" s="117"/>
      <c r="V737" s="167"/>
      <c r="W737" s="167"/>
      <c r="X737" s="167"/>
      <c r="Y737" s="167"/>
      <c r="Z737" s="167"/>
      <c r="AA737" s="167"/>
      <c r="AB737" s="167"/>
      <c r="AC737" s="167"/>
      <c r="AD737" s="167"/>
    </row>
    <row r="738" spans="2:30" ht="15.75" customHeight="1">
      <c r="B738" s="104"/>
      <c r="C738" s="116"/>
      <c r="D738" s="117"/>
      <c r="E738" s="118"/>
      <c r="H738" s="119"/>
      <c r="I738" s="346"/>
      <c r="K738" s="120"/>
      <c r="L738" s="118"/>
      <c r="M738" s="117"/>
      <c r="V738" s="167"/>
      <c r="W738" s="167"/>
      <c r="X738" s="167"/>
      <c r="Y738" s="167"/>
      <c r="Z738" s="167"/>
      <c r="AA738" s="167"/>
      <c r="AB738" s="167"/>
      <c r="AC738" s="167"/>
      <c r="AD738" s="167"/>
    </row>
    <row r="739" spans="2:30" ht="15.75" customHeight="1">
      <c r="B739" s="104"/>
      <c r="C739" s="116"/>
      <c r="D739" s="117"/>
      <c r="E739" s="118"/>
      <c r="H739" s="119"/>
      <c r="I739" s="346"/>
      <c r="K739" s="120"/>
      <c r="L739" s="118"/>
      <c r="M739" s="117"/>
      <c r="V739" s="167"/>
      <c r="W739" s="167"/>
      <c r="X739" s="167"/>
      <c r="Y739" s="167"/>
      <c r="Z739" s="167"/>
      <c r="AA739" s="167"/>
      <c r="AB739" s="167"/>
      <c r="AC739" s="167"/>
      <c r="AD739" s="167"/>
    </row>
    <row r="740" spans="2:30" ht="15.75" customHeight="1">
      <c r="B740" s="104"/>
      <c r="C740" s="116"/>
      <c r="D740" s="117"/>
      <c r="E740" s="118"/>
      <c r="H740" s="119"/>
      <c r="I740" s="346"/>
      <c r="K740" s="120"/>
      <c r="L740" s="118"/>
      <c r="M740" s="117"/>
      <c r="V740" s="167"/>
      <c r="W740" s="167"/>
      <c r="X740" s="167"/>
      <c r="Y740" s="167"/>
      <c r="Z740" s="167"/>
      <c r="AA740" s="167"/>
      <c r="AB740" s="167"/>
      <c r="AC740" s="167"/>
      <c r="AD740" s="167"/>
    </row>
    <row r="741" spans="2:30" ht="15.75" customHeight="1">
      <c r="B741" s="104"/>
      <c r="C741" s="116"/>
      <c r="D741" s="117"/>
      <c r="E741" s="118"/>
      <c r="H741" s="119"/>
      <c r="I741" s="346"/>
      <c r="K741" s="120"/>
      <c r="L741" s="118"/>
      <c r="M741" s="117"/>
      <c r="V741" s="167"/>
      <c r="W741" s="167"/>
      <c r="X741" s="167"/>
      <c r="Y741" s="167"/>
      <c r="Z741" s="167"/>
      <c r="AA741" s="167"/>
      <c r="AB741" s="167"/>
      <c r="AC741" s="167"/>
      <c r="AD741" s="167"/>
    </row>
    <row r="742" spans="2:30" ht="15.75" customHeight="1">
      <c r="B742" s="104"/>
      <c r="C742" s="116"/>
      <c r="D742" s="117"/>
      <c r="E742" s="118"/>
      <c r="H742" s="119"/>
      <c r="I742" s="346"/>
      <c r="K742" s="120"/>
      <c r="L742" s="118"/>
      <c r="M742" s="117"/>
      <c r="V742" s="167"/>
      <c r="W742" s="167"/>
      <c r="X742" s="167"/>
      <c r="Y742" s="167"/>
      <c r="Z742" s="167"/>
      <c r="AA742" s="167"/>
      <c r="AB742" s="167"/>
      <c r="AC742" s="167"/>
      <c r="AD742" s="167"/>
    </row>
    <row r="743" spans="2:30" ht="15.75" customHeight="1">
      <c r="B743" s="104"/>
      <c r="C743" s="116"/>
      <c r="D743" s="117"/>
      <c r="E743" s="118"/>
      <c r="H743" s="119"/>
      <c r="I743" s="346"/>
      <c r="K743" s="120"/>
      <c r="L743" s="118"/>
      <c r="M743" s="117"/>
      <c r="V743" s="167"/>
      <c r="W743" s="167"/>
      <c r="X743" s="167"/>
      <c r="Y743" s="167"/>
      <c r="Z743" s="167"/>
      <c r="AA743" s="167"/>
      <c r="AB743" s="167"/>
      <c r="AC743" s="167"/>
      <c r="AD743" s="167"/>
    </row>
    <row r="744" spans="2:30" ht="15.75" customHeight="1">
      <c r="B744" s="104"/>
      <c r="C744" s="116"/>
      <c r="D744" s="117"/>
      <c r="E744" s="118"/>
      <c r="H744" s="119"/>
      <c r="I744" s="346"/>
      <c r="K744" s="120"/>
      <c r="L744" s="118"/>
      <c r="M744" s="117"/>
      <c r="V744" s="167"/>
      <c r="W744" s="167"/>
      <c r="X744" s="167"/>
      <c r="Y744" s="167"/>
      <c r="Z744" s="167"/>
      <c r="AA744" s="167"/>
      <c r="AB744" s="167"/>
      <c r="AC744" s="167"/>
      <c r="AD744" s="167"/>
    </row>
    <row r="745" spans="2:30" ht="15.75" customHeight="1">
      <c r="B745" s="104"/>
      <c r="C745" s="116"/>
      <c r="D745" s="117"/>
      <c r="E745" s="118"/>
      <c r="H745" s="119"/>
      <c r="I745" s="346"/>
      <c r="K745" s="120"/>
      <c r="L745" s="118"/>
      <c r="M745" s="117"/>
      <c r="V745" s="167"/>
      <c r="W745" s="167"/>
      <c r="X745" s="167"/>
      <c r="Y745" s="167"/>
      <c r="Z745" s="167"/>
      <c r="AA745" s="167"/>
      <c r="AB745" s="167"/>
      <c r="AC745" s="167"/>
      <c r="AD745" s="167"/>
    </row>
    <row r="746" spans="2:30" ht="15.75" customHeight="1">
      <c r="B746" s="104"/>
      <c r="C746" s="116"/>
      <c r="D746" s="117"/>
      <c r="E746" s="118"/>
      <c r="H746" s="119"/>
      <c r="I746" s="346"/>
      <c r="K746" s="120"/>
      <c r="L746" s="118"/>
      <c r="M746" s="117"/>
      <c r="V746" s="167"/>
      <c r="W746" s="167"/>
      <c r="X746" s="167"/>
      <c r="Y746" s="167"/>
      <c r="Z746" s="167"/>
      <c r="AA746" s="167"/>
      <c r="AB746" s="167"/>
      <c r="AC746" s="167"/>
      <c r="AD746" s="167"/>
    </row>
    <row r="747" spans="2:30" ht="15.75" customHeight="1">
      <c r="B747" s="104"/>
      <c r="C747" s="116"/>
      <c r="D747" s="117"/>
      <c r="E747" s="118"/>
      <c r="H747" s="119"/>
      <c r="I747" s="346"/>
      <c r="K747" s="120"/>
      <c r="L747" s="118"/>
      <c r="M747" s="117"/>
      <c r="V747" s="167"/>
      <c r="W747" s="167"/>
      <c r="X747" s="167"/>
      <c r="Y747" s="167"/>
      <c r="Z747" s="167"/>
      <c r="AA747" s="167"/>
      <c r="AB747" s="167"/>
      <c r="AC747" s="167"/>
      <c r="AD747" s="167"/>
    </row>
    <row r="748" spans="2:30" ht="15.75" customHeight="1">
      <c r="B748" s="104"/>
      <c r="C748" s="116"/>
      <c r="D748" s="117"/>
      <c r="E748" s="118"/>
      <c r="H748" s="119"/>
      <c r="I748" s="346"/>
      <c r="K748" s="120"/>
      <c r="L748" s="118"/>
      <c r="M748" s="117"/>
      <c r="V748" s="167"/>
      <c r="W748" s="167"/>
      <c r="X748" s="167"/>
      <c r="Y748" s="167"/>
      <c r="Z748" s="167"/>
      <c r="AA748" s="167"/>
      <c r="AB748" s="167"/>
      <c r="AC748" s="167"/>
      <c r="AD748" s="167"/>
    </row>
    <row r="749" spans="2:30" ht="15.75" customHeight="1">
      <c r="B749" s="104"/>
      <c r="C749" s="116"/>
      <c r="D749" s="117"/>
      <c r="E749" s="118"/>
      <c r="H749" s="119"/>
      <c r="I749" s="346"/>
      <c r="K749" s="120"/>
      <c r="L749" s="118"/>
      <c r="M749" s="117"/>
      <c r="V749" s="167"/>
      <c r="W749" s="167"/>
      <c r="X749" s="167"/>
      <c r="Y749" s="167"/>
      <c r="Z749" s="167"/>
      <c r="AA749" s="167"/>
      <c r="AB749" s="167"/>
      <c r="AC749" s="167"/>
      <c r="AD749" s="167"/>
    </row>
    <row r="750" spans="2:30" ht="15.75" customHeight="1">
      <c r="B750" s="104"/>
      <c r="C750" s="116"/>
      <c r="D750" s="117"/>
      <c r="E750" s="118"/>
      <c r="H750" s="119"/>
      <c r="I750" s="346"/>
      <c r="K750" s="120"/>
      <c r="L750" s="118"/>
      <c r="M750" s="117"/>
      <c r="V750" s="167"/>
      <c r="W750" s="167"/>
      <c r="X750" s="167"/>
      <c r="Y750" s="167"/>
      <c r="Z750" s="167"/>
      <c r="AA750" s="167"/>
      <c r="AB750" s="167"/>
      <c r="AC750" s="167"/>
      <c r="AD750" s="167"/>
    </row>
    <row r="751" spans="2:30" ht="15.75" customHeight="1">
      <c r="B751" s="104"/>
      <c r="C751" s="116"/>
      <c r="D751" s="117"/>
      <c r="E751" s="118"/>
      <c r="H751" s="119"/>
      <c r="I751" s="346"/>
      <c r="K751" s="120"/>
      <c r="L751" s="118"/>
      <c r="M751" s="117"/>
      <c r="V751" s="167"/>
      <c r="W751" s="167"/>
      <c r="X751" s="167"/>
      <c r="Y751" s="167"/>
      <c r="Z751" s="167"/>
      <c r="AA751" s="167"/>
      <c r="AB751" s="167"/>
      <c r="AC751" s="167"/>
      <c r="AD751" s="167"/>
    </row>
    <row r="752" spans="2:30" ht="15.75" customHeight="1">
      <c r="B752" s="104"/>
      <c r="C752" s="116"/>
      <c r="D752" s="117"/>
      <c r="E752" s="118"/>
      <c r="H752" s="119"/>
      <c r="I752" s="346"/>
      <c r="K752" s="120"/>
      <c r="L752" s="118"/>
      <c r="M752" s="117"/>
      <c r="V752" s="167"/>
      <c r="W752" s="167"/>
      <c r="X752" s="167"/>
      <c r="Y752" s="167"/>
      <c r="Z752" s="167"/>
      <c r="AA752" s="167"/>
      <c r="AB752" s="167"/>
      <c r="AC752" s="167"/>
      <c r="AD752" s="167"/>
    </row>
    <row r="753" spans="2:30" ht="15.75" customHeight="1">
      <c r="B753" s="104"/>
      <c r="C753" s="116"/>
      <c r="D753" s="117"/>
      <c r="E753" s="118"/>
      <c r="H753" s="119"/>
      <c r="I753" s="346"/>
      <c r="K753" s="120"/>
      <c r="L753" s="118"/>
      <c r="M753" s="117"/>
      <c r="V753" s="167"/>
      <c r="W753" s="167"/>
      <c r="X753" s="167"/>
      <c r="Y753" s="167"/>
      <c r="Z753" s="167"/>
      <c r="AA753" s="167"/>
      <c r="AB753" s="167"/>
      <c r="AC753" s="167"/>
      <c r="AD753" s="167"/>
    </row>
    <row r="754" spans="2:30" ht="15.75" customHeight="1">
      <c r="B754" s="104"/>
      <c r="C754" s="116"/>
      <c r="D754" s="117"/>
      <c r="E754" s="118"/>
      <c r="H754" s="119"/>
      <c r="I754" s="346"/>
      <c r="K754" s="120"/>
      <c r="L754" s="118"/>
      <c r="M754" s="117"/>
      <c r="V754" s="167"/>
      <c r="W754" s="167"/>
      <c r="X754" s="167"/>
      <c r="Y754" s="167"/>
      <c r="Z754" s="167"/>
      <c r="AA754" s="167"/>
      <c r="AB754" s="167"/>
      <c r="AC754" s="167"/>
      <c r="AD754" s="167"/>
    </row>
    <row r="755" spans="2:30" ht="15.75" customHeight="1">
      <c r="B755" s="104"/>
      <c r="C755" s="116"/>
      <c r="D755" s="117"/>
      <c r="E755" s="118"/>
      <c r="H755" s="119"/>
      <c r="I755" s="346"/>
      <c r="K755" s="120"/>
      <c r="L755" s="118"/>
      <c r="M755" s="117"/>
      <c r="V755" s="167"/>
      <c r="W755" s="167"/>
      <c r="X755" s="167"/>
      <c r="Y755" s="167"/>
      <c r="Z755" s="167"/>
      <c r="AA755" s="167"/>
      <c r="AB755" s="167"/>
      <c r="AC755" s="167"/>
      <c r="AD755" s="167"/>
    </row>
    <row r="756" spans="2:30" ht="15.75" customHeight="1">
      <c r="B756" s="104"/>
      <c r="C756" s="116"/>
      <c r="D756" s="117"/>
      <c r="E756" s="118"/>
      <c r="H756" s="119"/>
      <c r="I756" s="346"/>
      <c r="K756" s="120"/>
      <c r="L756" s="118"/>
      <c r="M756" s="117"/>
      <c r="V756" s="167"/>
      <c r="W756" s="167"/>
      <c r="X756" s="167"/>
      <c r="Y756" s="167"/>
      <c r="Z756" s="167"/>
      <c r="AA756" s="167"/>
      <c r="AB756" s="167"/>
      <c r="AC756" s="167"/>
      <c r="AD756" s="167"/>
    </row>
    <row r="757" spans="2:30" ht="15.75" customHeight="1">
      <c r="B757" s="104"/>
      <c r="C757" s="116"/>
      <c r="D757" s="117"/>
      <c r="E757" s="118"/>
      <c r="H757" s="119"/>
      <c r="I757" s="346"/>
      <c r="K757" s="120"/>
      <c r="L757" s="118"/>
      <c r="M757" s="117"/>
      <c r="V757" s="167"/>
      <c r="W757" s="167"/>
      <c r="X757" s="167"/>
      <c r="Y757" s="167"/>
      <c r="Z757" s="167"/>
      <c r="AA757" s="167"/>
      <c r="AB757" s="167"/>
      <c r="AC757" s="167"/>
      <c r="AD757" s="167"/>
    </row>
    <row r="758" spans="2:30" ht="15.75" customHeight="1">
      <c r="B758" s="104"/>
      <c r="C758" s="116"/>
      <c r="D758" s="117"/>
      <c r="E758" s="118"/>
      <c r="H758" s="119"/>
      <c r="I758" s="346"/>
      <c r="K758" s="120"/>
      <c r="L758" s="118"/>
      <c r="M758" s="117"/>
      <c r="V758" s="167"/>
      <c r="W758" s="167"/>
      <c r="X758" s="167"/>
      <c r="Y758" s="167"/>
      <c r="Z758" s="167"/>
      <c r="AA758" s="167"/>
      <c r="AB758" s="167"/>
      <c r="AC758" s="167"/>
      <c r="AD758" s="167"/>
    </row>
    <row r="759" spans="2:30" ht="15.75" customHeight="1">
      <c r="B759" s="104"/>
      <c r="C759" s="116"/>
      <c r="D759" s="117"/>
      <c r="E759" s="118"/>
      <c r="H759" s="119"/>
      <c r="I759" s="346"/>
      <c r="K759" s="120"/>
      <c r="L759" s="118"/>
      <c r="M759" s="117"/>
      <c r="V759" s="167"/>
      <c r="W759" s="167"/>
      <c r="X759" s="167"/>
      <c r="Y759" s="167"/>
      <c r="Z759" s="167"/>
      <c r="AA759" s="167"/>
      <c r="AB759" s="167"/>
      <c r="AC759" s="167"/>
      <c r="AD759" s="167"/>
    </row>
    <row r="760" spans="2:30" ht="15.75" customHeight="1">
      <c r="B760" s="104"/>
      <c r="C760" s="116"/>
      <c r="D760" s="117"/>
      <c r="E760" s="118"/>
      <c r="H760" s="119"/>
      <c r="I760" s="346"/>
      <c r="K760" s="120"/>
      <c r="L760" s="118"/>
      <c r="M760" s="117"/>
      <c r="V760" s="167"/>
      <c r="W760" s="167"/>
      <c r="X760" s="167"/>
      <c r="Y760" s="167"/>
      <c r="Z760" s="167"/>
      <c r="AA760" s="167"/>
      <c r="AB760" s="167"/>
      <c r="AC760" s="167"/>
      <c r="AD760" s="167"/>
    </row>
    <row r="761" spans="2:30" ht="15.75" customHeight="1">
      <c r="B761" s="104"/>
      <c r="C761" s="116"/>
      <c r="D761" s="117"/>
      <c r="E761" s="118"/>
      <c r="H761" s="119"/>
      <c r="I761" s="346"/>
      <c r="K761" s="120"/>
      <c r="L761" s="118"/>
      <c r="M761" s="117"/>
      <c r="V761" s="167"/>
      <c r="W761" s="167"/>
      <c r="X761" s="167"/>
      <c r="Y761" s="167"/>
      <c r="Z761" s="167"/>
      <c r="AA761" s="167"/>
      <c r="AB761" s="167"/>
      <c r="AC761" s="167"/>
      <c r="AD761" s="167"/>
    </row>
    <row r="762" spans="2:30" ht="15.75" customHeight="1">
      <c r="B762" s="104"/>
      <c r="C762" s="116"/>
      <c r="D762" s="117"/>
      <c r="E762" s="118"/>
      <c r="H762" s="119"/>
      <c r="I762" s="346"/>
      <c r="K762" s="120"/>
      <c r="L762" s="118"/>
      <c r="M762" s="117"/>
      <c r="V762" s="167"/>
      <c r="W762" s="167"/>
      <c r="X762" s="167"/>
      <c r="Y762" s="167"/>
      <c r="Z762" s="167"/>
      <c r="AA762" s="167"/>
      <c r="AB762" s="167"/>
      <c r="AC762" s="167"/>
      <c r="AD762" s="167"/>
    </row>
    <row r="763" spans="2:30" ht="15.75" customHeight="1">
      <c r="B763" s="104"/>
      <c r="C763" s="116"/>
      <c r="D763" s="117"/>
      <c r="E763" s="118"/>
      <c r="H763" s="119"/>
      <c r="I763" s="346"/>
      <c r="K763" s="120"/>
      <c r="L763" s="118"/>
      <c r="M763" s="117"/>
      <c r="V763" s="167"/>
      <c r="W763" s="167"/>
      <c r="X763" s="167"/>
      <c r="Y763" s="167"/>
      <c r="Z763" s="167"/>
      <c r="AA763" s="167"/>
      <c r="AB763" s="167"/>
      <c r="AC763" s="167"/>
      <c r="AD763" s="167"/>
    </row>
    <row r="764" spans="2:30" ht="15.75" customHeight="1">
      <c r="B764" s="104"/>
      <c r="C764" s="116"/>
      <c r="D764" s="117"/>
      <c r="E764" s="118"/>
      <c r="H764" s="119"/>
      <c r="I764" s="346"/>
      <c r="K764" s="120"/>
      <c r="L764" s="118"/>
      <c r="M764" s="117"/>
      <c r="V764" s="167"/>
      <c r="W764" s="167"/>
      <c r="X764" s="167"/>
      <c r="Y764" s="167"/>
      <c r="Z764" s="167"/>
      <c r="AA764" s="167"/>
      <c r="AB764" s="167"/>
      <c r="AC764" s="167"/>
      <c r="AD764" s="167"/>
    </row>
    <row r="765" spans="2:30" ht="15.75" customHeight="1">
      <c r="B765" s="104"/>
      <c r="C765" s="116"/>
      <c r="D765" s="117"/>
      <c r="E765" s="118"/>
      <c r="H765" s="119"/>
      <c r="I765" s="346"/>
      <c r="K765" s="120"/>
      <c r="L765" s="118"/>
      <c r="M765" s="117"/>
      <c r="V765" s="167"/>
      <c r="W765" s="167"/>
      <c r="X765" s="167"/>
      <c r="Y765" s="167"/>
      <c r="Z765" s="167"/>
      <c r="AA765" s="167"/>
      <c r="AB765" s="167"/>
      <c r="AC765" s="167"/>
      <c r="AD765" s="167"/>
    </row>
    <row r="766" spans="2:30" ht="15.75" customHeight="1">
      <c r="B766" s="104"/>
      <c r="C766" s="116"/>
      <c r="D766" s="117"/>
      <c r="E766" s="118"/>
      <c r="H766" s="119"/>
      <c r="I766" s="346"/>
      <c r="K766" s="120"/>
      <c r="L766" s="118"/>
      <c r="M766" s="117"/>
      <c r="V766" s="167"/>
      <c r="W766" s="167"/>
      <c r="X766" s="167"/>
      <c r="Y766" s="167"/>
      <c r="Z766" s="167"/>
      <c r="AA766" s="167"/>
      <c r="AB766" s="167"/>
      <c r="AC766" s="167"/>
      <c r="AD766" s="167"/>
    </row>
    <row r="767" spans="2:30" ht="15.75" customHeight="1">
      <c r="B767" s="104"/>
      <c r="C767" s="116"/>
      <c r="D767" s="117"/>
      <c r="E767" s="118"/>
      <c r="H767" s="119"/>
      <c r="I767" s="346"/>
      <c r="K767" s="120"/>
      <c r="L767" s="118"/>
      <c r="M767" s="117"/>
      <c r="V767" s="167"/>
      <c r="W767" s="167"/>
      <c r="X767" s="167"/>
      <c r="Y767" s="167"/>
      <c r="Z767" s="167"/>
      <c r="AA767" s="167"/>
      <c r="AB767" s="167"/>
      <c r="AC767" s="167"/>
      <c r="AD767" s="167"/>
    </row>
    <row r="768" spans="2:30" ht="15.75" customHeight="1">
      <c r="B768" s="104"/>
      <c r="C768" s="116"/>
      <c r="D768" s="117"/>
      <c r="E768" s="118"/>
      <c r="H768" s="119"/>
      <c r="I768" s="346"/>
      <c r="K768" s="120"/>
      <c r="L768" s="118"/>
      <c r="M768" s="117"/>
      <c r="V768" s="167"/>
      <c r="W768" s="167"/>
      <c r="X768" s="167"/>
      <c r="Y768" s="167"/>
      <c r="Z768" s="167"/>
      <c r="AA768" s="167"/>
      <c r="AB768" s="167"/>
      <c r="AC768" s="167"/>
      <c r="AD768" s="167"/>
    </row>
    <row r="769" spans="2:30" ht="15.75" customHeight="1">
      <c r="B769" s="104"/>
      <c r="C769" s="116"/>
      <c r="D769" s="117"/>
      <c r="E769" s="118"/>
      <c r="H769" s="119"/>
      <c r="I769" s="346"/>
      <c r="K769" s="120"/>
      <c r="L769" s="118"/>
      <c r="M769" s="117"/>
      <c r="V769" s="167"/>
      <c r="W769" s="167"/>
      <c r="X769" s="167"/>
      <c r="Y769" s="167"/>
      <c r="Z769" s="167"/>
      <c r="AA769" s="167"/>
      <c r="AB769" s="167"/>
      <c r="AC769" s="167"/>
      <c r="AD769" s="167"/>
    </row>
    <row r="770" spans="2:30" ht="15.75" customHeight="1">
      <c r="B770" s="104"/>
      <c r="C770" s="116"/>
      <c r="D770" s="117"/>
      <c r="E770" s="118"/>
      <c r="H770" s="119"/>
      <c r="I770" s="346"/>
      <c r="K770" s="120"/>
      <c r="L770" s="118"/>
      <c r="M770" s="117"/>
      <c r="V770" s="167"/>
      <c r="W770" s="167"/>
      <c r="X770" s="167"/>
      <c r="Y770" s="167"/>
      <c r="Z770" s="167"/>
      <c r="AA770" s="167"/>
      <c r="AB770" s="167"/>
      <c r="AC770" s="167"/>
      <c r="AD770" s="167"/>
    </row>
    <row r="771" spans="2:30" ht="15.75" customHeight="1">
      <c r="B771" s="104"/>
      <c r="C771" s="116"/>
      <c r="D771" s="117"/>
      <c r="E771" s="118"/>
      <c r="H771" s="119"/>
      <c r="I771" s="346"/>
      <c r="K771" s="120"/>
      <c r="L771" s="118"/>
      <c r="M771" s="117"/>
      <c r="V771" s="167"/>
      <c r="W771" s="167"/>
      <c r="X771" s="167"/>
      <c r="Y771" s="167"/>
      <c r="Z771" s="167"/>
      <c r="AA771" s="167"/>
      <c r="AB771" s="167"/>
      <c r="AC771" s="167"/>
      <c r="AD771" s="167"/>
    </row>
    <row r="772" spans="2:30" ht="15.75" customHeight="1">
      <c r="B772" s="104"/>
      <c r="C772" s="116"/>
      <c r="D772" s="117"/>
      <c r="E772" s="118"/>
      <c r="H772" s="119"/>
      <c r="I772" s="346"/>
      <c r="K772" s="120"/>
      <c r="L772" s="118"/>
      <c r="M772" s="117"/>
      <c r="V772" s="167"/>
      <c r="W772" s="167"/>
      <c r="X772" s="167"/>
      <c r="Y772" s="167"/>
      <c r="Z772" s="167"/>
      <c r="AA772" s="167"/>
      <c r="AB772" s="167"/>
      <c r="AC772" s="167"/>
      <c r="AD772" s="167"/>
    </row>
    <row r="773" spans="2:30" ht="15.75" customHeight="1">
      <c r="B773" s="104"/>
      <c r="C773" s="116"/>
      <c r="D773" s="117"/>
      <c r="E773" s="118"/>
      <c r="H773" s="119"/>
      <c r="I773" s="346"/>
      <c r="K773" s="120"/>
      <c r="L773" s="118"/>
      <c r="M773" s="117"/>
      <c r="V773" s="167"/>
      <c r="W773" s="167"/>
      <c r="X773" s="167"/>
      <c r="Y773" s="167"/>
      <c r="Z773" s="167"/>
      <c r="AA773" s="167"/>
      <c r="AB773" s="167"/>
      <c r="AC773" s="167"/>
      <c r="AD773" s="167"/>
    </row>
    <row r="774" spans="2:30" ht="15.75" customHeight="1">
      <c r="B774" s="104"/>
      <c r="C774" s="116"/>
      <c r="D774" s="117"/>
      <c r="E774" s="118"/>
      <c r="H774" s="119"/>
      <c r="I774" s="346"/>
      <c r="K774" s="120"/>
      <c r="L774" s="118"/>
      <c r="M774" s="117"/>
      <c r="V774" s="167"/>
      <c r="W774" s="167"/>
      <c r="X774" s="167"/>
      <c r="Y774" s="167"/>
      <c r="Z774" s="167"/>
      <c r="AA774" s="167"/>
      <c r="AB774" s="167"/>
      <c r="AC774" s="167"/>
      <c r="AD774" s="167"/>
    </row>
    <row r="775" spans="2:30" ht="15.75" customHeight="1">
      <c r="B775" s="104"/>
      <c r="C775" s="116"/>
      <c r="D775" s="117"/>
      <c r="E775" s="118"/>
      <c r="H775" s="119"/>
      <c r="I775" s="346"/>
      <c r="K775" s="120"/>
      <c r="L775" s="118"/>
      <c r="M775" s="117"/>
      <c r="V775" s="167"/>
      <c r="W775" s="167"/>
      <c r="X775" s="167"/>
      <c r="Y775" s="167"/>
      <c r="Z775" s="167"/>
      <c r="AA775" s="167"/>
      <c r="AB775" s="167"/>
      <c r="AC775" s="167"/>
      <c r="AD775" s="167"/>
    </row>
    <row r="776" spans="2:30" ht="15.75" customHeight="1">
      <c r="B776" s="104"/>
      <c r="C776" s="116"/>
      <c r="D776" s="117"/>
      <c r="E776" s="118"/>
      <c r="H776" s="119"/>
      <c r="I776" s="346"/>
      <c r="K776" s="120"/>
      <c r="L776" s="118"/>
      <c r="M776" s="117"/>
      <c r="V776" s="167"/>
      <c r="W776" s="167"/>
      <c r="X776" s="167"/>
      <c r="Y776" s="167"/>
      <c r="Z776" s="167"/>
      <c r="AA776" s="167"/>
      <c r="AB776" s="167"/>
      <c r="AC776" s="167"/>
      <c r="AD776" s="167"/>
    </row>
    <row r="777" spans="2:30" ht="15.75" customHeight="1">
      <c r="B777" s="104"/>
      <c r="C777" s="116"/>
      <c r="D777" s="117"/>
      <c r="E777" s="118"/>
      <c r="H777" s="119"/>
      <c r="I777" s="346"/>
      <c r="K777" s="120"/>
      <c r="L777" s="118"/>
      <c r="M777" s="117"/>
      <c r="V777" s="167"/>
      <c r="W777" s="167"/>
      <c r="X777" s="167"/>
      <c r="Y777" s="167"/>
      <c r="Z777" s="167"/>
      <c r="AA777" s="167"/>
      <c r="AB777" s="167"/>
      <c r="AC777" s="167"/>
      <c r="AD777" s="167"/>
    </row>
    <row r="778" spans="2:30" ht="15.75" customHeight="1">
      <c r="B778" s="104"/>
      <c r="C778" s="116"/>
      <c r="D778" s="117"/>
      <c r="E778" s="118"/>
      <c r="H778" s="119"/>
      <c r="I778" s="346"/>
      <c r="K778" s="120"/>
      <c r="L778" s="118"/>
      <c r="M778" s="117"/>
      <c r="V778" s="167"/>
      <c r="W778" s="167"/>
      <c r="X778" s="167"/>
      <c r="Y778" s="167"/>
      <c r="Z778" s="167"/>
      <c r="AA778" s="167"/>
      <c r="AB778" s="167"/>
      <c r="AC778" s="167"/>
      <c r="AD778" s="167"/>
    </row>
    <row r="779" spans="2:30" ht="15.75" customHeight="1">
      <c r="B779" s="104"/>
      <c r="C779" s="116"/>
      <c r="D779" s="117"/>
      <c r="E779" s="118"/>
      <c r="H779" s="119"/>
      <c r="I779" s="346"/>
      <c r="K779" s="120"/>
      <c r="L779" s="118"/>
      <c r="M779" s="117"/>
      <c r="V779" s="167"/>
      <c r="W779" s="167"/>
      <c r="X779" s="167"/>
      <c r="Y779" s="167"/>
      <c r="Z779" s="167"/>
      <c r="AA779" s="167"/>
      <c r="AB779" s="167"/>
      <c r="AC779" s="167"/>
      <c r="AD779" s="167"/>
    </row>
    <row r="780" spans="2:30" ht="15.75" customHeight="1">
      <c r="B780" s="104"/>
      <c r="C780" s="116"/>
      <c r="D780" s="117"/>
      <c r="E780" s="118"/>
      <c r="H780" s="119"/>
      <c r="I780" s="346"/>
      <c r="K780" s="120"/>
      <c r="L780" s="118"/>
      <c r="M780" s="117"/>
      <c r="V780" s="167"/>
      <c r="W780" s="167"/>
      <c r="X780" s="167"/>
      <c r="Y780" s="167"/>
      <c r="Z780" s="167"/>
      <c r="AA780" s="167"/>
      <c r="AB780" s="167"/>
      <c r="AC780" s="167"/>
      <c r="AD780" s="167"/>
    </row>
    <row r="781" spans="2:30" ht="15.75" customHeight="1">
      <c r="B781" s="104"/>
      <c r="C781" s="116"/>
      <c r="D781" s="117"/>
      <c r="E781" s="118"/>
      <c r="H781" s="119"/>
      <c r="I781" s="346"/>
      <c r="K781" s="120"/>
      <c r="L781" s="118"/>
      <c r="M781" s="117"/>
      <c r="V781" s="167"/>
      <c r="W781" s="167"/>
      <c r="X781" s="167"/>
      <c r="Y781" s="167"/>
      <c r="Z781" s="167"/>
      <c r="AA781" s="167"/>
      <c r="AB781" s="167"/>
      <c r="AC781" s="167"/>
      <c r="AD781" s="167"/>
    </row>
    <row r="782" spans="2:30" ht="15.75" customHeight="1">
      <c r="B782" s="104"/>
      <c r="C782" s="116"/>
      <c r="D782" s="117"/>
      <c r="E782" s="118"/>
      <c r="H782" s="119"/>
      <c r="I782" s="346"/>
      <c r="K782" s="120"/>
      <c r="L782" s="118"/>
      <c r="M782" s="117"/>
      <c r="V782" s="167"/>
      <c r="W782" s="167"/>
      <c r="X782" s="167"/>
      <c r="Y782" s="167"/>
      <c r="Z782" s="167"/>
      <c r="AA782" s="167"/>
      <c r="AB782" s="167"/>
      <c r="AC782" s="167"/>
      <c r="AD782" s="167"/>
    </row>
    <row r="783" spans="2:30" ht="15.75" customHeight="1">
      <c r="B783" s="104"/>
      <c r="C783" s="116"/>
      <c r="D783" s="117"/>
      <c r="E783" s="118"/>
      <c r="H783" s="119"/>
      <c r="I783" s="346"/>
      <c r="K783" s="120"/>
      <c r="L783" s="118"/>
      <c r="M783" s="117"/>
    </row>
    <row r="784" spans="2:30" ht="15.75" customHeight="1">
      <c r="B784" s="104"/>
      <c r="C784" s="116"/>
      <c r="D784" s="117"/>
      <c r="E784" s="118"/>
      <c r="H784" s="119"/>
      <c r="I784" s="346"/>
      <c r="K784" s="120"/>
      <c r="L784" s="118"/>
      <c r="M784" s="117"/>
    </row>
    <row r="785" spans="2:13" ht="15.75" customHeight="1">
      <c r="B785" s="104"/>
      <c r="C785" s="116"/>
      <c r="D785" s="117"/>
      <c r="E785" s="118"/>
      <c r="H785" s="119"/>
      <c r="I785" s="346"/>
      <c r="K785" s="120"/>
      <c r="L785" s="118"/>
      <c r="M785" s="117"/>
    </row>
    <row r="786" spans="2:13" ht="15.75" customHeight="1">
      <c r="B786" s="104"/>
      <c r="C786" s="116"/>
      <c r="D786" s="117"/>
      <c r="E786" s="118"/>
      <c r="H786" s="119"/>
      <c r="I786" s="346"/>
      <c r="K786" s="120"/>
      <c r="L786" s="118"/>
      <c r="M786" s="117"/>
    </row>
    <row r="787" spans="2:13" ht="15.75" customHeight="1">
      <c r="B787" s="104"/>
      <c r="C787" s="116"/>
      <c r="D787" s="117"/>
      <c r="E787" s="118"/>
      <c r="H787" s="119"/>
      <c r="I787" s="346"/>
      <c r="K787" s="120"/>
      <c r="L787" s="118"/>
      <c r="M787" s="117"/>
    </row>
    <row r="788" spans="2:13" ht="15.75" customHeight="1">
      <c r="B788" s="104"/>
      <c r="C788" s="116"/>
      <c r="D788" s="117"/>
      <c r="E788" s="118"/>
      <c r="H788" s="119"/>
      <c r="I788" s="346"/>
      <c r="K788" s="120"/>
      <c r="L788" s="118"/>
      <c r="M788" s="117"/>
    </row>
    <row r="789" spans="2:13" ht="15.75" customHeight="1">
      <c r="B789" s="104"/>
      <c r="C789" s="116"/>
      <c r="D789" s="117"/>
      <c r="E789" s="118"/>
      <c r="H789" s="119"/>
      <c r="I789" s="346"/>
      <c r="K789" s="120"/>
      <c r="L789" s="118"/>
      <c r="M789" s="117"/>
    </row>
    <row r="790" spans="2:13" ht="15.75" customHeight="1">
      <c r="B790" s="104"/>
      <c r="C790" s="116"/>
      <c r="D790" s="117"/>
      <c r="E790" s="118"/>
      <c r="H790" s="119"/>
      <c r="I790" s="346"/>
      <c r="K790" s="120"/>
      <c r="L790" s="118"/>
      <c r="M790" s="117"/>
    </row>
    <row r="791" spans="2:13" ht="15.75" customHeight="1">
      <c r="B791" s="104"/>
      <c r="C791" s="116"/>
      <c r="D791" s="117"/>
      <c r="E791" s="118"/>
      <c r="H791" s="119"/>
      <c r="I791" s="346"/>
      <c r="K791" s="120"/>
      <c r="L791" s="118"/>
      <c r="M791" s="117"/>
    </row>
    <row r="792" spans="2:13" ht="15.75" customHeight="1">
      <c r="B792" s="104"/>
      <c r="C792" s="116"/>
      <c r="D792" s="117"/>
      <c r="E792" s="118"/>
      <c r="H792" s="119"/>
      <c r="I792" s="346"/>
      <c r="K792" s="120"/>
      <c r="L792" s="118"/>
      <c r="M792" s="117"/>
    </row>
    <row r="793" spans="2:13" ht="15.75" customHeight="1">
      <c r="B793" s="104"/>
      <c r="C793" s="116"/>
      <c r="D793" s="117"/>
      <c r="E793" s="118"/>
      <c r="H793" s="119"/>
      <c r="I793" s="346"/>
      <c r="K793" s="120"/>
      <c r="L793" s="118"/>
      <c r="M793" s="117"/>
    </row>
    <row r="794" spans="2:13" ht="15.75" customHeight="1">
      <c r="B794" s="104"/>
      <c r="C794" s="116"/>
      <c r="D794" s="117"/>
      <c r="E794" s="118"/>
      <c r="H794" s="119"/>
      <c r="I794" s="346"/>
      <c r="K794" s="120"/>
      <c r="L794" s="118"/>
      <c r="M794" s="117"/>
    </row>
    <row r="795" spans="2:13" ht="15.75" customHeight="1">
      <c r="B795" s="104"/>
      <c r="C795" s="116"/>
      <c r="D795" s="117"/>
      <c r="E795" s="118"/>
      <c r="H795" s="119"/>
      <c r="I795" s="346"/>
      <c r="K795" s="120"/>
      <c r="L795" s="118"/>
      <c r="M795" s="117"/>
    </row>
    <row r="796" spans="2:13" ht="15.75" customHeight="1">
      <c r="B796" s="104"/>
      <c r="C796" s="116"/>
      <c r="D796" s="117"/>
      <c r="E796" s="118"/>
      <c r="H796" s="119"/>
      <c r="I796" s="346"/>
      <c r="K796" s="120"/>
      <c r="L796" s="118"/>
      <c r="M796" s="117"/>
    </row>
    <row r="797" spans="2:13" ht="15.75" customHeight="1">
      <c r="B797" s="104"/>
      <c r="C797" s="116"/>
      <c r="D797" s="117"/>
      <c r="E797" s="118"/>
      <c r="H797" s="119"/>
      <c r="I797" s="346"/>
      <c r="K797" s="120"/>
      <c r="L797" s="118"/>
      <c r="M797" s="117"/>
    </row>
    <row r="798" spans="2:13" ht="15.75" customHeight="1">
      <c r="B798" s="104"/>
      <c r="C798" s="116"/>
      <c r="D798" s="117"/>
      <c r="E798" s="118"/>
      <c r="H798" s="119"/>
      <c r="I798" s="346"/>
      <c r="K798" s="120"/>
      <c r="L798" s="118"/>
      <c r="M798" s="117"/>
    </row>
    <row r="799" spans="2:13" ht="15.75" customHeight="1">
      <c r="B799" s="104"/>
      <c r="C799" s="116"/>
      <c r="D799" s="117"/>
      <c r="E799" s="118"/>
      <c r="H799" s="119"/>
      <c r="I799" s="346"/>
      <c r="K799" s="120"/>
      <c r="L799" s="118"/>
      <c r="M799" s="117"/>
    </row>
    <row r="800" spans="2:13" ht="15.75" customHeight="1">
      <c r="B800" s="104"/>
      <c r="C800" s="116"/>
      <c r="D800" s="117"/>
      <c r="E800" s="118"/>
      <c r="H800" s="119"/>
      <c r="I800" s="346"/>
      <c r="K800" s="120"/>
      <c r="L800" s="118"/>
      <c r="M800" s="117"/>
    </row>
    <row r="801" spans="2:13" ht="15.75" customHeight="1">
      <c r="B801" s="104"/>
      <c r="C801" s="116"/>
      <c r="D801" s="117"/>
      <c r="E801" s="118"/>
      <c r="H801" s="119"/>
      <c r="I801" s="346"/>
      <c r="K801" s="120"/>
      <c r="L801" s="118"/>
      <c r="M801" s="117"/>
    </row>
    <row r="802" spans="2:13" ht="15.75" customHeight="1">
      <c r="B802" s="104"/>
      <c r="C802" s="116"/>
      <c r="D802" s="117"/>
      <c r="E802" s="118"/>
      <c r="H802" s="119"/>
      <c r="I802" s="346"/>
      <c r="K802" s="120"/>
      <c r="L802" s="118"/>
      <c r="M802" s="117"/>
    </row>
    <row r="803" spans="2:13" ht="15.75" customHeight="1">
      <c r="B803" s="104"/>
      <c r="C803" s="116"/>
      <c r="D803" s="117"/>
      <c r="E803" s="118"/>
      <c r="H803" s="119"/>
      <c r="I803" s="346"/>
      <c r="K803" s="120"/>
      <c r="L803" s="118"/>
      <c r="M803" s="117"/>
    </row>
    <row r="804" spans="2:13" ht="15.75" customHeight="1">
      <c r="B804" s="104"/>
      <c r="C804" s="116"/>
      <c r="D804" s="117"/>
      <c r="E804" s="118"/>
      <c r="H804" s="119"/>
      <c r="I804" s="346"/>
      <c r="K804" s="120"/>
      <c r="L804" s="118"/>
      <c r="M804" s="117"/>
    </row>
    <row r="805" spans="2:13" ht="15.75" customHeight="1">
      <c r="B805" s="104"/>
      <c r="C805" s="116"/>
      <c r="D805" s="117"/>
      <c r="E805" s="118"/>
      <c r="H805" s="119"/>
      <c r="I805" s="346"/>
      <c r="K805" s="120"/>
      <c r="L805" s="118"/>
      <c r="M805" s="117"/>
    </row>
    <row r="806" spans="2:13" ht="15.75" customHeight="1">
      <c r="B806" s="104"/>
      <c r="C806" s="116"/>
      <c r="D806" s="117"/>
      <c r="E806" s="118"/>
      <c r="H806" s="119"/>
      <c r="I806" s="346"/>
      <c r="K806" s="120"/>
      <c r="L806" s="118"/>
      <c r="M806" s="117"/>
    </row>
    <row r="807" spans="2:13" ht="15.75" customHeight="1">
      <c r="B807" s="104"/>
      <c r="C807" s="116"/>
      <c r="D807" s="117"/>
      <c r="E807" s="118"/>
      <c r="H807" s="119"/>
      <c r="I807" s="346"/>
      <c r="K807" s="120"/>
      <c r="L807" s="118"/>
      <c r="M807" s="117"/>
    </row>
    <row r="808" spans="2:13" ht="15.75" customHeight="1">
      <c r="B808" s="104"/>
      <c r="C808" s="116"/>
      <c r="D808" s="117"/>
      <c r="E808" s="118"/>
      <c r="H808" s="119"/>
      <c r="I808" s="346"/>
      <c r="K808" s="120"/>
      <c r="L808" s="118"/>
      <c r="M808" s="117"/>
    </row>
    <row r="809" spans="2:13" ht="15.75" customHeight="1">
      <c r="B809" s="104"/>
      <c r="C809" s="116"/>
      <c r="D809" s="117"/>
      <c r="E809" s="118"/>
      <c r="H809" s="119"/>
      <c r="I809" s="346"/>
      <c r="K809" s="120"/>
      <c r="L809" s="118"/>
      <c r="M809" s="117"/>
    </row>
    <row r="810" spans="2:13" ht="15.75" customHeight="1">
      <c r="B810" s="104"/>
      <c r="C810" s="116"/>
      <c r="D810" s="117"/>
      <c r="E810" s="118"/>
      <c r="H810" s="119"/>
      <c r="I810" s="346"/>
      <c r="K810" s="120"/>
      <c r="L810" s="118"/>
      <c r="M810" s="117"/>
    </row>
    <row r="811" spans="2:13" ht="15.75" customHeight="1">
      <c r="B811" s="104"/>
      <c r="C811" s="116"/>
      <c r="D811" s="117"/>
      <c r="E811" s="118"/>
      <c r="H811" s="119"/>
      <c r="I811" s="346"/>
      <c r="K811" s="120"/>
      <c r="L811" s="118"/>
      <c r="M811" s="117"/>
    </row>
    <row r="812" spans="2:13" ht="15.75" customHeight="1">
      <c r="B812" s="104"/>
      <c r="C812" s="116"/>
      <c r="D812" s="117"/>
      <c r="E812" s="118"/>
      <c r="H812" s="119"/>
      <c r="I812" s="346"/>
      <c r="K812" s="120"/>
      <c r="L812" s="118"/>
      <c r="M812" s="117"/>
    </row>
    <row r="813" spans="2:13" ht="15.75" customHeight="1">
      <c r="B813" s="104"/>
      <c r="C813" s="116"/>
      <c r="D813" s="117"/>
      <c r="E813" s="118"/>
      <c r="H813" s="119"/>
      <c r="I813" s="346"/>
      <c r="K813" s="120"/>
      <c r="L813" s="118"/>
      <c r="M813" s="117"/>
    </row>
    <row r="814" spans="2:13" ht="15.75" customHeight="1">
      <c r="B814" s="104"/>
      <c r="C814" s="116"/>
      <c r="D814" s="117"/>
      <c r="E814" s="118"/>
      <c r="H814" s="119"/>
      <c r="I814" s="346"/>
      <c r="K814" s="120"/>
      <c r="L814" s="118"/>
      <c r="M814" s="117"/>
    </row>
    <row r="815" spans="2:13" ht="15.75" customHeight="1">
      <c r="B815" s="104"/>
      <c r="C815" s="116"/>
      <c r="D815" s="117"/>
      <c r="E815" s="118"/>
      <c r="H815" s="119"/>
      <c r="I815" s="346"/>
      <c r="K815" s="120"/>
      <c r="L815" s="118"/>
      <c r="M815" s="117"/>
    </row>
    <row r="816" spans="2:13" ht="15.75" customHeight="1">
      <c r="B816" s="104"/>
      <c r="C816" s="116"/>
      <c r="D816" s="117"/>
      <c r="E816" s="118"/>
      <c r="H816" s="119"/>
      <c r="I816" s="346"/>
      <c r="K816" s="120"/>
      <c r="L816" s="118"/>
      <c r="M816" s="117"/>
    </row>
    <row r="817" spans="2:13" ht="15.75" customHeight="1">
      <c r="B817" s="104"/>
      <c r="C817" s="116"/>
      <c r="D817" s="117"/>
      <c r="E817" s="118"/>
      <c r="H817" s="119"/>
      <c r="I817" s="346"/>
      <c r="K817" s="120"/>
      <c r="L817" s="118"/>
      <c r="M817" s="117"/>
    </row>
    <row r="818" spans="2:13" ht="15.75" customHeight="1">
      <c r="B818" s="104"/>
      <c r="C818" s="116"/>
      <c r="D818" s="117"/>
      <c r="E818" s="118"/>
      <c r="H818" s="119"/>
      <c r="I818" s="346"/>
      <c r="K818" s="120"/>
      <c r="L818" s="118"/>
      <c r="M818" s="117"/>
    </row>
  </sheetData>
  <autoFilter xmlns:x14="http://schemas.microsoft.com/office/spreadsheetml/2009/9/main" ref="A6:AA268">
    <filterColumn colId="4">
      <mc:AlternateContent xmlns:mc="http://schemas.openxmlformats.org/markup-compatibility/2006">
        <mc:Choice Requires="x14">
          <filters>
            <x14:filter val="El procedimiento No. PR-019 Versión 3 del 26 de octubre de 2015 carece en su contenido de lo establecido en la Resolución 000314 de 2009 respecto a los siguientes aspectos:_x000a_*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_x000a_*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_x000a_*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_x000a__x000a_Según el procedimiento PR-019 de Ingresos de Tesorería, el coordinador de la plaza de mercado Samper Mendoza  debe reportar y entregar diariamente por ventanilla en la tesorería, los dineros recibidos el día anterior, soportados con la planilla detallada del recaudo y con el visto bueno del grupo de trabajo de cartera. De conformidad con el soporte  de recaudos presentado por tesorería, se pudo evidenciar que en los siguientes casos el coordinador demoró la entrega del recaudo:   a) desde el día jueves 18 de febrero hasta el día lunes 22 de febrero, b) desde el 26 de febrero hasta el 29 de febrero,  c) desde el día viernes 11 de marzo hasta el día 14 de marzo, d) desde el día  viernes 18 de marzo hasta el día martes 22 de marzo, e) desde el día viernes 15 a lunes 18 de abril, f) desde el día viernes  29 de abril hasta el lunes 2 de mayo, g) desde el viernes 27 de mayo hasta el martes 31 de mayo, h) desde el jueves 23 de junio hasta el lunes 27 de junio, i)   desde el día martes 5 de julio hasta día 11 de julio, b) desde el día jueves 21 de julio hasta el día lunes 25 de julio. _x000a__x000a_De acuerdo con la actividad de arqueo de caja que realizó esta Auditoría se encontraron los siguientes hallazgos:   _x000a__x000a_ Bolsa plástica transparente con papel pequeño escrito a mano  en donde se indica que el uso de la  chequera se inicia el 17 de diciembre de 2011. _x000a__x000a_ Se  encuentran cheques en blanco del banco Davivienda cuenta No. 930065188672  según control del banco los cheques van del 93848-0 al 93947-4. Respecto del cheque 93849-4 girado a Rosa María Mesa Alonso por  concepto de pasivo exigible por $ 206.314, se encuentra la colilla o comprobante más no el cheque anulado ni el soporte explicativo de su anulación._x000a__x000a_ Se encuentra bolsa plástica con cheques del banco  Davivienda 930064660317 del cheque 8505 al 8604. Según carpeta de control aportada se encuentran soportes de colillas de pago del 8505, 8506, 8507 y el 8508 esta anulado para pago estampilla de Universidad  Pedagógica con fecha de junio de 2016 por $ 29.000 y no se encuentra el  soporte  motivo de anulación del mismo. _x000a__x000a_Se encuentra colilla del cheque 8509 en blanco y con sello de anulado pero el cheque no se anexa. Igual situación de presenta con la colilla del 8510 el cual fue anulado y se había girado a Marta Lucero Jaimes Silva por $ 1.000.000 y con fecha del 28 de julio de 2016 para gastos de curaduría, no se encuentra el soporte de anulación ni el cheque mismo. _x000a__x000a_ Se encuentra talonario de cheques del Banco de Bogotá de W1728601 a W1728700  cuenta corriente No.  851022905, indica 851 CORABASTOS BODEGA 40 LOCAL 14. Total 100 cheques sin estrenar y/o usar. Chequera de septiembre 3 de 2010._x000a__x000a_ Respecto al numeral 4.2.3 Arqueos de cheques no se evidencia que se esté cumpliendo con este protocolo, toda vez que se encontraron chequeras en blanco de las vigencias 2010 y 2011._x000a_ Teniendo en cuenta que en el numeral 4.2.4 se habla de la realización de arqueos diarios y al cierre de cada mes sobre títulos valores, esta Auditoría no evidenció los arqueos respectivos teniendo en cuenta que en la caja fuerte reposan títulos valores de  octubre de 2008; abril y julio de 2016._x000a_BANCOS_x000a__x000a_ Se evidencia que la realización de conciliaciones bancarias de las cuentas de ahorro 9800121007 y 0998-00131329 del banco Davivienda correspondiente a saldos de los años 2008 a 2012 fueron cruzadas por valores y no por identificación de terceros; situación que afecta la razonabilidad en grupos del balance como Efectivo – Depósitos en Instituciones Financieras, Deudores – Subcuenta Otros Deudores. _x000a__x000a_ Teniendo como referencia los contratos de fuente 20 y 12 registrados en la subcuenta 147090 Otros Deudores en el cual se hace referencia a contratos citados en las observaciones numeral 3.3.11 correspondientes a Convenios fuente 20 y 12 (contratos de prestación de servicios 1251,1347 y 654 de 2010  y 991 de 2011; 1251 /2010; 1347/2010; 991/2010 y 654/2010) a los que ya no se les adeuda ningún concepto según lo confirmado por la Subdirección de Formación y empleabilidad; sin embargo, a la fecha en la información contable aún presenta saldos por amortizar.  _x000a__x000a_ De otra parte, lo visto en la conciliación realizada con egresos por concepto “PAGO MB LIQUIDACIONES + NOMINA CORTE  20/02/08  de febrero de 2008” cruzados con (4) transferencias de la cuenta bancaria 1329 del 22 de agosto de 2008, lo  que permite entender que el cruce de estas 42 partidas fue realizado sin confirmar si correspondían al tercero al que se estaban aplicando los valores. Estas situaciones reflejan la no razonabilidad de la información contable debido a la falta de ajustes y a la no conciliación entre las áre+B8as de Tesorería y Contabilidad, afectando directamente la liquidación de los contratos y a su vez los convenios de los que hacen parte, dando continuidad  a pasivos exigibles que presupuestalmente es posible que ya no existan. Así como el mal proceder al realizar las conciliaciones bancarias de las cuentas de ahorro números 0098 0012100 7 y  0098 0013132 9 de la entidad financiera Davivienda desde la vigencia 2008._x000a__x000a_ La forma como se ha venido realizando el trabajo de conciliación de partidas bancarias pendientes desde el año 2008 y subsiguientes, evidencia reproceso del trabajo de conciliaciones bancarias._x000a__x000a_"/>
            <x14:filter val="El procedimiento No. PR-019 Versión 3 del 26 de octubre de 2015 carece en su contenido de lo establecido en la Resolución 000314 de 2009 respecto a los siguientes aspectos:_x000a_  En el numeral 3.1.2. se hace referencia a la existencia de un sistema de grabación de llamadas para monitorear las  siguientes operaciones a) Confirmación de cheques e instrucciones de giro por Nota Débito, b) Entrega de cheques por ventanilla, c) validación de saldos con bancos, d)  giros de abono en cuenta, e) inversiones._x000a_ En el numeral 3.1.1 se hace referencia a “Cámaras de Seguridad”, pese a que se observó la existencia de una cámara ubicada en la esquina superior, lado izquierdo de la puerta de entrada no se evidenció  cámara  de seguridad en las áreas con acceso restringido, es decir,  en la misma oficina y puesto de trabajo del jefe de área en donde se pueda visualizar la Caja fuerte del área de Tesorería. _x000a_ En el numeral 3.1.3 se habla del manejo de las cajas fuertes indicando que estas deben contar con mecanismos temporizadores que permitan el bloqueo de las mismas en horarios no hábiles. Igualmente, las cajas fuertes deberán ser vigiladas las 24 horas por medio de las cámaras de video. Como se mencionó en párrafos anteriores,  la única cámara ubicada en el área de Tesorería no tiene alcance o cobertura hasta el lugar  en donde está ubicada la caja fuerte. _x000a_"/>
          </filters>
        </mc:Choice>
        <mc:Fallback>
          <customFilters>
            <customFilter val=""/>
            <customFilter operator="notEqual" val=" "/>
          </customFilters>
        </mc:Fallback>
      </mc:AlternateContent>
    </filterColumn>
  </autoFilter>
  <mergeCells count="26">
    <mergeCell ref="B1:C2"/>
    <mergeCell ref="B3:B6"/>
    <mergeCell ref="D3:D6"/>
    <mergeCell ref="C3:C6"/>
    <mergeCell ref="D2:V2"/>
    <mergeCell ref="D1:V1"/>
    <mergeCell ref="Q5:Q6"/>
    <mergeCell ref="O5:O6"/>
    <mergeCell ref="Q4:S4"/>
    <mergeCell ref="T5:T6"/>
    <mergeCell ref="R5:R6"/>
    <mergeCell ref="N4:P4"/>
    <mergeCell ref="T4:V4"/>
    <mergeCell ref="K4:M4"/>
    <mergeCell ref="I3:I6"/>
    <mergeCell ref="J3:J6"/>
    <mergeCell ref="C278:D278"/>
    <mergeCell ref="K5:K6"/>
    <mergeCell ref="L5:L6"/>
    <mergeCell ref="E3:E6"/>
    <mergeCell ref="F3:F6"/>
    <mergeCell ref="K3:V3"/>
    <mergeCell ref="U5:U6"/>
    <mergeCell ref="N5:N6"/>
    <mergeCell ref="H3:H6"/>
    <mergeCell ref="G3:G6"/>
  </mergeCells>
  <conditionalFormatting sqref="M184 M186 M188 M190 M192 M194 M196 M198 M200 M202 M204 M206 M208 M210 M212 M214 M216 M218 M220 M222 M224 M226 M228 M230 M232 M234 M236 M238 M240 M242 M244 M246 M248 M250 M252 M254 M256 M258 M260 M262 M264 M266 M268">
    <cfRule type="containsText" dxfId="5" priority="27" operator="containsText" text="C">
      <formula>NOT(ISERROR(SEARCH("C",M184)))</formula>
    </cfRule>
    <cfRule type="containsText" dxfId="4" priority="28" operator="containsText" text="C">
      <formula>NOT(ISERROR(SEARCH("C",M184)))</formula>
    </cfRule>
  </conditionalFormatting>
  <dataValidations count="2">
    <dataValidation type="custom" allowBlank="1" showInputMessage="1" showErrorMessage="1" prompt="Cualquier contenido" sqref="E7:E15 E58:E65 G66:G68 L183 E183 G183:H183 G173:H173 E173 G58:H65 G7:G23 G26:G27 H7:H28 G31 G33 G35 G37 H30:H48 G39:G41 G43:G48 G50:G51 G53:G57 G207:H207 G210 H238 H246 G252:H252 H257">
      <formula1>AND(GTE(LEN(E7),MIN((0),(3500))),LTE(LEN(E7),MAX((0),(3500))))</formula1>
    </dataValidation>
    <dataValidation type="date" operator="notBetween" allowBlank="1" showInputMessage="1" showErrorMessage="1" prompt="Ingrese una fecha (AAAA/MM/DD)" sqref="F7:F15 I7:I15 I183 F183 I173 F173 I58:I65 F58:F65 I207 I252">
      <formula1>-99</formula1>
      <formula2>-99</formula2>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9"/>
  <sheetViews>
    <sheetView zoomScale="70" zoomScaleNormal="70" workbookViewId="0">
      <pane xSplit="2" ySplit="6" topLeftCell="D7" activePane="bottomRight" state="frozen"/>
      <selection pane="topRight" activeCell="B1" sqref="B1"/>
      <selection pane="bottomLeft" activeCell="A7" sqref="A7"/>
      <selection pane="bottomRight" activeCell="E11" sqref="E11"/>
    </sheetView>
  </sheetViews>
  <sheetFormatPr baseColWidth="10" defaultColWidth="14.42578125" defaultRowHeight="15" customHeight="1"/>
  <cols>
    <col min="1" max="1" width="14.42578125" style="392"/>
    <col min="2" max="2" width="12.28515625" style="392" customWidth="1"/>
    <col min="3" max="3" width="18.5703125" style="392" customWidth="1"/>
    <col min="4" max="4" width="24.140625" style="392" customWidth="1"/>
    <col min="5" max="5" width="52.28515625" style="392" customWidth="1"/>
    <col min="6" max="6" width="16" style="392" customWidth="1"/>
    <col min="7" max="7" width="40.28515625" style="392" customWidth="1"/>
    <col min="8" max="8" width="17.5703125" style="392" customWidth="1"/>
    <col min="9" max="9" width="19.7109375" style="392" customWidth="1"/>
    <col min="10" max="10" width="21.85546875" style="392" customWidth="1"/>
    <col min="11" max="11" width="18" style="392" customWidth="1"/>
    <col min="12" max="12" width="56.85546875" style="392" customWidth="1"/>
    <col min="13" max="13" width="28.42578125" style="392" customWidth="1"/>
    <col min="14" max="14" width="16" style="392" customWidth="1"/>
    <col min="15" max="15" width="31.42578125" style="392" customWidth="1"/>
    <col min="16" max="16" width="10.42578125" style="392" customWidth="1"/>
    <col min="17" max="17" width="16" style="392" customWidth="1"/>
    <col min="18" max="18" width="31.42578125" style="392" customWidth="1"/>
    <col min="19" max="19" width="10.42578125" style="392" customWidth="1"/>
    <col min="20" max="20" width="16" style="392" customWidth="1"/>
    <col min="21" max="21" width="31.42578125" style="392" customWidth="1"/>
    <col min="22" max="22" width="10.42578125" style="392" customWidth="1"/>
    <col min="23" max="27" width="10.7109375" style="392" customWidth="1"/>
    <col min="28" max="16384" width="14.42578125" style="392"/>
  </cols>
  <sheetData>
    <row r="1" spans="1:27" ht="34.5" customHeight="1">
      <c r="B1" s="1240"/>
      <c r="C1" s="1241"/>
      <c r="D1" s="1125" t="s">
        <v>0</v>
      </c>
      <c r="E1" s="1243"/>
      <c r="F1" s="1243"/>
      <c r="G1" s="1243"/>
      <c r="H1" s="1243"/>
      <c r="I1" s="1243"/>
      <c r="J1" s="1243"/>
      <c r="K1" s="1243"/>
      <c r="L1" s="1243"/>
      <c r="M1" s="1243"/>
      <c r="N1" s="1243"/>
      <c r="O1" s="1243"/>
      <c r="P1" s="1243"/>
      <c r="Q1" s="1243"/>
      <c r="R1" s="1243"/>
      <c r="S1" s="1243"/>
      <c r="T1" s="1243"/>
      <c r="U1" s="1243"/>
      <c r="V1" s="1246"/>
    </row>
    <row r="2" spans="1:27" ht="66.75" customHeight="1">
      <c r="B2" s="1488"/>
      <c r="C2" s="1488"/>
      <c r="D2" s="1125" t="s">
        <v>1</v>
      </c>
      <c r="E2" s="1243"/>
      <c r="F2" s="1243"/>
      <c r="G2" s="1243"/>
      <c r="H2" s="1243"/>
      <c r="I2" s="1243"/>
      <c r="J2" s="1243"/>
      <c r="K2" s="1243"/>
      <c r="L2" s="1243"/>
      <c r="M2" s="1243"/>
      <c r="N2" s="1243"/>
      <c r="O2" s="1243"/>
      <c r="P2" s="1243"/>
      <c r="Q2" s="1243"/>
      <c r="R2" s="1243"/>
      <c r="S2" s="1243"/>
      <c r="T2" s="1243"/>
      <c r="U2" s="1243"/>
      <c r="V2" s="1246"/>
    </row>
    <row r="3" spans="1:27" ht="25.5" customHeight="1">
      <c r="B3" s="1493" t="s">
        <v>2</v>
      </c>
      <c r="C3" s="1494" t="s">
        <v>3</v>
      </c>
      <c r="D3" s="1493" t="s">
        <v>4</v>
      </c>
      <c r="E3" s="1491" t="s">
        <v>5</v>
      </c>
      <c r="F3" s="1492" t="s">
        <v>6</v>
      </c>
      <c r="G3" s="1489" t="s">
        <v>7</v>
      </c>
      <c r="H3" s="1489" t="s">
        <v>8</v>
      </c>
      <c r="I3" s="1489" t="s">
        <v>9</v>
      </c>
      <c r="J3" s="1490" t="s">
        <v>10</v>
      </c>
      <c r="K3" s="1480" t="s">
        <v>11</v>
      </c>
      <c r="L3" s="1481"/>
      <c r="M3" s="1481"/>
      <c r="N3" s="1481"/>
      <c r="O3" s="1481"/>
      <c r="P3" s="1481"/>
      <c r="Q3" s="1481"/>
      <c r="R3" s="1481"/>
      <c r="S3" s="1481"/>
      <c r="T3" s="1481"/>
      <c r="U3" s="1481"/>
      <c r="V3" s="1482"/>
    </row>
    <row r="4" spans="1:27" ht="25.5" customHeight="1">
      <c r="B4" s="1453"/>
      <c r="C4" s="1425"/>
      <c r="D4" s="1453"/>
      <c r="E4" s="1435"/>
      <c r="F4" s="1435"/>
      <c r="G4" s="1435"/>
      <c r="H4" s="1435"/>
      <c r="I4" s="1435"/>
      <c r="J4" s="1425"/>
      <c r="K4" s="1132" t="s">
        <v>12</v>
      </c>
      <c r="L4" s="1227"/>
      <c r="M4" s="1228"/>
      <c r="N4" s="1128" t="s">
        <v>13</v>
      </c>
      <c r="O4" s="1227"/>
      <c r="P4" s="1228"/>
      <c r="Q4" s="1128" t="s">
        <v>14</v>
      </c>
      <c r="R4" s="1227"/>
      <c r="S4" s="1228"/>
      <c r="T4" s="1128" t="s">
        <v>15</v>
      </c>
      <c r="U4" s="1227"/>
      <c r="V4" s="1483"/>
    </row>
    <row r="5" spans="1:27" ht="20.25" customHeight="1">
      <c r="B5" s="1453"/>
      <c r="C5" s="1425"/>
      <c r="D5" s="1453"/>
      <c r="E5" s="1435"/>
      <c r="F5" s="1435"/>
      <c r="G5" s="1435"/>
      <c r="H5" s="1435"/>
      <c r="I5" s="1435"/>
      <c r="J5" s="1425"/>
      <c r="K5" s="1495" t="s">
        <v>16</v>
      </c>
      <c r="L5" s="1496" t="s">
        <v>17</v>
      </c>
      <c r="M5" s="103" t="s">
        <v>18</v>
      </c>
      <c r="N5" s="1215" t="s">
        <v>16</v>
      </c>
      <c r="O5" s="1215" t="s">
        <v>17</v>
      </c>
      <c r="P5" s="103" t="s">
        <v>18</v>
      </c>
      <c r="Q5" s="1215" t="s">
        <v>16</v>
      </c>
      <c r="R5" s="1215" t="s">
        <v>17</v>
      </c>
      <c r="S5" s="103" t="s">
        <v>18</v>
      </c>
      <c r="T5" s="1215" t="s">
        <v>16</v>
      </c>
      <c r="U5" s="1215" t="s">
        <v>17</v>
      </c>
      <c r="V5" s="561" t="s">
        <v>18</v>
      </c>
    </row>
    <row r="6" spans="1:27" ht="22.5">
      <c r="B6" s="1453"/>
      <c r="C6" s="1425"/>
      <c r="D6" s="1453"/>
      <c r="E6" s="1435"/>
      <c r="F6" s="1435"/>
      <c r="G6" s="1435"/>
      <c r="H6" s="1435"/>
      <c r="I6" s="1435"/>
      <c r="J6" s="1425"/>
      <c r="K6" s="1453"/>
      <c r="L6" s="1435"/>
      <c r="M6" s="393" t="s">
        <v>19</v>
      </c>
      <c r="N6" s="1435"/>
      <c r="O6" s="1435"/>
      <c r="P6" s="393" t="s">
        <v>19</v>
      </c>
      <c r="Q6" s="1435"/>
      <c r="R6" s="1435"/>
      <c r="S6" s="393" t="s">
        <v>19</v>
      </c>
      <c r="T6" s="1435"/>
      <c r="U6" s="1435"/>
      <c r="V6" s="562" t="s">
        <v>19</v>
      </c>
    </row>
    <row r="7" spans="1:27" ht="90">
      <c r="A7" s="391">
        <v>1</v>
      </c>
      <c r="B7" s="105">
        <v>2017</v>
      </c>
      <c r="C7" s="563" t="s">
        <v>22</v>
      </c>
      <c r="D7" s="145" t="s">
        <v>442</v>
      </c>
      <c r="E7" s="564" t="s">
        <v>23</v>
      </c>
      <c r="F7" s="106">
        <v>41913</v>
      </c>
      <c r="G7" s="565" t="s">
        <v>25</v>
      </c>
      <c r="H7" s="566" t="s">
        <v>1081</v>
      </c>
      <c r="I7" s="106">
        <v>42944</v>
      </c>
      <c r="J7" s="567"/>
      <c r="K7" s="106">
        <v>43199</v>
      </c>
      <c r="L7" s="564" t="s">
        <v>31</v>
      </c>
      <c r="M7" s="107" t="s">
        <v>32</v>
      </c>
      <c r="N7" s="108"/>
      <c r="O7" s="108"/>
      <c r="P7" s="108"/>
      <c r="Q7" s="108"/>
      <c r="R7" s="108"/>
      <c r="S7" s="108"/>
      <c r="T7" s="108"/>
      <c r="U7" s="108"/>
      <c r="V7" s="108"/>
      <c r="W7" s="109"/>
      <c r="X7" s="109"/>
      <c r="Y7" s="109"/>
      <c r="Z7" s="109"/>
      <c r="AA7" s="109"/>
    </row>
    <row r="8" spans="1:27" ht="90">
      <c r="A8" s="391">
        <v>2</v>
      </c>
      <c r="B8" s="568">
        <v>2014</v>
      </c>
      <c r="C8" s="563" t="s">
        <v>22</v>
      </c>
      <c r="D8" s="145" t="s">
        <v>442</v>
      </c>
      <c r="E8" s="569" t="s">
        <v>443</v>
      </c>
      <c r="F8" s="570"/>
      <c r="G8" s="571"/>
      <c r="H8" s="566" t="s">
        <v>1081</v>
      </c>
      <c r="I8" s="570"/>
      <c r="J8" s="572"/>
      <c r="K8" s="573">
        <v>43199</v>
      </c>
      <c r="L8" s="574" t="s">
        <v>444</v>
      </c>
      <c r="M8" s="575" t="s">
        <v>30</v>
      </c>
      <c r="N8" s="576"/>
      <c r="O8" s="576"/>
      <c r="P8" s="576"/>
      <c r="Q8" s="576"/>
      <c r="R8" s="576"/>
      <c r="S8" s="576"/>
      <c r="T8" s="576"/>
      <c r="U8" s="576"/>
      <c r="V8" s="576"/>
      <c r="W8" s="109"/>
      <c r="X8" s="109"/>
      <c r="Y8" s="109"/>
      <c r="Z8" s="109"/>
      <c r="AA8" s="109"/>
    </row>
    <row r="9" spans="1:27" ht="75">
      <c r="A9" s="391">
        <v>3</v>
      </c>
      <c r="B9" s="577">
        <v>2014</v>
      </c>
      <c r="C9" s="578" t="s">
        <v>22</v>
      </c>
      <c r="D9" s="412" t="s">
        <v>442</v>
      </c>
      <c r="E9" s="579" t="s">
        <v>445</v>
      </c>
      <c r="F9" s="580"/>
      <c r="G9" s="581"/>
      <c r="H9" s="159" t="s">
        <v>1081</v>
      </c>
      <c r="I9" s="582"/>
      <c r="J9" s="583"/>
      <c r="K9" s="443">
        <v>43199</v>
      </c>
      <c r="L9" s="584" t="s">
        <v>446</v>
      </c>
      <c r="M9" s="121" t="s">
        <v>30</v>
      </c>
      <c r="N9" s="576"/>
      <c r="O9" s="576"/>
      <c r="P9" s="576"/>
      <c r="Q9" s="576"/>
      <c r="R9" s="576"/>
      <c r="S9" s="576"/>
      <c r="T9" s="576"/>
      <c r="U9" s="576"/>
      <c r="V9" s="576"/>
      <c r="W9" s="109"/>
      <c r="X9" s="109"/>
      <c r="Y9" s="109"/>
      <c r="Z9" s="109"/>
      <c r="AA9" s="109"/>
    </row>
    <row r="10" spans="1:27" ht="102">
      <c r="A10" s="391">
        <v>4</v>
      </c>
      <c r="B10" s="585">
        <v>2014</v>
      </c>
      <c r="C10" s="563" t="s">
        <v>22</v>
      </c>
      <c r="D10" s="145" t="s">
        <v>442</v>
      </c>
      <c r="E10" s="569" t="s">
        <v>447</v>
      </c>
      <c r="F10" s="570"/>
      <c r="G10" s="571"/>
      <c r="H10" s="566" t="s">
        <v>1081</v>
      </c>
      <c r="I10" s="570"/>
      <c r="J10" s="572"/>
      <c r="K10" s="573">
        <v>43199</v>
      </c>
      <c r="L10" s="574" t="s">
        <v>448</v>
      </c>
      <c r="M10" s="575" t="s">
        <v>30</v>
      </c>
      <c r="N10" s="576"/>
      <c r="O10" s="576"/>
      <c r="P10" s="576"/>
      <c r="Q10" s="576"/>
      <c r="R10" s="576"/>
      <c r="S10" s="576"/>
      <c r="T10" s="576"/>
      <c r="U10" s="576"/>
      <c r="V10" s="576"/>
      <c r="W10" s="109"/>
      <c r="X10" s="109"/>
      <c r="Y10" s="109"/>
      <c r="Z10" s="109"/>
      <c r="AA10" s="109"/>
    </row>
    <row r="11" spans="1:27" ht="76.5">
      <c r="A11" s="391">
        <v>5</v>
      </c>
      <c r="B11" s="568">
        <v>2014</v>
      </c>
      <c r="C11" s="563" t="s">
        <v>22</v>
      </c>
      <c r="D11" s="145" t="s">
        <v>442</v>
      </c>
      <c r="E11" s="569" t="s">
        <v>449</v>
      </c>
      <c r="F11" s="570"/>
      <c r="G11" s="571"/>
      <c r="H11" s="566" t="s">
        <v>1081</v>
      </c>
      <c r="I11" s="570"/>
      <c r="J11" s="572"/>
      <c r="K11" s="573">
        <v>43199</v>
      </c>
      <c r="L11" s="574" t="s">
        <v>450</v>
      </c>
      <c r="M11" s="575" t="s">
        <v>30</v>
      </c>
      <c r="N11" s="576"/>
      <c r="O11" s="576"/>
      <c r="P11" s="576"/>
      <c r="Q11" s="576"/>
      <c r="R11" s="576"/>
      <c r="S11" s="576"/>
      <c r="T11" s="576"/>
      <c r="U11" s="576"/>
      <c r="V11" s="576"/>
      <c r="W11" s="109"/>
      <c r="X11" s="109"/>
      <c r="Y11" s="109"/>
      <c r="Z11" s="109"/>
      <c r="AA11" s="109"/>
    </row>
    <row r="12" spans="1:27" ht="120">
      <c r="A12" s="391">
        <v>6</v>
      </c>
      <c r="B12" s="585">
        <v>2014</v>
      </c>
      <c r="C12" s="563" t="s">
        <v>22</v>
      </c>
      <c r="D12" s="145" t="s">
        <v>442</v>
      </c>
      <c r="E12" s="569" t="s">
        <v>451</v>
      </c>
      <c r="F12" s="570"/>
      <c r="G12" s="571"/>
      <c r="H12" s="566" t="s">
        <v>1081</v>
      </c>
      <c r="I12" s="570"/>
      <c r="J12" s="572"/>
      <c r="K12" s="573">
        <v>43199</v>
      </c>
      <c r="L12" s="574" t="s">
        <v>452</v>
      </c>
      <c r="M12" s="575" t="s">
        <v>30</v>
      </c>
      <c r="N12" s="576"/>
      <c r="O12" s="576"/>
      <c r="P12" s="576"/>
      <c r="Q12" s="576"/>
      <c r="R12" s="576"/>
      <c r="S12" s="576"/>
      <c r="T12" s="576"/>
      <c r="U12" s="576"/>
      <c r="V12" s="576"/>
      <c r="W12" s="109"/>
      <c r="X12" s="109"/>
      <c r="Y12" s="109"/>
      <c r="Z12" s="109"/>
      <c r="AA12" s="109"/>
    </row>
    <row r="13" spans="1:27" ht="75">
      <c r="A13" s="391">
        <v>7</v>
      </c>
      <c r="B13" s="568">
        <v>2014</v>
      </c>
      <c r="C13" s="563" t="s">
        <v>22</v>
      </c>
      <c r="D13" s="145" t="s">
        <v>453</v>
      </c>
      <c r="E13" s="569" t="s">
        <v>454</v>
      </c>
      <c r="F13" s="570"/>
      <c r="G13" s="571"/>
      <c r="H13" s="566" t="s">
        <v>1081</v>
      </c>
      <c r="I13" s="570"/>
      <c r="J13" s="572"/>
      <c r="K13" s="573">
        <v>43199</v>
      </c>
      <c r="L13" s="574" t="s">
        <v>455</v>
      </c>
      <c r="M13" s="575" t="s">
        <v>30</v>
      </c>
      <c r="N13" s="576"/>
      <c r="O13" s="576"/>
      <c r="P13" s="576"/>
      <c r="Q13" s="576"/>
      <c r="R13" s="576"/>
      <c r="S13" s="576"/>
      <c r="T13" s="576"/>
      <c r="U13" s="576"/>
      <c r="V13" s="576"/>
      <c r="W13" s="109"/>
      <c r="X13" s="109"/>
      <c r="Y13" s="109"/>
      <c r="Z13" s="109"/>
      <c r="AA13" s="109"/>
    </row>
    <row r="14" spans="1:27" ht="75">
      <c r="A14" s="391">
        <v>8</v>
      </c>
      <c r="B14" s="585">
        <v>2014</v>
      </c>
      <c r="C14" s="563" t="s">
        <v>22</v>
      </c>
      <c r="D14" s="145" t="s">
        <v>442</v>
      </c>
      <c r="E14" s="569" t="s">
        <v>456</v>
      </c>
      <c r="F14" s="570"/>
      <c r="G14" s="571"/>
      <c r="H14" s="566" t="s">
        <v>1081</v>
      </c>
      <c r="I14" s="570"/>
      <c r="J14" s="572"/>
      <c r="K14" s="573">
        <v>43199</v>
      </c>
      <c r="L14" s="574" t="s">
        <v>457</v>
      </c>
      <c r="M14" s="575" t="s">
        <v>30</v>
      </c>
      <c r="N14" s="576"/>
      <c r="O14" s="576"/>
      <c r="P14" s="576"/>
      <c r="Q14" s="576"/>
      <c r="R14" s="576"/>
      <c r="S14" s="576"/>
      <c r="T14" s="576"/>
      <c r="U14" s="576"/>
      <c r="V14" s="576"/>
      <c r="W14" s="109"/>
      <c r="X14" s="109"/>
      <c r="Y14" s="109"/>
      <c r="Z14" s="109"/>
      <c r="AA14" s="109"/>
    </row>
    <row r="15" spans="1:27" ht="75">
      <c r="A15" s="391">
        <v>9</v>
      </c>
      <c r="B15" s="568">
        <v>2014</v>
      </c>
      <c r="C15" s="563" t="s">
        <v>22</v>
      </c>
      <c r="D15" s="145" t="s">
        <v>442</v>
      </c>
      <c r="E15" s="569" t="s">
        <v>458</v>
      </c>
      <c r="F15" s="570"/>
      <c r="G15" s="571"/>
      <c r="H15" s="566" t="s">
        <v>1081</v>
      </c>
      <c r="I15" s="570"/>
      <c r="J15" s="572"/>
      <c r="K15" s="573">
        <v>43199</v>
      </c>
      <c r="L15" s="574" t="s">
        <v>459</v>
      </c>
      <c r="M15" s="575" t="s">
        <v>30</v>
      </c>
      <c r="N15" s="576"/>
      <c r="O15" s="576"/>
      <c r="P15" s="576"/>
      <c r="Q15" s="576"/>
      <c r="R15" s="576"/>
      <c r="S15" s="576"/>
      <c r="T15" s="576"/>
      <c r="U15" s="576"/>
      <c r="V15" s="576"/>
      <c r="W15" s="109"/>
      <c r="X15" s="109"/>
      <c r="Y15" s="109"/>
      <c r="Z15" s="109"/>
      <c r="AA15" s="109"/>
    </row>
    <row r="16" spans="1:27" ht="55.5" customHeight="1">
      <c r="A16" s="391">
        <v>10</v>
      </c>
      <c r="B16" s="577">
        <v>2014</v>
      </c>
      <c r="C16" s="578" t="s">
        <v>22</v>
      </c>
      <c r="D16" s="412" t="s">
        <v>442</v>
      </c>
      <c r="E16" s="579" t="s">
        <v>460</v>
      </c>
      <c r="F16" s="582"/>
      <c r="G16" s="581"/>
      <c r="H16" s="159" t="s">
        <v>1081</v>
      </c>
      <c r="I16" s="582"/>
      <c r="J16" s="583"/>
      <c r="K16" s="443">
        <v>43199</v>
      </c>
      <c r="L16" s="584" t="s">
        <v>461</v>
      </c>
      <c r="M16" s="121" t="s">
        <v>30</v>
      </c>
      <c r="N16" s="576"/>
      <c r="O16" s="576"/>
      <c r="P16" s="576"/>
      <c r="Q16" s="576"/>
      <c r="R16" s="576"/>
      <c r="S16" s="576"/>
      <c r="T16" s="576"/>
      <c r="U16" s="576"/>
      <c r="V16" s="576"/>
      <c r="W16" s="109"/>
      <c r="X16" s="109"/>
      <c r="Y16" s="109"/>
      <c r="Z16" s="109"/>
      <c r="AA16" s="109"/>
    </row>
    <row r="17" spans="1:27" ht="68.25" customHeight="1">
      <c r="A17" s="391">
        <v>11</v>
      </c>
      <c r="B17" s="585">
        <v>2015</v>
      </c>
      <c r="C17" s="563" t="s">
        <v>22</v>
      </c>
      <c r="D17" s="145" t="s">
        <v>442</v>
      </c>
      <c r="E17" s="569" t="s">
        <v>462</v>
      </c>
      <c r="F17" s="570"/>
      <c r="G17" s="571"/>
      <c r="H17" s="566" t="s">
        <v>1081</v>
      </c>
      <c r="I17" s="570"/>
      <c r="J17" s="572"/>
      <c r="K17" s="573">
        <v>43199</v>
      </c>
      <c r="L17" s="574" t="s">
        <v>455</v>
      </c>
      <c r="M17" s="575" t="s">
        <v>30</v>
      </c>
      <c r="N17" s="576"/>
      <c r="O17" s="576"/>
      <c r="P17" s="576"/>
      <c r="Q17" s="576"/>
      <c r="R17" s="576"/>
      <c r="S17" s="576"/>
      <c r="T17" s="576"/>
      <c r="U17" s="576"/>
      <c r="V17" s="576"/>
      <c r="W17" s="109"/>
      <c r="X17" s="109"/>
      <c r="Y17" s="109"/>
      <c r="Z17" s="109"/>
      <c r="AA17" s="109"/>
    </row>
    <row r="18" spans="1:27" ht="216.75">
      <c r="A18" s="391">
        <v>12</v>
      </c>
      <c r="B18" s="585">
        <v>2015</v>
      </c>
      <c r="C18" s="563" t="s">
        <v>22</v>
      </c>
      <c r="D18" s="145" t="s">
        <v>453</v>
      </c>
      <c r="E18" s="569" t="s">
        <v>463</v>
      </c>
      <c r="F18" s="570"/>
      <c r="G18" s="571"/>
      <c r="H18" s="566" t="s">
        <v>1081</v>
      </c>
      <c r="I18" s="570"/>
      <c r="J18" s="572"/>
      <c r="K18" s="573">
        <v>43199</v>
      </c>
      <c r="L18" s="574" t="s">
        <v>455</v>
      </c>
      <c r="M18" s="575" t="s">
        <v>30</v>
      </c>
      <c r="N18" s="576"/>
      <c r="O18" s="576"/>
      <c r="P18" s="576"/>
      <c r="Q18" s="576"/>
      <c r="R18" s="576"/>
      <c r="S18" s="576"/>
      <c r="T18" s="576"/>
      <c r="U18" s="576"/>
      <c r="V18" s="576"/>
      <c r="W18" s="109"/>
      <c r="X18" s="109"/>
      <c r="Y18" s="109"/>
      <c r="Z18" s="109"/>
      <c r="AA18" s="109"/>
    </row>
    <row r="19" spans="1:27" ht="75">
      <c r="A19" s="391">
        <v>13</v>
      </c>
      <c r="B19" s="585">
        <v>2015</v>
      </c>
      <c r="C19" s="563" t="s">
        <v>22</v>
      </c>
      <c r="D19" s="145" t="s">
        <v>442</v>
      </c>
      <c r="E19" s="569" t="s">
        <v>464</v>
      </c>
      <c r="F19" s="586"/>
      <c r="G19" s="571"/>
      <c r="H19" s="566" t="s">
        <v>1081</v>
      </c>
      <c r="I19" s="570"/>
      <c r="J19" s="572"/>
      <c r="K19" s="573">
        <v>43199</v>
      </c>
      <c r="L19" s="574" t="s">
        <v>455</v>
      </c>
      <c r="M19" s="575" t="s">
        <v>30</v>
      </c>
      <c r="N19" s="587"/>
      <c r="O19" s="576"/>
      <c r="P19" s="576"/>
      <c r="Q19" s="587"/>
      <c r="R19" s="576"/>
      <c r="S19" s="576"/>
      <c r="T19" s="587"/>
      <c r="U19" s="576"/>
      <c r="V19" s="576"/>
      <c r="W19" s="109"/>
      <c r="X19" s="109"/>
      <c r="Y19" s="109"/>
      <c r="Z19" s="109"/>
      <c r="AA19" s="109"/>
    </row>
    <row r="20" spans="1:27" ht="75">
      <c r="A20" s="391">
        <v>14</v>
      </c>
      <c r="B20" s="585">
        <v>2015</v>
      </c>
      <c r="C20" s="563" t="s">
        <v>22</v>
      </c>
      <c r="D20" s="145" t="s">
        <v>442</v>
      </c>
      <c r="E20" s="569" t="s">
        <v>465</v>
      </c>
      <c r="F20" s="586"/>
      <c r="G20" s="571"/>
      <c r="H20" s="566" t="s">
        <v>1081</v>
      </c>
      <c r="I20" s="570"/>
      <c r="J20" s="572"/>
      <c r="K20" s="573">
        <v>43199</v>
      </c>
      <c r="L20" s="574" t="s">
        <v>455</v>
      </c>
      <c r="M20" s="575" t="s">
        <v>30</v>
      </c>
      <c r="N20" s="587"/>
      <c r="O20" s="576"/>
      <c r="P20" s="576"/>
      <c r="Q20" s="587"/>
      <c r="R20" s="576"/>
      <c r="S20" s="576"/>
      <c r="T20" s="587"/>
      <c r="U20" s="576"/>
      <c r="V20" s="576"/>
      <c r="W20" s="109"/>
      <c r="X20" s="109"/>
      <c r="Y20" s="109"/>
      <c r="Z20" s="109"/>
      <c r="AA20" s="109"/>
    </row>
    <row r="21" spans="1:27" ht="76.5">
      <c r="A21" s="391">
        <v>15</v>
      </c>
      <c r="B21" s="585">
        <v>2015</v>
      </c>
      <c r="C21" s="563" t="s">
        <v>22</v>
      </c>
      <c r="D21" s="145" t="s">
        <v>442</v>
      </c>
      <c r="E21" s="569" t="s">
        <v>466</v>
      </c>
      <c r="F21" s="586"/>
      <c r="G21" s="571"/>
      <c r="H21" s="566" t="s">
        <v>1081</v>
      </c>
      <c r="I21" s="570"/>
      <c r="J21" s="572"/>
      <c r="K21" s="573">
        <v>43199</v>
      </c>
      <c r="L21" s="574" t="s">
        <v>467</v>
      </c>
      <c r="M21" s="575" t="s">
        <v>30</v>
      </c>
      <c r="N21" s="587"/>
      <c r="O21" s="576"/>
      <c r="P21" s="576"/>
      <c r="Q21" s="587"/>
      <c r="R21" s="576"/>
      <c r="S21" s="576"/>
      <c r="T21" s="587"/>
      <c r="U21" s="576"/>
      <c r="V21" s="576"/>
      <c r="W21" s="109"/>
      <c r="X21" s="109"/>
      <c r="Y21" s="109"/>
      <c r="Z21" s="109"/>
      <c r="AA21" s="109"/>
    </row>
    <row r="22" spans="1:27" ht="114.75">
      <c r="A22" s="391">
        <v>16</v>
      </c>
      <c r="B22" s="585">
        <v>2015</v>
      </c>
      <c r="C22" s="563" t="s">
        <v>22</v>
      </c>
      <c r="D22" s="145" t="s">
        <v>442</v>
      </c>
      <c r="E22" s="569" t="s">
        <v>468</v>
      </c>
      <c r="F22" s="586"/>
      <c r="G22" s="571"/>
      <c r="H22" s="566" t="s">
        <v>1081</v>
      </c>
      <c r="I22" s="570"/>
      <c r="J22" s="572"/>
      <c r="K22" s="573">
        <v>43199</v>
      </c>
      <c r="L22" s="574" t="s">
        <v>469</v>
      </c>
      <c r="M22" s="575" t="s">
        <v>30</v>
      </c>
      <c r="N22" s="587"/>
      <c r="O22" s="576"/>
      <c r="P22" s="576"/>
      <c r="Q22" s="587"/>
      <c r="R22" s="576"/>
      <c r="S22" s="576"/>
      <c r="T22" s="587"/>
      <c r="U22" s="576"/>
      <c r="V22" s="576"/>
      <c r="W22" s="109"/>
      <c r="X22" s="109"/>
      <c r="Y22" s="109"/>
      <c r="Z22" s="109"/>
      <c r="AA22" s="109"/>
    </row>
    <row r="23" spans="1:27" ht="149.25">
      <c r="A23" s="391">
        <v>17</v>
      </c>
      <c r="B23" s="585">
        <v>2015</v>
      </c>
      <c r="C23" s="563" t="s">
        <v>22</v>
      </c>
      <c r="D23" s="145" t="s">
        <v>442</v>
      </c>
      <c r="E23" s="569" t="s">
        <v>470</v>
      </c>
      <c r="F23" s="586"/>
      <c r="G23" s="571"/>
      <c r="H23" s="566" t="s">
        <v>1081</v>
      </c>
      <c r="I23" s="570"/>
      <c r="J23" s="572"/>
      <c r="K23" s="573">
        <v>43199</v>
      </c>
      <c r="L23" s="574" t="s">
        <v>471</v>
      </c>
      <c r="M23" s="575" t="s">
        <v>30</v>
      </c>
      <c r="N23" s="587"/>
      <c r="O23" s="576"/>
      <c r="P23" s="576"/>
      <c r="Q23" s="587"/>
      <c r="R23" s="576"/>
      <c r="S23" s="576"/>
      <c r="T23" s="587"/>
      <c r="U23" s="576"/>
      <c r="V23" s="576"/>
      <c r="W23" s="109"/>
      <c r="X23" s="109"/>
      <c r="Y23" s="109"/>
      <c r="Z23" s="109"/>
      <c r="AA23" s="109"/>
    </row>
    <row r="24" spans="1:27" ht="75">
      <c r="A24" s="391">
        <v>18</v>
      </c>
      <c r="B24" s="585">
        <v>2016</v>
      </c>
      <c r="C24" s="563" t="s">
        <v>22</v>
      </c>
      <c r="D24" s="588" t="s">
        <v>453</v>
      </c>
      <c r="E24" s="569" t="s">
        <v>472</v>
      </c>
      <c r="F24" s="586"/>
      <c r="G24" s="571"/>
      <c r="H24" s="566" t="s">
        <v>1081</v>
      </c>
      <c r="I24" s="570"/>
      <c r="J24" s="572"/>
      <c r="K24" s="573">
        <v>43199</v>
      </c>
      <c r="L24" s="574" t="s">
        <v>473</v>
      </c>
      <c r="M24" s="575" t="s">
        <v>30</v>
      </c>
      <c r="N24" s="587"/>
      <c r="O24" s="576"/>
      <c r="P24" s="576"/>
      <c r="Q24" s="587"/>
      <c r="R24" s="576"/>
      <c r="S24" s="576"/>
      <c r="T24" s="587"/>
      <c r="U24" s="576"/>
      <c r="V24" s="576"/>
    </row>
    <row r="25" spans="1:27" ht="331.5">
      <c r="A25" s="391">
        <v>19</v>
      </c>
      <c r="B25" s="585">
        <v>2017</v>
      </c>
      <c r="C25" s="563" t="s">
        <v>22</v>
      </c>
      <c r="D25" s="589" t="s">
        <v>1068</v>
      </c>
      <c r="E25" s="569" t="s">
        <v>474</v>
      </c>
      <c r="F25" s="570">
        <v>42935</v>
      </c>
      <c r="G25" s="571" t="s">
        <v>1115</v>
      </c>
      <c r="H25" s="566" t="s">
        <v>1116</v>
      </c>
      <c r="I25" s="570">
        <v>43221</v>
      </c>
      <c r="J25" s="572"/>
      <c r="K25" s="573">
        <v>43199</v>
      </c>
      <c r="L25" s="574" t="s">
        <v>475</v>
      </c>
      <c r="M25" s="575" t="s">
        <v>30</v>
      </c>
      <c r="N25" s="587"/>
      <c r="O25" s="576"/>
      <c r="P25" s="576"/>
      <c r="Q25" s="587"/>
      <c r="R25" s="576"/>
      <c r="S25" s="576"/>
      <c r="T25" s="587"/>
      <c r="U25" s="576"/>
      <c r="V25" s="576"/>
    </row>
    <row r="26" spans="1:27" ht="15.75" customHeight="1">
      <c r="B26" s="391"/>
      <c r="C26" s="116"/>
      <c r="D26" s="117"/>
      <c r="E26" s="118"/>
      <c r="H26" s="119"/>
      <c r="I26" s="120"/>
      <c r="K26" s="120"/>
      <c r="L26" s="118"/>
      <c r="M26" s="117"/>
    </row>
    <row r="27" spans="1:27" ht="26.25" customHeight="1">
      <c r="B27" s="1484" t="s">
        <v>710</v>
      </c>
      <c r="C27" s="1484"/>
      <c r="D27" s="1484"/>
      <c r="E27" s="1484"/>
      <c r="F27" s="1484"/>
      <c r="G27" s="1484"/>
      <c r="H27" s="1484"/>
      <c r="I27" s="1484"/>
      <c r="J27" s="1484"/>
      <c r="K27" s="1484"/>
      <c r="L27" s="1484"/>
      <c r="M27" s="1484"/>
    </row>
    <row r="28" spans="1:27" ht="15.75" customHeight="1">
      <c r="B28" s="391"/>
      <c r="C28" s="116"/>
      <c r="D28" s="117"/>
      <c r="E28" s="118"/>
      <c r="H28" s="119"/>
      <c r="I28" s="120"/>
      <c r="K28" s="120"/>
      <c r="L28" s="118"/>
      <c r="M28" s="117"/>
    </row>
    <row r="29" spans="1:27" ht="78" customHeight="1">
      <c r="A29" s="391">
        <v>1</v>
      </c>
      <c r="B29" s="107">
        <v>2014</v>
      </c>
      <c r="C29" s="590" t="s">
        <v>185</v>
      </c>
      <c r="D29" s="589" t="s">
        <v>730</v>
      </c>
      <c r="E29" s="591" t="s">
        <v>711</v>
      </c>
      <c r="F29" s="592">
        <v>41918</v>
      </c>
      <c r="G29" s="569" t="s">
        <v>716</v>
      </c>
      <c r="H29" s="390" t="s">
        <v>1082</v>
      </c>
      <c r="I29" s="593"/>
      <c r="J29" s="113"/>
      <c r="K29" s="592">
        <v>42886</v>
      </c>
      <c r="L29" s="569" t="s">
        <v>724</v>
      </c>
      <c r="M29" s="594" t="s">
        <v>32</v>
      </c>
      <c r="N29" s="137"/>
      <c r="O29" s="137"/>
      <c r="P29" s="137"/>
      <c r="Q29" s="137"/>
      <c r="R29" s="137"/>
      <c r="S29" s="137"/>
      <c r="T29" s="137"/>
      <c r="U29" s="137"/>
      <c r="V29" s="137"/>
    </row>
    <row r="30" spans="1:27" ht="81" customHeight="1">
      <c r="A30" s="1501">
        <v>2</v>
      </c>
      <c r="B30" s="1502">
        <v>2014</v>
      </c>
      <c r="C30" s="1497" t="s">
        <v>185</v>
      </c>
      <c r="D30" s="1499" t="s">
        <v>730</v>
      </c>
      <c r="E30" s="1485" t="s">
        <v>712</v>
      </c>
      <c r="F30" s="1476">
        <v>41918</v>
      </c>
      <c r="G30" s="1468" t="s">
        <v>717</v>
      </c>
      <c r="H30" s="1470" t="s">
        <v>1082</v>
      </c>
      <c r="I30" s="1472"/>
      <c r="J30" s="1474"/>
      <c r="K30" s="1476">
        <v>42886</v>
      </c>
      <c r="L30" s="1468" t="s">
        <v>725</v>
      </c>
      <c r="M30" s="1478" t="s">
        <v>32</v>
      </c>
      <c r="N30" s="137"/>
      <c r="O30" s="595"/>
      <c r="P30" s="137"/>
      <c r="Q30" s="137"/>
      <c r="R30" s="137"/>
      <c r="S30" s="137"/>
      <c r="T30" s="137"/>
      <c r="U30" s="137"/>
      <c r="V30" s="137"/>
    </row>
    <row r="31" spans="1:27" ht="78" customHeight="1">
      <c r="A31" s="1501"/>
      <c r="B31" s="1502"/>
      <c r="C31" s="1498"/>
      <c r="D31" s="1500"/>
      <c r="E31" s="1486"/>
      <c r="F31" s="1477"/>
      <c r="G31" s="1469"/>
      <c r="H31" s="1471"/>
      <c r="I31" s="1473"/>
      <c r="J31" s="1475"/>
      <c r="K31" s="1477"/>
      <c r="L31" s="1469"/>
      <c r="M31" s="1479"/>
      <c r="N31" s="137"/>
      <c r="O31" s="596"/>
      <c r="P31" s="137"/>
      <c r="Q31" s="137"/>
      <c r="R31" s="137"/>
      <c r="S31" s="137"/>
      <c r="T31" s="137"/>
      <c r="U31" s="137"/>
      <c r="V31" s="137"/>
    </row>
    <row r="32" spans="1:27" ht="78" customHeight="1">
      <c r="A32" s="597"/>
      <c r="B32" s="135">
        <v>2014</v>
      </c>
      <c r="C32" s="598" t="s">
        <v>185</v>
      </c>
      <c r="D32" s="599" t="s">
        <v>730</v>
      </c>
      <c r="E32" s="600" t="s">
        <v>712</v>
      </c>
      <c r="F32" s="592">
        <v>41918</v>
      </c>
      <c r="G32" s="579" t="s">
        <v>718</v>
      </c>
      <c r="H32" s="390" t="s">
        <v>1082</v>
      </c>
      <c r="I32" s="601"/>
      <c r="J32" s="137"/>
      <c r="K32" s="602">
        <v>42886</v>
      </c>
      <c r="L32" s="603" t="s">
        <v>726</v>
      </c>
      <c r="M32" s="604" t="s">
        <v>32</v>
      </c>
      <c r="N32" s="137"/>
      <c r="O32" s="596"/>
      <c r="P32" s="137"/>
      <c r="Q32" s="137"/>
      <c r="R32" s="137"/>
      <c r="S32" s="137"/>
      <c r="T32" s="137"/>
      <c r="U32" s="137"/>
      <c r="V32" s="137"/>
    </row>
    <row r="33" spans="1:22" ht="192.75" customHeight="1">
      <c r="A33" s="597">
        <v>3</v>
      </c>
      <c r="B33" s="399">
        <v>2014</v>
      </c>
      <c r="C33" s="605" t="s">
        <v>185</v>
      </c>
      <c r="D33" s="606" t="s">
        <v>730</v>
      </c>
      <c r="E33" s="607" t="s">
        <v>731</v>
      </c>
      <c r="F33" s="608">
        <v>41942</v>
      </c>
      <c r="G33" s="609" t="s">
        <v>420</v>
      </c>
      <c r="H33" s="251" t="s">
        <v>1082</v>
      </c>
      <c r="I33" s="610"/>
      <c r="J33" s="401"/>
      <c r="K33" s="608">
        <v>42886</v>
      </c>
      <c r="L33" s="611" t="s">
        <v>732</v>
      </c>
      <c r="M33" s="612" t="s">
        <v>32</v>
      </c>
      <c r="N33" s="401"/>
      <c r="O33" s="613"/>
      <c r="P33" s="401"/>
      <c r="Q33" s="401"/>
      <c r="R33" s="401"/>
      <c r="S33" s="401"/>
      <c r="T33" s="401"/>
      <c r="U33" s="401"/>
      <c r="V33" s="401"/>
    </row>
    <row r="34" spans="1:22" ht="60" customHeight="1">
      <c r="A34" s="1501">
        <v>4</v>
      </c>
      <c r="B34" s="1503">
        <v>2017</v>
      </c>
      <c r="C34" s="1466" t="s">
        <v>185</v>
      </c>
      <c r="D34" s="1464" t="s">
        <v>730</v>
      </c>
      <c r="E34" s="1487" t="s">
        <v>713</v>
      </c>
      <c r="F34" s="1459">
        <v>42758</v>
      </c>
      <c r="G34" s="1461" t="s">
        <v>719</v>
      </c>
      <c r="H34" s="1134" t="s">
        <v>1082</v>
      </c>
      <c r="I34" s="1462"/>
      <c r="J34" s="1463"/>
      <c r="K34" s="1459">
        <v>42886</v>
      </c>
      <c r="L34" s="1460" t="s">
        <v>727</v>
      </c>
      <c r="M34" s="1458" t="s">
        <v>32</v>
      </c>
      <c r="N34" s="137"/>
      <c r="O34" s="137"/>
      <c r="P34" s="137"/>
      <c r="Q34" s="137"/>
      <c r="R34" s="137"/>
      <c r="S34" s="137"/>
      <c r="T34" s="137"/>
      <c r="U34" s="137"/>
      <c r="V34" s="137"/>
    </row>
    <row r="35" spans="1:22" ht="66.75" customHeight="1">
      <c r="A35" s="1501"/>
      <c r="B35" s="1503"/>
      <c r="C35" s="1467"/>
      <c r="D35" s="1465"/>
      <c r="E35" s="1487"/>
      <c r="F35" s="1459"/>
      <c r="G35" s="1461"/>
      <c r="H35" s="1134"/>
      <c r="I35" s="1462"/>
      <c r="J35" s="1463"/>
      <c r="K35" s="1459"/>
      <c r="L35" s="1460"/>
      <c r="M35" s="1458"/>
      <c r="N35" s="137"/>
      <c r="O35" s="137"/>
      <c r="P35" s="137"/>
      <c r="Q35" s="137"/>
      <c r="R35" s="137"/>
      <c r="S35" s="137"/>
      <c r="T35" s="137"/>
      <c r="U35" s="137"/>
      <c r="V35" s="137"/>
    </row>
    <row r="36" spans="1:22" ht="100.5" customHeight="1">
      <c r="A36" s="597"/>
      <c r="B36" s="107">
        <v>2017</v>
      </c>
      <c r="C36" s="614" t="s">
        <v>185</v>
      </c>
      <c r="D36" s="615" t="s">
        <v>730</v>
      </c>
      <c r="E36" s="616" t="s">
        <v>713</v>
      </c>
      <c r="F36" s="602">
        <v>42758</v>
      </c>
      <c r="G36" s="617" t="s">
        <v>720</v>
      </c>
      <c r="H36" s="618" t="s">
        <v>1082</v>
      </c>
      <c r="I36" s="619"/>
      <c r="J36" s="620"/>
      <c r="K36" s="602">
        <v>42886</v>
      </c>
      <c r="L36" s="621" t="s">
        <v>727</v>
      </c>
      <c r="M36" s="604" t="s">
        <v>32</v>
      </c>
      <c r="N36" s="137"/>
      <c r="O36" s="137"/>
      <c r="P36" s="137"/>
      <c r="Q36" s="137"/>
      <c r="R36" s="137"/>
      <c r="S36" s="137"/>
      <c r="T36" s="137"/>
      <c r="U36" s="137"/>
      <c r="V36" s="137"/>
    </row>
    <row r="37" spans="1:22" ht="63.75" customHeight="1">
      <c r="A37" s="1501">
        <v>5</v>
      </c>
      <c r="B37" s="1503">
        <v>2017</v>
      </c>
      <c r="C37" s="1466" t="s">
        <v>185</v>
      </c>
      <c r="D37" s="1213" t="s">
        <v>730</v>
      </c>
      <c r="E37" s="1487" t="s">
        <v>714</v>
      </c>
      <c r="F37" s="1459">
        <v>42758</v>
      </c>
      <c r="G37" s="1461" t="s">
        <v>721</v>
      </c>
      <c r="H37" s="1134" t="s">
        <v>1082</v>
      </c>
      <c r="I37" s="1462"/>
      <c r="J37" s="1463"/>
      <c r="K37" s="1459">
        <v>42886</v>
      </c>
      <c r="L37" s="1461" t="s">
        <v>728</v>
      </c>
      <c r="M37" s="1458" t="s">
        <v>32</v>
      </c>
      <c r="N37" s="137"/>
      <c r="O37" s="137"/>
      <c r="P37" s="137"/>
      <c r="Q37" s="137"/>
      <c r="R37" s="137"/>
      <c r="S37" s="137"/>
      <c r="T37" s="137"/>
      <c r="U37" s="137"/>
      <c r="V37" s="137"/>
    </row>
    <row r="38" spans="1:22" ht="66" customHeight="1">
      <c r="A38" s="1501"/>
      <c r="B38" s="1503"/>
      <c r="C38" s="1467"/>
      <c r="D38" s="1213"/>
      <c r="E38" s="1487"/>
      <c r="F38" s="1459"/>
      <c r="G38" s="1461"/>
      <c r="H38" s="1134"/>
      <c r="I38" s="1462"/>
      <c r="J38" s="1463"/>
      <c r="K38" s="1459"/>
      <c r="L38" s="1461"/>
      <c r="M38" s="1458"/>
      <c r="N38" s="137"/>
      <c r="O38" s="137"/>
      <c r="P38" s="137"/>
      <c r="Q38" s="137"/>
      <c r="R38" s="137"/>
      <c r="S38" s="137"/>
      <c r="T38" s="137"/>
      <c r="U38" s="137"/>
      <c r="V38" s="137"/>
    </row>
    <row r="39" spans="1:22" ht="66" customHeight="1">
      <c r="A39" s="597"/>
      <c r="B39" s="107"/>
      <c r="C39" s="614"/>
      <c r="D39" s="622"/>
      <c r="E39" s="616"/>
      <c r="F39" s="602">
        <v>42758</v>
      </c>
      <c r="G39" s="617" t="s">
        <v>722</v>
      </c>
      <c r="H39" s="618" t="s">
        <v>1082</v>
      </c>
      <c r="I39" s="619"/>
      <c r="J39" s="620"/>
      <c r="K39" s="602">
        <v>42886</v>
      </c>
      <c r="L39" s="617" t="s">
        <v>728</v>
      </c>
      <c r="M39" s="604" t="s">
        <v>32</v>
      </c>
      <c r="N39" s="137"/>
      <c r="O39" s="137"/>
      <c r="P39" s="137"/>
      <c r="Q39" s="137"/>
      <c r="R39" s="137"/>
      <c r="S39" s="137"/>
      <c r="T39" s="137"/>
      <c r="U39" s="137"/>
      <c r="V39" s="137"/>
    </row>
    <row r="40" spans="1:22" ht="77.25" customHeight="1">
      <c r="A40" s="1501">
        <v>6</v>
      </c>
      <c r="B40" s="1503">
        <v>2017</v>
      </c>
      <c r="C40" s="1466" t="s">
        <v>185</v>
      </c>
      <c r="D40" s="1464" t="s">
        <v>730</v>
      </c>
      <c r="E40" s="1487" t="s">
        <v>715</v>
      </c>
      <c r="F40" s="1459">
        <v>42758</v>
      </c>
      <c r="G40" s="1461" t="s">
        <v>723</v>
      </c>
      <c r="H40" s="1134" t="s">
        <v>1082</v>
      </c>
      <c r="I40" s="1462"/>
      <c r="J40" s="1463"/>
      <c r="K40" s="1459">
        <v>42886</v>
      </c>
      <c r="L40" s="1461" t="s">
        <v>729</v>
      </c>
      <c r="M40" s="1458" t="s">
        <v>32</v>
      </c>
      <c r="N40" s="137"/>
      <c r="O40" s="137"/>
      <c r="P40" s="137"/>
      <c r="Q40" s="137"/>
      <c r="R40" s="137"/>
      <c r="S40" s="137"/>
      <c r="T40" s="137"/>
      <c r="U40" s="137"/>
      <c r="V40" s="137"/>
    </row>
    <row r="41" spans="1:22" ht="89.25" customHeight="1">
      <c r="A41" s="1501"/>
      <c r="B41" s="1503"/>
      <c r="C41" s="1467"/>
      <c r="D41" s="1465"/>
      <c r="E41" s="1487"/>
      <c r="F41" s="1459"/>
      <c r="G41" s="1461"/>
      <c r="H41" s="1134"/>
      <c r="I41" s="1462"/>
      <c r="J41" s="1463"/>
      <c r="K41" s="1459"/>
      <c r="L41" s="1461"/>
      <c r="M41" s="1458"/>
      <c r="N41" s="137"/>
      <c r="O41" s="137"/>
      <c r="P41" s="137"/>
      <c r="Q41" s="137"/>
      <c r="R41" s="137"/>
      <c r="S41" s="137"/>
      <c r="T41" s="137"/>
      <c r="U41" s="137"/>
      <c r="V41" s="137"/>
    </row>
    <row r="42" spans="1:22" ht="89.25" customHeight="1">
      <c r="A42" s="140"/>
      <c r="B42" s="107">
        <v>2017</v>
      </c>
      <c r="C42" s="154" t="s">
        <v>185</v>
      </c>
      <c r="D42" s="615" t="s">
        <v>730</v>
      </c>
      <c r="E42" s="623" t="s">
        <v>715</v>
      </c>
      <c r="F42" s="602">
        <v>42758</v>
      </c>
      <c r="G42" s="617" t="s">
        <v>722</v>
      </c>
      <c r="H42" s="618" t="s">
        <v>1082</v>
      </c>
      <c r="I42" s="619"/>
      <c r="J42" s="620"/>
      <c r="K42" s="602">
        <v>42886</v>
      </c>
      <c r="L42" s="617" t="s">
        <v>729</v>
      </c>
      <c r="M42" s="604" t="s">
        <v>32</v>
      </c>
      <c r="N42" s="137"/>
      <c r="O42" s="137"/>
      <c r="P42" s="137"/>
      <c r="Q42" s="137"/>
      <c r="R42" s="137"/>
      <c r="S42" s="137"/>
      <c r="T42" s="137"/>
      <c r="U42" s="137"/>
      <c r="V42" s="137"/>
    </row>
    <row r="43" spans="1:22" ht="63" customHeight="1">
      <c r="A43" s="391">
        <v>7</v>
      </c>
      <c r="B43" s="399">
        <v>2017</v>
      </c>
      <c r="C43" s="624" t="s">
        <v>185</v>
      </c>
      <c r="D43" s="606" t="s">
        <v>1058</v>
      </c>
      <c r="E43" s="625" t="s">
        <v>1057</v>
      </c>
      <c r="F43" s="251">
        <v>43000</v>
      </c>
      <c r="G43" s="625" t="s">
        <v>1059</v>
      </c>
      <c r="H43" s="251" t="s">
        <v>1082</v>
      </c>
      <c r="I43" s="610"/>
      <c r="J43" s="401"/>
      <c r="K43" s="257">
        <v>43000</v>
      </c>
      <c r="L43" s="609" t="s">
        <v>1065</v>
      </c>
      <c r="M43" s="626" t="s">
        <v>32</v>
      </c>
      <c r="N43" s="401"/>
      <c r="O43" s="401"/>
      <c r="P43" s="401"/>
      <c r="Q43" s="401"/>
      <c r="R43" s="401"/>
      <c r="S43" s="401"/>
      <c r="T43" s="401"/>
      <c r="U43" s="401"/>
      <c r="V43" s="401"/>
    </row>
    <row r="44" spans="1:22" ht="125.25" customHeight="1">
      <c r="A44" s="391">
        <v>8</v>
      </c>
      <c r="B44" s="107">
        <v>2017</v>
      </c>
      <c r="C44" s="627" t="s">
        <v>185</v>
      </c>
      <c r="D44" s="589" t="s">
        <v>1068</v>
      </c>
      <c r="E44" s="569" t="s">
        <v>1076</v>
      </c>
      <c r="F44" s="123">
        <v>42935</v>
      </c>
      <c r="G44" s="569" t="s">
        <v>1077</v>
      </c>
      <c r="H44" s="390" t="s">
        <v>1082</v>
      </c>
      <c r="I44" s="593"/>
      <c r="J44" s="113"/>
      <c r="K44" s="628"/>
      <c r="L44" s="628"/>
      <c r="M44" s="604" t="s">
        <v>32</v>
      </c>
      <c r="N44" s="137"/>
      <c r="O44" s="137"/>
      <c r="P44" s="137"/>
      <c r="Q44" s="137"/>
      <c r="R44" s="137"/>
      <c r="S44" s="137"/>
      <c r="T44" s="137"/>
      <c r="U44" s="137"/>
      <c r="V44" s="137"/>
    </row>
    <row r="45" spans="1:22" ht="15.75" customHeight="1">
      <c r="B45" s="391"/>
      <c r="C45" s="116"/>
      <c r="D45" s="117"/>
      <c r="E45" s="118"/>
      <c r="H45" s="119"/>
      <c r="I45" s="120"/>
      <c r="K45" s="120"/>
      <c r="L45" s="118"/>
      <c r="M45" s="117"/>
      <c r="N45" s="137"/>
      <c r="O45" s="137"/>
      <c r="P45" s="137"/>
      <c r="Q45" s="137"/>
      <c r="R45" s="137"/>
      <c r="S45" s="137"/>
      <c r="T45" s="137"/>
      <c r="U45" s="137"/>
      <c r="V45" s="137"/>
    </row>
    <row r="46" spans="1:22" ht="15.75" customHeight="1">
      <c r="B46" s="391"/>
      <c r="C46" s="116"/>
      <c r="D46" s="117"/>
      <c r="E46" s="118"/>
      <c r="H46" s="119"/>
      <c r="I46" s="120"/>
      <c r="K46" s="120"/>
      <c r="L46" s="118"/>
      <c r="M46" s="117"/>
    </row>
    <row r="47" spans="1:22" ht="15.75" customHeight="1">
      <c r="B47" s="391"/>
      <c r="C47" s="116"/>
      <c r="D47" s="117"/>
      <c r="E47" s="118"/>
      <c r="H47" s="119"/>
      <c r="I47" s="120"/>
      <c r="K47" s="120"/>
      <c r="L47" s="118"/>
      <c r="M47" s="117"/>
    </row>
    <row r="48" spans="1:22" ht="15.75" customHeight="1">
      <c r="B48" s="391"/>
      <c r="C48" s="116"/>
      <c r="D48" s="117"/>
      <c r="E48" s="118"/>
      <c r="H48" s="119"/>
      <c r="I48" s="120"/>
      <c r="K48" s="120"/>
      <c r="L48" s="118"/>
      <c r="M48" s="117"/>
    </row>
    <row r="49" spans="2:13" ht="15.75" customHeight="1">
      <c r="B49" s="391"/>
      <c r="C49" s="116"/>
      <c r="D49" s="117"/>
      <c r="E49" s="118"/>
      <c r="H49" s="119"/>
      <c r="I49" s="120"/>
      <c r="K49" s="120"/>
      <c r="L49" s="118"/>
      <c r="M49" s="117"/>
    </row>
    <row r="50" spans="2:13" ht="15.75" customHeight="1">
      <c r="B50" s="391"/>
      <c r="C50" s="116"/>
      <c r="D50" s="117"/>
      <c r="E50" s="118"/>
      <c r="H50" s="119"/>
      <c r="I50" s="120"/>
      <c r="K50" s="120"/>
      <c r="L50" s="118"/>
      <c r="M50" s="117"/>
    </row>
    <row r="51" spans="2:13" ht="15.75" customHeight="1">
      <c r="B51" s="391"/>
      <c r="C51" s="116"/>
      <c r="D51" s="117"/>
      <c r="E51" s="118"/>
      <c r="H51" s="119"/>
      <c r="I51" s="120"/>
      <c r="K51" s="120"/>
      <c r="L51" s="118"/>
      <c r="M51" s="117"/>
    </row>
    <row r="52" spans="2:13" ht="15.75" customHeight="1">
      <c r="B52" s="391"/>
      <c r="C52" s="116"/>
      <c r="D52" s="117"/>
      <c r="E52" s="118"/>
      <c r="H52" s="119"/>
      <c r="I52" s="120"/>
      <c r="K52" s="120"/>
      <c r="L52" s="118"/>
      <c r="M52" s="117"/>
    </row>
    <row r="53" spans="2:13" ht="15.75" customHeight="1">
      <c r="B53" s="391"/>
      <c r="C53" s="116"/>
      <c r="D53" s="117"/>
      <c r="E53" s="118"/>
      <c r="H53" s="119"/>
      <c r="I53" s="120"/>
      <c r="K53" s="120"/>
      <c r="L53" s="118"/>
      <c r="M53" s="117"/>
    </row>
    <row r="54" spans="2:13" ht="15.75" customHeight="1">
      <c r="B54" s="391"/>
      <c r="C54" s="116"/>
      <c r="D54" s="117"/>
      <c r="E54" s="118"/>
      <c r="H54" s="119"/>
      <c r="I54" s="120"/>
      <c r="K54" s="120"/>
      <c r="L54" s="118"/>
      <c r="M54" s="117"/>
    </row>
    <row r="55" spans="2:13" ht="15.75" customHeight="1">
      <c r="B55" s="240"/>
      <c r="C55" s="504" t="s">
        <v>1170</v>
      </c>
      <c r="D55" s="505"/>
      <c r="E55" s="118"/>
      <c r="H55" s="119"/>
      <c r="I55" s="120"/>
      <c r="K55" s="120"/>
      <c r="L55" s="118"/>
      <c r="M55" s="117"/>
    </row>
    <row r="56" spans="2:13" ht="15.75" customHeight="1">
      <c r="B56" s="506"/>
      <c r="C56" s="1112" t="s">
        <v>1171</v>
      </c>
      <c r="D56" s="1113"/>
      <c r="E56" s="118"/>
      <c r="H56" s="119"/>
      <c r="I56" s="120"/>
      <c r="K56" s="120"/>
      <c r="L56" s="118"/>
      <c r="M56" s="117"/>
    </row>
    <row r="57" spans="2:13" ht="15.75" customHeight="1">
      <c r="B57" s="391"/>
      <c r="C57" s="116"/>
      <c r="D57" s="117"/>
      <c r="E57" s="118"/>
      <c r="H57" s="119"/>
      <c r="I57" s="120"/>
      <c r="K57" s="120"/>
      <c r="L57" s="118"/>
      <c r="M57" s="117"/>
    </row>
    <row r="58" spans="2:13" ht="15.75" customHeight="1">
      <c r="B58" s="391"/>
      <c r="C58" s="116"/>
      <c r="D58" s="117"/>
      <c r="E58" s="118"/>
      <c r="H58" s="119"/>
      <c r="I58" s="120"/>
      <c r="K58" s="120"/>
      <c r="L58" s="118"/>
      <c r="M58" s="117"/>
    </row>
    <row r="59" spans="2:13" ht="15.75" customHeight="1">
      <c r="B59" s="391"/>
      <c r="C59" s="116"/>
      <c r="D59" s="117"/>
      <c r="E59" s="118"/>
      <c r="H59" s="119"/>
      <c r="I59" s="120"/>
      <c r="K59" s="120"/>
      <c r="L59" s="118"/>
      <c r="M59" s="117"/>
    </row>
    <row r="60" spans="2:13" ht="15.75" customHeight="1">
      <c r="B60" s="391"/>
      <c r="C60" s="116"/>
      <c r="D60" s="117"/>
      <c r="E60" s="118"/>
      <c r="H60" s="119"/>
      <c r="I60" s="120"/>
      <c r="K60" s="120"/>
      <c r="L60" s="118"/>
      <c r="M60" s="117"/>
    </row>
    <row r="61" spans="2:13" ht="15.75" customHeight="1">
      <c r="B61" s="391"/>
      <c r="C61" s="116"/>
      <c r="D61" s="117"/>
      <c r="E61" s="118"/>
      <c r="H61" s="119"/>
      <c r="I61" s="120"/>
      <c r="K61" s="120"/>
      <c r="L61" s="118"/>
      <c r="M61" s="117"/>
    </row>
    <row r="62" spans="2:13" ht="15.75" customHeight="1">
      <c r="B62" s="391"/>
      <c r="C62" s="116"/>
      <c r="D62" s="117"/>
      <c r="E62" s="118"/>
      <c r="H62" s="119"/>
      <c r="I62" s="120"/>
      <c r="K62" s="120"/>
      <c r="L62" s="118"/>
      <c r="M62" s="117"/>
    </row>
    <row r="63" spans="2:13" ht="15.75" customHeight="1">
      <c r="B63" s="391"/>
      <c r="C63" s="116"/>
      <c r="D63" s="117"/>
      <c r="E63" s="118"/>
      <c r="H63" s="119"/>
      <c r="I63" s="120"/>
      <c r="K63" s="120"/>
      <c r="L63" s="118"/>
      <c r="M63" s="117"/>
    </row>
    <row r="64" spans="2:13" ht="15.75" customHeight="1">
      <c r="B64" s="391"/>
      <c r="C64" s="116"/>
      <c r="D64" s="117"/>
      <c r="E64" s="118"/>
      <c r="H64" s="119"/>
      <c r="I64" s="120"/>
      <c r="K64" s="120"/>
      <c r="L64" s="118"/>
      <c r="M64" s="117"/>
    </row>
    <row r="65" spans="2:13" ht="15.75" customHeight="1">
      <c r="B65" s="391"/>
      <c r="C65" s="116"/>
      <c r="D65" s="117"/>
      <c r="E65" s="118"/>
      <c r="H65" s="119"/>
      <c r="I65" s="120"/>
      <c r="K65" s="120"/>
      <c r="L65" s="118"/>
      <c r="M65" s="117"/>
    </row>
    <row r="66" spans="2:13" ht="15.75" customHeight="1">
      <c r="B66" s="391"/>
      <c r="C66" s="116"/>
      <c r="D66" s="117"/>
      <c r="E66" s="118"/>
      <c r="H66" s="119"/>
      <c r="I66" s="120"/>
      <c r="K66" s="120"/>
      <c r="L66" s="118"/>
      <c r="M66" s="117"/>
    </row>
    <row r="67" spans="2:13" ht="15.75" customHeight="1">
      <c r="B67" s="391"/>
      <c r="C67" s="116"/>
      <c r="D67" s="117"/>
      <c r="E67" s="118"/>
      <c r="H67" s="119"/>
      <c r="I67" s="120"/>
      <c r="K67" s="120"/>
      <c r="L67" s="118"/>
      <c r="M67" s="117"/>
    </row>
    <row r="68" spans="2:13" ht="15.75" customHeight="1">
      <c r="B68" s="391"/>
      <c r="C68" s="116"/>
      <c r="D68" s="117"/>
      <c r="E68" s="118"/>
      <c r="H68" s="119"/>
      <c r="I68" s="120"/>
      <c r="K68" s="120"/>
      <c r="L68" s="118"/>
      <c r="M68" s="117"/>
    </row>
    <row r="69" spans="2:13" ht="15.75" customHeight="1">
      <c r="B69" s="391"/>
      <c r="C69" s="116"/>
      <c r="D69" s="117"/>
      <c r="E69" s="118"/>
      <c r="H69" s="119"/>
      <c r="I69" s="120"/>
      <c r="K69" s="120"/>
      <c r="L69" s="118"/>
      <c r="M69" s="117"/>
    </row>
    <row r="70" spans="2:13" ht="15.75" customHeight="1">
      <c r="B70" s="391"/>
      <c r="C70" s="116"/>
      <c r="D70" s="117"/>
      <c r="E70" s="118"/>
      <c r="H70" s="119"/>
      <c r="I70" s="120"/>
      <c r="K70" s="120"/>
      <c r="L70" s="118"/>
      <c r="M70" s="117"/>
    </row>
    <row r="71" spans="2:13" ht="15.75" customHeight="1">
      <c r="B71" s="391"/>
      <c r="C71" s="116"/>
      <c r="D71" s="117"/>
      <c r="E71" s="118"/>
      <c r="H71" s="119"/>
      <c r="I71" s="120"/>
      <c r="K71" s="120"/>
      <c r="L71" s="118"/>
      <c r="M71" s="117"/>
    </row>
    <row r="72" spans="2:13" ht="15.75" customHeight="1">
      <c r="B72" s="391"/>
      <c r="C72" s="116"/>
      <c r="D72" s="117"/>
      <c r="E72" s="118"/>
      <c r="H72" s="119"/>
      <c r="I72" s="120"/>
      <c r="K72" s="120"/>
      <c r="L72" s="118"/>
      <c r="M72" s="117"/>
    </row>
    <row r="73" spans="2:13" ht="15.75" customHeight="1">
      <c r="B73" s="391"/>
      <c r="C73" s="116"/>
      <c r="D73" s="117"/>
      <c r="E73" s="118"/>
      <c r="H73" s="119"/>
      <c r="I73" s="120"/>
      <c r="K73" s="120"/>
      <c r="L73" s="118"/>
      <c r="M73" s="117"/>
    </row>
    <row r="74" spans="2:13" ht="15.75" customHeight="1">
      <c r="B74" s="391"/>
      <c r="C74" s="116"/>
      <c r="D74" s="117"/>
      <c r="E74" s="118"/>
      <c r="H74" s="119"/>
      <c r="I74" s="120"/>
      <c r="K74" s="120"/>
      <c r="L74" s="118"/>
      <c r="M74" s="117"/>
    </row>
    <row r="75" spans="2:13" ht="15.75" customHeight="1">
      <c r="B75" s="391"/>
      <c r="C75" s="116"/>
      <c r="D75" s="117"/>
      <c r="E75" s="118"/>
      <c r="H75" s="119"/>
      <c r="I75" s="120"/>
      <c r="K75" s="120"/>
      <c r="L75" s="118"/>
      <c r="M75" s="117"/>
    </row>
    <row r="76" spans="2:13" ht="15.75" customHeight="1">
      <c r="B76" s="391"/>
      <c r="C76" s="116"/>
      <c r="D76" s="117"/>
      <c r="E76" s="118"/>
      <c r="H76" s="119"/>
      <c r="I76" s="120"/>
      <c r="K76" s="120"/>
      <c r="L76" s="118"/>
      <c r="M76" s="117"/>
    </row>
    <row r="77" spans="2:13" ht="15.75" customHeight="1">
      <c r="B77" s="391"/>
      <c r="C77" s="116"/>
      <c r="D77" s="117"/>
      <c r="E77" s="118"/>
      <c r="H77" s="119"/>
      <c r="I77" s="120"/>
      <c r="K77" s="120"/>
      <c r="L77" s="118"/>
      <c r="M77" s="117"/>
    </row>
    <row r="78" spans="2:13" ht="15.75" customHeight="1">
      <c r="B78" s="391"/>
      <c r="C78" s="116"/>
      <c r="D78" s="117"/>
      <c r="E78" s="118"/>
      <c r="H78" s="119"/>
      <c r="I78" s="120"/>
      <c r="K78" s="120"/>
      <c r="L78" s="118"/>
      <c r="M78" s="117"/>
    </row>
    <row r="79" spans="2:13" ht="15.75" customHeight="1">
      <c r="B79" s="391"/>
      <c r="C79" s="116"/>
      <c r="D79" s="117"/>
      <c r="E79" s="118"/>
      <c r="H79" s="119"/>
      <c r="I79" s="120"/>
      <c r="K79" s="120"/>
      <c r="L79" s="118"/>
      <c r="M79" s="117"/>
    </row>
    <row r="80" spans="2:13" ht="15.75" customHeight="1">
      <c r="B80" s="391"/>
      <c r="C80" s="116"/>
      <c r="D80" s="117"/>
      <c r="E80" s="118"/>
      <c r="H80" s="119"/>
      <c r="I80" s="120"/>
      <c r="K80" s="120"/>
      <c r="L80" s="118"/>
      <c r="M80" s="117"/>
    </row>
    <row r="81" spans="2:13" ht="15.75" customHeight="1">
      <c r="B81" s="391"/>
      <c r="C81" s="116"/>
      <c r="D81" s="117"/>
      <c r="E81" s="118"/>
      <c r="H81" s="119"/>
      <c r="I81" s="120"/>
      <c r="K81" s="120"/>
      <c r="L81" s="118"/>
      <c r="M81" s="117"/>
    </row>
    <row r="82" spans="2:13" ht="15.75" customHeight="1">
      <c r="B82" s="391"/>
      <c r="C82" s="116"/>
      <c r="D82" s="117"/>
      <c r="E82" s="118"/>
      <c r="H82" s="119"/>
      <c r="I82" s="120"/>
      <c r="K82" s="120"/>
      <c r="L82" s="118"/>
      <c r="M82" s="117"/>
    </row>
    <row r="83" spans="2:13" ht="15.75" customHeight="1">
      <c r="B83" s="391"/>
      <c r="C83" s="116"/>
      <c r="D83" s="117"/>
      <c r="E83" s="118"/>
      <c r="H83" s="119"/>
      <c r="I83" s="120"/>
      <c r="K83" s="120"/>
      <c r="L83" s="118"/>
      <c r="M83" s="117"/>
    </row>
    <row r="84" spans="2:13" ht="15.75" customHeight="1">
      <c r="B84" s="391"/>
      <c r="C84" s="116"/>
      <c r="D84" s="117"/>
      <c r="E84" s="118"/>
      <c r="H84" s="119"/>
      <c r="I84" s="120"/>
      <c r="K84" s="120"/>
      <c r="L84" s="118"/>
      <c r="M84" s="117"/>
    </row>
    <row r="85" spans="2:13" ht="15.75" customHeight="1">
      <c r="B85" s="391"/>
      <c r="C85" s="116"/>
      <c r="D85" s="117"/>
      <c r="E85" s="118"/>
      <c r="H85" s="119"/>
      <c r="I85" s="120"/>
      <c r="K85" s="120"/>
      <c r="L85" s="118"/>
      <c r="M85" s="117"/>
    </row>
    <row r="86" spans="2:13" ht="15.75" customHeight="1">
      <c r="B86" s="391"/>
      <c r="C86" s="116"/>
      <c r="D86" s="117"/>
      <c r="E86" s="118"/>
      <c r="H86" s="119"/>
      <c r="I86" s="120"/>
      <c r="K86" s="120"/>
      <c r="L86" s="118"/>
      <c r="M86" s="117"/>
    </row>
    <row r="87" spans="2:13" ht="15.75" customHeight="1">
      <c r="B87" s="391"/>
      <c r="C87" s="116"/>
      <c r="D87" s="117"/>
      <c r="E87" s="118"/>
      <c r="H87" s="119"/>
      <c r="I87" s="120"/>
      <c r="K87" s="120"/>
      <c r="L87" s="118"/>
      <c r="M87" s="117"/>
    </row>
    <row r="88" spans="2:13" ht="15.75" customHeight="1">
      <c r="B88" s="391"/>
      <c r="C88" s="116"/>
      <c r="D88" s="117"/>
      <c r="E88" s="118"/>
      <c r="H88" s="119"/>
      <c r="I88" s="120"/>
      <c r="K88" s="120"/>
      <c r="L88" s="118"/>
      <c r="M88" s="117"/>
    </row>
    <row r="89" spans="2:13" ht="15.75" customHeight="1">
      <c r="B89" s="391"/>
      <c r="C89" s="116"/>
      <c r="D89" s="117"/>
      <c r="E89" s="118"/>
      <c r="H89" s="119"/>
      <c r="I89" s="120"/>
      <c r="K89" s="120"/>
      <c r="L89" s="118"/>
      <c r="M89" s="117"/>
    </row>
    <row r="90" spans="2:13" ht="15.75" customHeight="1">
      <c r="B90" s="391"/>
      <c r="C90" s="116"/>
      <c r="D90" s="117"/>
      <c r="E90" s="118"/>
      <c r="H90" s="119"/>
      <c r="I90" s="120"/>
      <c r="K90" s="120"/>
      <c r="L90" s="118"/>
      <c r="M90" s="117"/>
    </row>
    <row r="91" spans="2:13" ht="15.75" customHeight="1">
      <c r="B91" s="391"/>
      <c r="C91" s="116"/>
      <c r="D91" s="117"/>
      <c r="E91" s="118"/>
      <c r="H91" s="119"/>
      <c r="I91" s="120"/>
      <c r="K91" s="120"/>
      <c r="L91" s="118"/>
      <c r="M91" s="117"/>
    </row>
    <row r="92" spans="2:13" ht="15.75" customHeight="1">
      <c r="B92" s="391"/>
      <c r="C92" s="116"/>
      <c r="D92" s="117"/>
      <c r="E92" s="118"/>
      <c r="H92" s="119"/>
      <c r="I92" s="120"/>
      <c r="K92" s="120"/>
      <c r="L92" s="118"/>
      <c r="M92" s="117"/>
    </row>
    <row r="93" spans="2:13" ht="15.75" customHeight="1">
      <c r="B93" s="391"/>
      <c r="C93" s="116"/>
      <c r="D93" s="117"/>
      <c r="E93" s="118"/>
      <c r="H93" s="119"/>
      <c r="I93" s="120"/>
      <c r="K93" s="120"/>
      <c r="L93" s="118"/>
      <c r="M93" s="117"/>
    </row>
    <row r="94" spans="2:13" ht="15.75" customHeight="1">
      <c r="B94" s="391"/>
      <c r="C94" s="116"/>
      <c r="D94" s="117"/>
      <c r="E94" s="118"/>
      <c r="H94" s="119"/>
      <c r="I94" s="120"/>
      <c r="K94" s="120"/>
      <c r="L94" s="118"/>
      <c r="M94" s="117"/>
    </row>
    <row r="95" spans="2:13" ht="15.75" customHeight="1">
      <c r="B95" s="391"/>
      <c r="C95" s="116"/>
      <c r="D95" s="117"/>
      <c r="E95" s="118"/>
      <c r="H95" s="119"/>
      <c r="I95" s="120"/>
      <c r="K95" s="120"/>
      <c r="L95" s="118"/>
      <c r="M95" s="117"/>
    </row>
    <row r="96" spans="2:13" ht="15.75" customHeight="1">
      <c r="B96" s="391"/>
      <c r="C96" s="116"/>
      <c r="D96" s="117"/>
      <c r="E96" s="118"/>
      <c r="H96" s="119"/>
      <c r="I96" s="120"/>
      <c r="K96" s="120"/>
      <c r="L96" s="118"/>
      <c r="M96" s="117"/>
    </row>
    <row r="97" spans="2:13" ht="15.75" customHeight="1">
      <c r="B97" s="391"/>
      <c r="C97" s="116"/>
      <c r="D97" s="117"/>
      <c r="E97" s="118"/>
      <c r="H97" s="119"/>
      <c r="I97" s="120"/>
      <c r="K97" s="120"/>
      <c r="L97" s="118"/>
      <c r="M97" s="117"/>
    </row>
    <row r="98" spans="2:13" ht="15.75" customHeight="1">
      <c r="B98" s="391"/>
      <c r="C98" s="116"/>
      <c r="D98" s="117"/>
      <c r="E98" s="118"/>
      <c r="H98" s="119"/>
      <c r="I98" s="120"/>
      <c r="K98" s="120"/>
      <c r="L98" s="118"/>
      <c r="M98" s="117"/>
    </row>
    <row r="99" spans="2:13" ht="15.75" customHeight="1">
      <c r="B99" s="391"/>
      <c r="C99" s="116"/>
      <c r="D99" s="117"/>
      <c r="E99" s="118"/>
      <c r="H99" s="119"/>
      <c r="I99" s="120"/>
      <c r="K99" s="120"/>
      <c r="L99" s="118"/>
      <c r="M99" s="117"/>
    </row>
    <row r="100" spans="2:13" ht="15.75" customHeight="1">
      <c r="B100" s="391"/>
      <c r="C100" s="116"/>
      <c r="D100" s="117"/>
      <c r="E100" s="118"/>
      <c r="H100" s="119"/>
      <c r="I100" s="120"/>
      <c r="K100" s="120"/>
      <c r="L100" s="118"/>
      <c r="M100" s="117"/>
    </row>
    <row r="101" spans="2:13" ht="15.75" customHeight="1">
      <c r="B101" s="391"/>
      <c r="C101" s="116"/>
      <c r="D101" s="117"/>
      <c r="E101" s="118"/>
      <c r="H101" s="119"/>
      <c r="I101" s="120"/>
      <c r="K101" s="120"/>
      <c r="L101" s="118"/>
      <c r="M101" s="117"/>
    </row>
    <row r="102" spans="2:13" ht="15.75" customHeight="1">
      <c r="B102" s="391"/>
      <c r="C102" s="116"/>
      <c r="D102" s="117"/>
      <c r="E102" s="118"/>
      <c r="H102" s="119"/>
      <c r="I102" s="120"/>
      <c r="K102" s="120"/>
      <c r="L102" s="118"/>
      <c r="M102" s="117"/>
    </row>
    <row r="103" spans="2:13" ht="15.75" customHeight="1">
      <c r="B103" s="391"/>
      <c r="C103" s="116"/>
      <c r="D103" s="117"/>
      <c r="E103" s="118"/>
      <c r="H103" s="119"/>
      <c r="I103" s="120"/>
      <c r="K103" s="120"/>
      <c r="L103" s="118"/>
      <c r="M103" s="117"/>
    </row>
    <row r="104" spans="2:13" ht="15.75" customHeight="1">
      <c r="B104" s="391"/>
      <c r="C104" s="116"/>
      <c r="D104" s="117"/>
      <c r="E104" s="118"/>
      <c r="H104" s="119"/>
      <c r="I104" s="120"/>
      <c r="K104" s="120"/>
      <c r="L104" s="118"/>
      <c r="M104" s="117"/>
    </row>
    <row r="105" spans="2:13" ht="15.75" customHeight="1">
      <c r="B105" s="391"/>
      <c r="C105" s="116"/>
      <c r="D105" s="117"/>
      <c r="E105" s="118"/>
      <c r="H105" s="119"/>
      <c r="I105" s="120"/>
      <c r="K105" s="120"/>
      <c r="L105" s="118"/>
      <c r="M105" s="117"/>
    </row>
    <row r="106" spans="2:13" ht="15.75" customHeight="1">
      <c r="B106" s="391"/>
      <c r="C106" s="116"/>
      <c r="D106" s="117"/>
      <c r="E106" s="118"/>
      <c r="H106" s="119"/>
      <c r="I106" s="120"/>
      <c r="K106" s="120"/>
      <c r="L106" s="118"/>
      <c r="M106" s="117"/>
    </row>
    <row r="107" spans="2:13" ht="15.75" customHeight="1">
      <c r="B107" s="391"/>
      <c r="C107" s="116"/>
      <c r="D107" s="117"/>
      <c r="E107" s="118"/>
      <c r="H107" s="119"/>
      <c r="I107" s="120"/>
      <c r="K107" s="120"/>
      <c r="L107" s="118"/>
      <c r="M107" s="117"/>
    </row>
    <row r="108" spans="2:13" ht="15.75" customHeight="1">
      <c r="B108" s="391"/>
      <c r="C108" s="116"/>
      <c r="D108" s="117"/>
      <c r="E108" s="118"/>
      <c r="H108" s="119"/>
      <c r="I108" s="120"/>
      <c r="K108" s="120"/>
      <c r="L108" s="118"/>
      <c r="M108" s="117"/>
    </row>
    <row r="109" spans="2:13" ht="15.75" customHeight="1">
      <c r="B109" s="391"/>
      <c r="C109" s="116"/>
      <c r="D109" s="117"/>
      <c r="E109" s="118"/>
      <c r="H109" s="119"/>
      <c r="I109" s="120"/>
      <c r="K109" s="120"/>
      <c r="L109" s="118"/>
      <c r="M109" s="117"/>
    </row>
    <row r="110" spans="2:13" ht="15.75" customHeight="1">
      <c r="B110" s="391"/>
      <c r="C110" s="116"/>
      <c r="D110" s="117"/>
      <c r="E110" s="118"/>
      <c r="H110" s="119"/>
      <c r="I110" s="120"/>
      <c r="K110" s="120"/>
      <c r="L110" s="118"/>
      <c r="M110" s="117"/>
    </row>
    <row r="111" spans="2:13" ht="15.75" customHeight="1">
      <c r="B111" s="391"/>
      <c r="C111" s="116"/>
      <c r="D111" s="117"/>
      <c r="E111" s="118"/>
      <c r="H111" s="119"/>
      <c r="I111" s="120"/>
      <c r="K111" s="120"/>
      <c r="L111" s="118"/>
      <c r="M111" s="117"/>
    </row>
    <row r="112" spans="2:13" ht="15.75" customHeight="1">
      <c r="B112" s="391"/>
      <c r="C112" s="116"/>
      <c r="D112" s="117"/>
      <c r="E112" s="118"/>
      <c r="H112" s="119"/>
      <c r="I112" s="120"/>
      <c r="K112" s="120"/>
      <c r="L112" s="118"/>
      <c r="M112" s="117"/>
    </row>
    <row r="113" spans="2:13" ht="15.75" customHeight="1">
      <c r="B113" s="391"/>
      <c r="C113" s="116"/>
      <c r="D113" s="117"/>
      <c r="E113" s="118"/>
      <c r="H113" s="119"/>
      <c r="I113" s="120"/>
      <c r="K113" s="120"/>
      <c r="L113" s="118"/>
      <c r="M113" s="117"/>
    </row>
    <row r="114" spans="2:13" ht="15.75" customHeight="1">
      <c r="B114" s="391"/>
      <c r="C114" s="116"/>
      <c r="D114" s="117"/>
      <c r="E114" s="118"/>
      <c r="H114" s="119"/>
      <c r="I114" s="120"/>
      <c r="K114" s="120"/>
      <c r="L114" s="118"/>
      <c r="M114" s="117"/>
    </row>
    <row r="115" spans="2:13" ht="15.75" customHeight="1">
      <c r="B115" s="391"/>
      <c r="C115" s="116"/>
      <c r="D115" s="117"/>
      <c r="E115" s="118"/>
      <c r="H115" s="119"/>
      <c r="I115" s="120"/>
      <c r="K115" s="120"/>
      <c r="L115" s="118"/>
      <c r="M115" s="117"/>
    </row>
    <row r="116" spans="2:13" ht="15.75" customHeight="1">
      <c r="B116" s="391"/>
      <c r="C116" s="116"/>
      <c r="D116" s="117"/>
      <c r="E116" s="118"/>
      <c r="H116" s="119"/>
      <c r="I116" s="120"/>
      <c r="K116" s="120"/>
      <c r="L116" s="118"/>
      <c r="M116" s="117"/>
    </row>
    <row r="117" spans="2:13" ht="15.75" customHeight="1">
      <c r="B117" s="391"/>
      <c r="C117" s="116"/>
      <c r="D117" s="117"/>
      <c r="E117" s="118"/>
      <c r="H117" s="119"/>
      <c r="I117" s="120"/>
      <c r="K117" s="120"/>
      <c r="L117" s="118"/>
      <c r="M117" s="117"/>
    </row>
    <row r="118" spans="2:13" ht="15.75" customHeight="1">
      <c r="B118" s="391"/>
      <c r="C118" s="116"/>
      <c r="D118" s="117"/>
      <c r="E118" s="118"/>
      <c r="H118" s="119"/>
      <c r="I118" s="120"/>
      <c r="K118" s="120"/>
      <c r="L118" s="118"/>
      <c r="M118" s="117"/>
    </row>
    <row r="119" spans="2:13" ht="15.75" customHeight="1">
      <c r="B119" s="391"/>
      <c r="C119" s="116"/>
      <c r="D119" s="117"/>
      <c r="E119" s="118"/>
      <c r="H119" s="119"/>
      <c r="I119" s="120"/>
      <c r="K119" s="120"/>
      <c r="L119" s="118"/>
      <c r="M119" s="117"/>
    </row>
    <row r="120" spans="2:13" ht="15.75" customHeight="1">
      <c r="B120" s="391"/>
      <c r="C120" s="116"/>
      <c r="D120" s="117"/>
      <c r="E120" s="118"/>
      <c r="H120" s="119"/>
      <c r="I120" s="120"/>
      <c r="K120" s="120"/>
      <c r="L120" s="118"/>
      <c r="M120" s="117"/>
    </row>
    <row r="121" spans="2:13" ht="15.75" customHeight="1">
      <c r="B121" s="391"/>
      <c r="C121" s="116"/>
      <c r="D121" s="117"/>
      <c r="E121" s="118"/>
      <c r="H121" s="119"/>
      <c r="I121" s="120"/>
      <c r="K121" s="120"/>
      <c r="L121" s="118"/>
      <c r="M121" s="117"/>
    </row>
    <row r="122" spans="2:13" ht="15.75" customHeight="1">
      <c r="B122" s="391"/>
      <c r="C122" s="116"/>
      <c r="D122" s="117"/>
      <c r="E122" s="118"/>
      <c r="H122" s="119"/>
      <c r="I122" s="120"/>
      <c r="K122" s="120"/>
      <c r="L122" s="118"/>
      <c r="M122" s="117"/>
    </row>
    <row r="123" spans="2:13" ht="15.75" customHeight="1">
      <c r="B123" s="391"/>
      <c r="C123" s="116"/>
      <c r="D123" s="117"/>
      <c r="E123" s="118"/>
      <c r="H123" s="119"/>
      <c r="I123" s="120"/>
      <c r="K123" s="120"/>
      <c r="L123" s="118"/>
      <c r="M123" s="117"/>
    </row>
    <row r="124" spans="2:13" ht="15.75" customHeight="1">
      <c r="B124" s="391"/>
      <c r="C124" s="116"/>
      <c r="D124" s="117"/>
      <c r="E124" s="118"/>
      <c r="H124" s="119"/>
      <c r="I124" s="120"/>
      <c r="K124" s="120"/>
      <c r="L124" s="118"/>
      <c r="M124" s="117"/>
    </row>
    <row r="125" spans="2:13" ht="15.75" customHeight="1">
      <c r="B125" s="391"/>
      <c r="C125" s="116"/>
      <c r="D125" s="117"/>
      <c r="E125" s="118"/>
      <c r="H125" s="119"/>
      <c r="I125" s="120"/>
      <c r="K125" s="120"/>
      <c r="L125" s="118"/>
      <c r="M125" s="117"/>
    </row>
    <row r="126" spans="2:13" ht="15.75" customHeight="1">
      <c r="B126" s="391"/>
      <c r="C126" s="116"/>
      <c r="D126" s="117"/>
      <c r="E126" s="118"/>
      <c r="H126" s="119"/>
      <c r="I126" s="120"/>
      <c r="K126" s="120"/>
      <c r="L126" s="118"/>
      <c r="M126" s="117"/>
    </row>
    <row r="127" spans="2:13" ht="15.75" customHeight="1">
      <c r="B127" s="391"/>
      <c r="C127" s="116"/>
      <c r="D127" s="117"/>
      <c r="E127" s="118"/>
      <c r="H127" s="119"/>
      <c r="I127" s="120"/>
      <c r="K127" s="120"/>
      <c r="L127" s="118"/>
      <c r="M127" s="117"/>
    </row>
    <row r="128" spans="2:13" ht="15.75" customHeight="1">
      <c r="B128" s="391"/>
      <c r="C128" s="116"/>
      <c r="D128" s="117"/>
      <c r="E128" s="118"/>
      <c r="H128" s="119"/>
      <c r="I128" s="120"/>
      <c r="K128" s="120"/>
      <c r="L128" s="118"/>
      <c r="M128" s="117"/>
    </row>
    <row r="129" spans="2:13" ht="15.75" customHeight="1">
      <c r="B129" s="391"/>
      <c r="C129" s="116"/>
      <c r="D129" s="117"/>
      <c r="E129" s="118"/>
      <c r="H129" s="119"/>
      <c r="I129" s="120"/>
      <c r="K129" s="120"/>
      <c r="L129" s="118"/>
      <c r="M129" s="117"/>
    </row>
    <row r="130" spans="2:13" ht="15.75" customHeight="1">
      <c r="B130" s="391"/>
      <c r="C130" s="116"/>
      <c r="D130" s="117"/>
      <c r="E130" s="118"/>
      <c r="H130" s="119"/>
      <c r="I130" s="120"/>
      <c r="K130" s="120"/>
      <c r="L130" s="118"/>
      <c r="M130" s="117"/>
    </row>
    <row r="131" spans="2:13" ht="15.75" customHeight="1">
      <c r="B131" s="391"/>
      <c r="C131" s="116"/>
      <c r="D131" s="117"/>
      <c r="E131" s="118"/>
      <c r="H131" s="119"/>
      <c r="I131" s="120"/>
      <c r="K131" s="120"/>
      <c r="L131" s="118"/>
      <c r="M131" s="117"/>
    </row>
    <row r="132" spans="2:13" ht="15.75" customHeight="1">
      <c r="B132" s="391"/>
      <c r="C132" s="116"/>
      <c r="D132" s="117"/>
      <c r="E132" s="118"/>
      <c r="H132" s="119"/>
      <c r="I132" s="120"/>
      <c r="K132" s="120"/>
      <c r="L132" s="118"/>
      <c r="M132" s="117"/>
    </row>
    <row r="133" spans="2:13" ht="15.75" customHeight="1">
      <c r="B133" s="391"/>
      <c r="C133" s="116"/>
      <c r="D133" s="117"/>
      <c r="E133" s="118"/>
      <c r="H133" s="119"/>
      <c r="I133" s="120"/>
      <c r="K133" s="120"/>
      <c r="L133" s="118"/>
      <c r="M133" s="117"/>
    </row>
    <row r="134" spans="2:13" ht="15.75" customHeight="1">
      <c r="B134" s="391"/>
      <c r="C134" s="116"/>
      <c r="D134" s="117"/>
      <c r="E134" s="118"/>
      <c r="H134" s="119"/>
      <c r="I134" s="120"/>
      <c r="K134" s="120"/>
      <c r="L134" s="118"/>
      <c r="M134" s="117"/>
    </row>
    <row r="135" spans="2:13" ht="15.75" customHeight="1">
      <c r="B135" s="391"/>
      <c r="C135" s="116"/>
      <c r="D135" s="117"/>
      <c r="E135" s="118"/>
      <c r="H135" s="119"/>
      <c r="I135" s="120"/>
      <c r="K135" s="120"/>
      <c r="L135" s="118"/>
      <c r="M135" s="117"/>
    </row>
    <row r="136" spans="2:13" ht="15.75" customHeight="1">
      <c r="B136" s="391"/>
      <c r="C136" s="116"/>
      <c r="D136" s="117"/>
      <c r="E136" s="118"/>
      <c r="H136" s="119"/>
      <c r="I136" s="120"/>
      <c r="K136" s="120"/>
      <c r="L136" s="118"/>
      <c r="M136" s="117"/>
    </row>
    <row r="137" spans="2:13" ht="15.75" customHeight="1">
      <c r="B137" s="391"/>
      <c r="C137" s="116"/>
      <c r="D137" s="117"/>
      <c r="E137" s="118"/>
      <c r="H137" s="119"/>
      <c r="I137" s="120"/>
      <c r="K137" s="120"/>
      <c r="L137" s="118"/>
      <c r="M137" s="117"/>
    </row>
    <row r="138" spans="2:13" ht="15.75" customHeight="1">
      <c r="B138" s="391"/>
      <c r="C138" s="116"/>
      <c r="D138" s="117"/>
      <c r="E138" s="118"/>
      <c r="H138" s="119"/>
      <c r="I138" s="120"/>
      <c r="K138" s="120"/>
      <c r="L138" s="118"/>
      <c r="M138" s="117"/>
    </row>
    <row r="139" spans="2:13" ht="15.75" customHeight="1">
      <c r="B139" s="391"/>
      <c r="C139" s="116"/>
      <c r="D139" s="117"/>
      <c r="E139" s="118"/>
      <c r="H139" s="119"/>
      <c r="I139" s="120"/>
      <c r="K139" s="120"/>
      <c r="L139" s="118"/>
      <c r="M139" s="117"/>
    </row>
    <row r="140" spans="2:13" ht="15.75" customHeight="1">
      <c r="B140" s="391"/>
      <c r="C140" s="116"/>
      <c r="D140" s="117"/>
      <c r="E140" s="118"/>
      <c r="H140" s="119"/>
      <c r="I140" s="120"/>
      <c r="K140" s="120"/>
      <c r="L140" s="118"/>
      <c r="M140" s="117"/>
    </row>
    <row r="141" spans="2:13" ht="15.75" customHeight="1">
      <c r="B141" s="391"/>
      <c r="C141" s="116"/>
      <c r="D141" s="117"/>
      <c r="E141" s="118"/>
      <c r="H141" s="119"/>
      <c r="I141" s="120"/>
      <c r="K141" s="120"/>
      <c r="L141" s="118"/>
      <c r="M141" s="117"/>
    </row>
    <row r="142" spans="2:13" ht="15.75" customHeight="1">
      <c r="B142" s="391"/>
      <c r="C142" s="116"/>
      <c r="D142" s="117"/>
      <c r="E142" s="118"/>
      <c r="H142" s="119"/>
      <c r="I142" s="120"/>
      <c r="K142" s="120"/>
      <c r="L142" s="118"/>
      <c r="M142" s="117"/>
    </row>
    <row r="143" spans="2:13" ht="15.75" customHeight="1">
      <c r="B143" s="391"/>
      <c r="C143" s="116"/>
      <c r="D143" s="117"/>
      <c r="E143" s="118"/>
      <c r="H143" s="119"/>
      <c r="I143" s="120"/>
      <c r="K143" s="120"/>
      <c r="L143" s="118"/>
      <c r="M143" s="117"/>
    </row>
    <row r="144" spans="2:13" ht="15.75" customHeight="1">
      <c r="B144" s="391"/>
      <c r="C144" s="116"/>
      <c r="D144" s="117"/>
      <c r="E144" s="118"/>
      <c r="H144" s="119"/>
      <c r="I144" s="120"/>
      <c r="K144" s="120"/>
      <c r="L144" s="118"/>
      <c r="M144" s="117"/>
    </row>
    <row r="145" spans="2:13" ht="15.75" customHeight="1">
      <c r="B145" s="391"/>
      <c r="C145" s="116"/>
      <c r="D145" s="117"/>
      <c r="E145" s="118"/>
      <c r="H145" s="119"/>
      <c r="I145" s="120"/>
      <c r="K145" s="120"/>
      <c r="L145" s="118"/>
      <c r="M145" s="117"/>
    </row>
    <row r="146" spans="2:13" ht="15.75" customHeight="1">
      <c r="B146" s="391"/>
      <c r="C146" s="116"/>
      <c r="D146" s="117"/>
      <c r="E146" s="118"/>
      <c r="H146" s="119"/>
      <c r="I146" s="120"/>
      <c r="K146" s="120"/>
      <c r="L146" s="118"/>
      <c r="M146" s="117"/>
    </row>
    <row r="147" spans="2:13" ht="15.75" customHeight="1">
      <c r="B147" s="391"/>
      <c r="C147" s="116"/>
      <c r="D147" s="117"/>
      <c r="E147" s="118"/>
      <c r="H147" s="119"/>
      <c r="I147" s="120"/>
      <c r="K147" s="120"/>
      <c r="L147" s="118"/>
      <c r="M147" s="117"/>
    </row>
    <row r="148" spans="2:13" ht="15.75" customHeight="1">
      <c r="B148" s="391"/>
      <c r="C148" s="116"/>
      <c r="D148" s="117"/>
      <c r="E148" s="118"/>
      <c r="H148" s="119"/>
      <c r="I148" s="120"/>
      <c r="K148" s="120"/>
      <c r="L148" s="118"/>
      <c r="M148" s="117"/>
    </row>
    <row r="149" spans="2:13" ht="15.75" customHeight="1">
      <c r="B149" s="391"/>
      <c r="C149" s="116"/>
      <c r="D149" s="117"/>
      <c r="E149" s="118"/>
      <c r="H149" s="119"/>
      <c r="I149" s="120"/>
      <c r="K149" s="120"/>
      <c r="L149" s="118"/>
      <c r="M149" s="117"/>
    </row>
    <row r="150" spans="2:13" ht="15.75" customHeight="1">
      <c r="B150" s="391"/>
      <c r="C150" s="116"/>
      <c r="D150" s="117"/>
      <c r="E150" s="118"/>
      <c r="H150" s="119"/>
      <c r="I150" s="120"/>
      <c r="K150" s="120"/>
      <c r="L150" s="118"/>
      <c r="M150" s="117"/>
    </row>
    <row r="151" spans="2:13" ht="15.75" customHeight="1">
      <c r="B151" s="391"/>
      <c r="C151" s="116"/>
      <c r="D151" s="117"/>
      <c r="E151" s="118"/>
      <c r="H151" s="119"/>
      <c r="I151" s="120"/>
      <c r="K151" s="120"/>
      <c r="L151" s="118"/>
      <c r="M151" s="117"/>
    </row>
    <row r="152" spans="2:13" ht="15.75" customHeight="1">
      <c r="B152" s="391"/>
      <c r="C152" s="116"/>
      <c r="D152" s="117"/>
      <c r="E152" s="118"/>
      <c r="H152" s="119"/>
      <c r="I152" s="120"/>
      <c r="K152" s="120"/>
      <c r="L152" s="118"/>
      <c r="M152" s="117"/>
    </row>
    <row r="153" spans="2:13" ht="15.75" customHeight="1">
      <c r="B153" s="391"/>
      <c r="C153" s="116"/>
      <c r="D153" s="117"/>
      <c r="E153" s="118"/>
      <c r="H153" s="119"/>
      <c r="I153" s="120"/>
      <c r="K153" s="120"/>
      <c r="L153" s="118"/>
      <c r="M153" s="117"/>
    </row>
    <row r="154" spans="2:13" ht="15.75" customHeight="1">
      <c r="B154" s="391"/>
      <c r="C154" s="116"/>
      <c r="D154" s="117"/>
      <c r="E154" s="118"/>
      <c r="H154" s="119"/>
      <c r="I154" s="120"/>
      <c r="K154" s="120"/>
      <c r="L154" s="118"/>
      <c r="M154" s="117"/>
    </row>
    <row r="155" spans="2:13" ht="15.75" customHeight="1">
      <c r="B155" s="391"/>
      <c r="C155" s="116"/>
      <c r="D155" s="117"/>
      <c r="E155" s="118"/>
      <c r="H155" s="119"/>
      <c r="I155" s="120"/>
      <c r="K155" s="120"/>
      <c r="L155" s="118"/>
      <c r="M155" s="117"/>
    </row>
    <row r="156" spans="2:13" ht="15.75" customHeight="1">
      <c r="B156" s="391"/>
      <c r="C156" s="116"/>
      <c r="D156" s="117"/>
      <c r="E156" s="118"/>
      <c r="H156" s="119"/>
      <c r="I156" s="120"/>
      <c r="K156" s="120"/>
      <c r="L156" s="118"/>
      <c r="M156" s="117"/>
    </row>
    <row r="157" spans="2:13" ht="15.75" customHeight="1">
      <c r="B157" s="391"/>
      <c r="C157" s="116"/>
      <c r="D157" s="117"/>
      <c r="E157" s="118"/>
      <c r="H157" s="119"/>
      <c r="I157" s="120"/>
      <c r="K157" s="120"/>
      <c r="L157" s="118"/>
      <c r="M157" s="117"/>
    </row>
    <row r="158" spans="2:13" ht="15.75" customHeight="1">
      <c r="B158" s="391"/>
      <c r="C158" s="116"/>
      <c r="D158" s="117"/>
      <c r="E158" s="118"/>
      <c r="H158" s="119"/>
      <c r="I158" s="120"/>
      <c r="K158" s="120"/>
      <c r="L158" s="118"/>
      <c r="M158" s="117"/>
    </row>
    <row r="159" spans="2:13" ht="15.75" customHeight="1">
      <c r="B159" s="391"/>
      <c r="C159" s="116"/>
      <c r="D159" s="117"/>
      <c r="E159" s="118"/>
      <c r="H159" s="119"/>
      <c r="I159" s="120"/>
      <c r="K159" s="120"/>
      <c r="L159" s="118"/>
      <c r="M159" s="117"/>
    </row>
    <row r="160" spans="2:13" ht="15.75" customHeight="1">
      <c r="B160" s="391"/>
      <c r="C160" s="116"/>
      <c r="D160" s="117"/>
      <c r="E160" s="118"/>
      <c r="H160" s="119"/>
      <c r="I160" s="120"/>
      <c r="K160" s="120"/>
      <c r="L160" s="118"/>
      <c r="M160" s="117"/>
    </row>
    <row r="161" spans="2:13" ht="15.75" customHeight="1">
      <c r="B161" s="391"/>
      <c r="C161" s="116"/>
      <c r="D161" s="117"/>
      <c r="E161" s="118"/>
      <c r="H161" s="119"/>
      <c r="I161" s="120"/>
      <c r="K161" s="120"/>
      <c r="L161" s="118"/>
      <c r="M161" s="117"/>
    </row>
    <row r="162" spans="2:13" ht="15.75" customHeight="1">
      <c r="B162" s="391"/>
      <c r="C162" s="116"/>
      <c r="D162" s="117"/>
      <c r="E162" s="118"/>
      <c r="H162" s="119"/>
      <c r="I162" s="120"/>
      <c r="K162" s="120"/>
      <c r="L162" s="118"/>
      <c r="M162" s="117"/>
    </row>
    <row r="163" spans="2:13" ht="15.75" customHeight="1">
      <c r="B163" s="391"/>
      <c r="C163" s="116"/>
      <c r="D163" s="117"/>
      <c r="E163" s="118"/>
      <c r="H163" s="119"/>
      <c r="I163" s="120"/>
      <c r="K163" s="120"/>
      <c r="L163" s="118"/>
      <c r="M163" s="117"/>
    </row>
    <row r="164" spans="2:13" ht="15.75" customHeight="1">
      <c r="B164" s="391"/>
      <c r="C164" s="116"/>
      <c r="D164" s="117"/>
      <c r="E164" s="118"/>
      <c r="H164" s="119"/>
      <c r="I164" s="120"/>
      <c r="K164" s="120"/>
      <c r="L164" s="118"/>
      <c r="M164" s="117"/>
    </row>
    <row r="165" spans="2:13" ht="15.75" customHeight="1">
      <c r="B165" s="391"/>
      <c r="C165" s="116"/>
      <c r="D165" s="117"/>
      <c r="E165" s="118"/>
      <c r="H165" s="119"/>
      <c r="I165" s="120"/>
      <c r="K165" s="120"/>
      <c r="L165" s="118"/>
      <c r="M165" s="117"/>
    </row>
    <row r="166" spans="2:13" ht="15.75" customHeight="1">
      <c r="B166" s="391"/>
      <c r="C166" s="116"/>
      <c r="D166" s="117"/>
      <c r="E166" s="118"/>
      <c r="H166" s="119"/>
      <c r="I166" s="120"/>
      <c r="K166" s="120"/>
      <c r="L166" s="118"/>
      <c r="M166" s="117"/>
    </row>
    <row r="167" spans="2:13" ht="15.75" customHeight="1">
      <c r="B167" s="391"/>
      <c r="C167" s="116"/>
      <c r="D167" s="117"/>
      <c r="E167" s="118"/>
      <c r="H167" s="119"/>
      <c r="I167" s="120"/>
      <c r="K167" s="120"/>
      <c r="L167" s="118"/>
      <c r="M167" s="117"/>
    </row>
    <row r="168" spans="2:13" ht="15.75" customHeight="1">
      <c r="B168" s="391"/>
      <c r="C168" s="116"/>
      <c r="D168" s="117"/>
      <c r="E168" s="118"/>
      <c r="H168" s="119"/>
      <c r="I168" s="120"/>
      <c r="K168" s="120"/>
      <c r="L168" s="118"/>
      <c r="M168" s="117"/>
    </row>
    <row r="169" spans="2:13" ht="15.75" customHeight="1">
      <c r="B169" s="391"/>
      <c r="C169" s="116"/>
      <c r="D169" s="117"/>
      <c r="E169" s="118"/>
      <c r="H169" s="119"/>
      <c r="I169" s="120"/>
      <c r="K169" s="120"/>
      <c r="L169" s="118"/>
      <c r="M169" s="117"/>
    </row>
    <row r="170" spans="2:13" ht="15.75" customHeight="1">
      <c r="B170" s="391"/>
      <c r="C170" s="116"/>
      <c r="D170" s="117"/>
      <c r="E170" s="118"/>
      <c r="H170" s="119"/>
      <c r="I170" s="120"/>
      <c r="K170" s="120"/>
      <c r="L170" s="118"/>
      <c r="M170" s="117"/>
    </row>
    <row r="171" spans="2:13" ht="15.75" customHeight="1">
      <c r="B171" s="391"/>
      <c r="C171" s="116"/>
      <c r="D171" s="117"/>
      <c r="E171" s="118"/>
      <c r="H171" s="119"/>
      <c r="I171" s="120"/>
      <c r="K171" s="120"/>
      <c r="L171" s="118"/>
      <c r="M171" s="117"/>
    </row>
    <row r="172" spans="2:13" ht="15.75" customHeight="1">
      <c r="B172" s="391"/>
      <c r="C172" s="116"/>
      <c r="D172" s="117"/>
      <c r="E172" s="118"/>
      <c r="H172" s="119"/>
      <c r="I172" s="120"/>
      <c r="K172" s="120"/>
      <c r="L172" s="118"/>
      <c r="M172" s="117"/>
    </row>
    <row r="173" spans="2:13" ht="15.75" customHeight="1">
      <c r="B173" s="391"/>
      <c r="C173" s="116"/>
      <c r="D173" s="117"/>
      <c r="E173" s="118"/>
      <c r="H173" s="119"/>
      <c r="I173" s="120"/>
      <c r="K173" s="120"/>
      <c r="L173" s="118"/>
      <c r="M173" s="117"/>
    </row>
    <row r="174" spans="2:13" ht="15.75" customHeight="1">
      <c r="B174" s="391"/>
      <c r="C174" s="116"/>
      <c r="D174" s="117"/>
      <c r="E174" s="118"/>
      <c r="H174" s="119"/>
      <c r="I174" s="120"/>
      <c r="K174" s="120"/>
      <c r="L174" s="118"/>
      <c r="M174" s="117"/>
    </row>
    <row r="175" spans="2:13" ht="15.75" customHeight="1">
      <c r="B175" s="391"/>
      <c r="C175" s="116"/>
      <c r="D175" s="117"/>
      <c r="E175" s="118"/>
      <c r="H175" s="119"/>
      <c r="I175" s="120"/>
      <c r="K175" s="120"/>
      <c r="L175" s="118"/>
      <c r="M175" s="117"/>
    </row>
    <row r="176" spans="2:13" ht="15.75" customHeight="1">
      <c r="B176" s="391"/>
      <c r="C176" s="116"/>
      <c r="D176" s="117"/>
      <c r="E176" s="118"/>
      <c r="H176" s="119"/>
      <c r="I176" s="120"/>
      <c r="K176" s="120"/>
      <c r="L176" s="118"/>
      <c r="M176" s="117"/>
    </row>
    <row r="177" spans="2:13" ht="15.75" customHeight="1">
      <c r="B177" s="391"/>
      <c r="C177" s="116"/>
      <c r="D177" s="117"/>
      <c r="E177" s="118"/>
      <c r="H177" s="119"/>
      <c r="I177" s="120"/>
      <c r="K177" s="120"/>
      <c r="L177" s="118"/>
      <c r="M177" s="117"/>
    </row>
    <row r="178" spans="2:13" ht="15.75" customHeight="1">
      <c r="B178" s="391"/>
      <c r="C178" s="116"/>
      <c r="D178" s="117"/>
      <c r="E178" s="118"/>
      <c r="H178" s="119"/>
      <c r="I178" s="120"/>
      <c r="K178" s="120"/>
      <c r="L178" s="118"/>
      <c r="M178" s="117"/>
    </row>
    <row r="179" spans="2:13" ht="15.75" customHeight="1">
      <c r="B179" s="391"/>
      <c r="C179" s="116"/>
      <c r="D179" s="117"/>
      <c r="E179" s="118"/>
      <c r="H179" s="119"/>
      <c r="I179" s="120"/>
      <c r="K179" s="120"/>
      <c r="L179" s="118"/>
      <c r="M179" s="117"/>
    </row>
    <row r="180" spans="2:13" ht="15.75" customHeight="1">
      <c r="B180" s="391"/>
      <c r="C180" s="116"/>
      <c r="D180" s="117"/>
      <c r="E180" s="118"/>
      <c r="H180" s="119"/>
      <c r="I180" s="120"/>
      <c r="K180" s="120"/>
      <c r="L180" s="118"/>
      <c r="M180" s="117"/>
    </row>
    <row r="181" spans="2:13" ht="15.75" customHeight="1">
      <c r="B181" s="391"/>
      <c r="C181" s="116"/>
      <c r="D181" s="117"/>
      <c r="E181" s="118"/>
      <c r="H181" s="119"/>
      <c r="I181" s="120"/>
      <c r="K181" s="120"/>
      <c r="L181" s="118"/>
      <c r="M181" s="117"/>
    </row>
    <row r="182" spans="2:13" ht="15.75" customHeight="1">
      <c r="B182" s="391"/>
      <c r="C182" s="116"/>
      <c r="D182" s="117"/>
      <c r="E182" s="118"/>
      <c r="H182" s="119"/>
      <c r="I182" s="120"/>
      <c r="K182" s="120"/>
      <c r="L182" s="118"/>
      <c r="M182" s="117"/>
    </row>
    <row r="183" spans="2:13" ht="15.75" customHeight="1">
      <c r="B183" s="391"/>
      <c r="C183" s="116"/>
      <c r="D183" s="117"/>
      <c r="E183" s="118"/>
      <c r="H183" s="119"/>
      <c r="I183" s="120"/>
      <c r="K183" s="120"/>
      <c r="L183" s="118"/>
      <c r="M183" s="117"/>
    </row>
    <row r="184" spans="2:13" ht="15.75" customHeight="1">
      <c r="B184" s="391"/>
      <c r="C184" s="116"/>
      <c r="D184" s="117"/>
      <c r="E184" s="118"/>
      <c r="H184" s="119"/>
      <c r="I184" s="120"/>
      <c r="K184" s="120"/>
      <c r="L184" s="118"/>
      <c r="M184" s="117"/>
    </row>
    <row r="185" spans="2:13" ht="15.75" customHeight="1">
      <c r="B185" s="391"/>
      <c r="C185" s="116"/>
      <c r="D185" s="117"/>
      <c r="E185" s="118"/>
      <c r="H185" s="119"/>
      <c r="I185" s="120"/>
      <c r="K185" s="120"/>
      <c r="L185" s="118"/>
      <c r="M185" s="117"/>
    </row>
    <row r="186" spans="2:13" ht="15.75" customHeight="1">
      <c r="B186" s="391"/>
      <c r="C186" s="116"/>
      <c r="D186" s="117"/>
      <c r="E186" s="118"/>
      <c r="H186" s="119"/>
      <c r="I186" s="120"/>
      <c r="K186" s="120"/>
      <c r="L186" s="118"/>
      <c r="M186" s="117"/>
    </row>
    <row r="187" spans="2:13" ht="15.75" customHeight="1">
      <c r="B187" s="391"/>
      <c r="C187" s="116"/>
      <c r="D187" s="117"/>
      <c r="E187" s="118"/>
      <c r="H187" s="119"/>
      <c r="I187" s="120"/>
      <c r="K187" s="120"/>
      <c r="L187" s="118"/>
      <c r="M187" s="117"/>
    </row>
    <row r="188" spans="2:13" ht="15.75" customHeight="1">
      <c r="B188" s="391"/>
      <c r="C188" s="116"/>
      <c r="D188" s="117"/>
      <c r="E188" s="118"/>
      <c r="H188" s="119"/>
      <c r="I188" s="120"/>
      <c r="K188" s="120"/>
      <c r="L188" s="118"/>
      <c r="M188" s="117"/>
    </row>
    <row r="189" spans="2:13" ht="15.75" customHeight="1">
      <c r="B189" s="391"/>
      <c r="C189" s="116"/>
      <c r="D189" s="117"/>
      <c r="E189" s="118"/>
      <c r="H189" s="119"/>
      <c r="I189" s="120"/>
      <c r="K189" s="120"/>
      <c r="L189" s="118"/>
      <c r="M189" s="117"/>
    </row>
    <row r="190" spans="2:13" ht="15.75" customHeight="1">
      <c r="B190" s="391"/>
      <c r="C190" s="116"/>
      <c r="D190" s="117"/>
      <c r="E190" s="118"/>
      <c r="H190" s="119"/>
      <c r="I190" s="120"/>
      <c r="K190" s="120"/>
      <c r="L190" s="118"/>
      <c r="M190" s="117"/>
    </row>
    <row r="191" spans="2:13" ht="15.75" customHeight="1">
      <c r="B191" s="391"/>
      <c r="C191" s="116"/>
      <c r="D191" s="117"/>
      <c r="E191" s="118"/>
      <c r="H191" s="119"/>
      <c r="I191" s="120"/>
      <c r="K191" s="120"/>
      <c r="L191" s="118"/>
      <c r="M191" s="117"/>
    </row>
    <row r="192" spans="2:13" ht="15.75" customHeight="1">
      <c r="B192" s="391"/>
      <c r="C192" s="116"/>
      <c r="D192" s="117"/>
      <c r="E192" s="118"/>
      <c r="H192" s="119"/>
      <c r="I192" s="120"/>
      <c r="K192" s="120"/>
      <c r="L192" s="118"/>
      <c r="M192" s="117"/>
    </row>
    <row r="193" spans="2:13" ht="15.75" customHeight="1">
      <c r="B193" s="391"/>
      <c r="C193" s="116"/>
      <c r="D193" s="117"/>
      <c r="E193" s="118"/>
      <c r="H193" s="119"/>
      <c r="I193" s="120"/>
      <c r="K193" s="120"/>
      <c r="L193" s="118"/>
      <c r="M193" s="117"/>
    </row>
    <row r="194" spans="2:13" ht="15.75" customHeight="1">
      <c r="B194" s="391"/>
      <c r="C194" s="116"/>
      <c r="D194" s="117"/>
      <c r="E194" s="118"/>
      <c r="H194" s="119"/>
      <c r="I194" s="120"/>
      <c r="K194" s="120"/>
      <c r="L194" s="118"/>
      <c r="M194" s="117"/>
    </row>
    <row r="195" spans="2:13" ht="15.75" customHeight="1">
      <c r="B195" s="391"/>
      <c r="C195" s="116"/>
      <c r="D195" s="117"/>
      <c r="E195" s="118"/>
      <c r="H195" s="119"/>
      <c r="I195" s="120"/>
      <c r="K195" s="120"/>
      <c r="L195" s="118"/>
      <c r="M195" s="117"/>
    </row>
    <row r="196" spans="2:13" ht="15.75" customHeight="1">
      <c r="B196" s="391"/>
      <c r="C196" s="116"/>
      <c r="D196" s="117"/>
      <c r="E196" s="118"/>
      <c r="H196" s="119"/>
      <c r="I196" s="120"/>
      <c r="K196" s="120"/>
      <c r="L196" s="118"/>
      <c r="M196" s="117"/>
    </row>
    <row r="197" spans="2:13" ht="15.75" customHeight="1">
      <c r="B197" s="391"/>
      <c r="C197" s="116"/>
      <c r="D197" s="117"/>
      <c r="E197" s="118"/>
      <c r="H197" s="119"/>
      <c r="I197" s="120"/>
      <c r="K197" s="120"/>
      <c r="L197" s="118"/>
      <c r="M197" s="117"/>
    </row>
    <row r="198" spans="2:13" ht="15.75" customHeight="1">
      <c r="B198" s="391"/>
      <c r="C198" s="116"/>
      <c r="D198" s="117"/>
      <c r="E198" s="118"/>
      <c r="H198" s="119"/>
      <c r="I198" s="120"/>
      <c r="K198" s="120"/>
      <c r="L198" s="118"/>
      <c r="M198" s="117"/>
    </row>
    <row r="199" spans="2:13" ht="15.75" customHeight="1">
      <c r="B199" s="391"/>
      <c r="C199" s="116"/>
      <c r="D199" s="117"/>
      <c r="E199" s="118"/>
      <c r="H199" s="119"/>
      <c r="I199" s="120"/>
      <c r="K199" s="120"/>
      <c r="L199" s="118"/>
      <c r="M199" s="117"/>
    </row>
    <row r="200" spans="2:13" ht="15.75" customHeight="1">
      <c r="B200" s="391"/>
      <c r="C200" s="116"/>
      <c r="D200" s="117"/>
      <c r="E200" s="118"/>
      <c r="H200" s="119"/>
      <c r="I200" s="120"/>
      <c r="K200" s="120"/>
      <c r="L200" s="118"/>
      <c r="M200" s="117"/>
    </row>
    <row r="201" spans="2:13" ht="15.75" customHeight="1">
      <c r="B201" s="391"/>
      <c r="C201" s="116"/>
      <c r="D201" s="117"/>
      <c r="E201" s="118"/>
      <c r="H201" s="119"/>
      <c r="I201" s="120"/>
      <c r="K201" s="120"/>
      <c r="L201" s="118"/>
      <c r="M201" s="117"/>
    </row>
    <row r="202" spans="2:13" ht="15.75" customHeight="1">
      <c r="B202" s="391"/>
      <c r="C202" s="116"/>
      <c r="D202" s="117"/>
      <c r="E202" s="118"/>
      <c r="H202" s="119"/>
      <c r="I202" s="120"/>
      <c r="K202" s="120"/>
      <c r="L202" s="118"/>
      <c r="M202" s="117"/>
    </row>
    <row r="203" spans="2:13" ht="15.75" customHeight="1">
      <c r="B203" s="391"/>
      <c r="C203" s="116"/>
      <c r="D203" s="117"/>
      <c r="E203" s="118"/>
      <c r="H203" s="119"/>
      <c r="I203" s="120"/>
      <c r="K203" s="120"/>
      <c r="L203" s="118"/>
      <c r="M203" s="117"/>
    </row>
    <row r="204" spans="2:13" ht="15.75" customHeight="1">
      <c r="B204" s="391"/>
      <c r="C204" s="116"/>
      <c r="D204" s="117"/>
      <c r="E204" s="118"/>
      <c r="H204" s="119"/>
      <c r="I204" s="120"/>
      <c r="K204" s="120"/>
      <c r="L204" s="118"/>
      <c r="M204" s="117"/>
    </row>
    <row r="205" spans="2:13" ht="15.75" customHeight="1">
      <c r="B205" s="391"/>
      <c r="C205" s="116"/>
      <c r="D205" s="117"/>
      <c r="E205" s="118"/>
      <c r="H205" s="119"/>
      <c r="I205" s="120"/>
      <c r="K205" s="120"/>
      <c r="L205" s="118"/>
      <c r="M205" s="117"/>
    </row>
    <row r="206" spans="2:13" ht="15.75" customHeight="1">
      <c r="B206" s="391"/>
      <c r="C206" s="116"/>
      <c r="D206" s="117"/>
      <c r="E206" s="118"/>
      <c r="H206" s="119"/>
      <c r="I206" s="120"/>
      <c r="K206" s="120"/>
      <c r="L206" s="118"/>
      <c r="M206" s="117"/>
    </row>
    <row r="207" spans="2:13" ht="15.75" customHeight="1">
      <c r="B207" s="391"/>
      <c r="C207" s="116"/>
      <c r="D207" s="117"/>
      <c r="E207" s="118"/>
      <c r="H207" s="119"/>
      <c r="I207" s="120"/>
      <c r="K207" s="120"/>
      <c r="L207" s="118"/>
      <c r="M207" s="117"/>
    </row>
    <row r="208" spans="2:13" ht="15.75" customHeight="1">
      <c r="B208" s="391"/>
      <c r="C208" s="116"/>
      <c r="D208" s="117"/>
      <c r="E208" s="118"/>
      <c r="H208" s="119"/>
      <c r="I208" s="120"/>
      <c r="K208" s="120"/>
      <c r="L208" s="118"/>
      <c r="M208" s="117"/>
    </row>
    <row r="209" spans="2:13" ht="15.75" customHeight="1">
      <c r="B209" s="391"/>
      <c r="C209" s="116"/>
      <c r="D209" s="117"/>
      <c r="E209" s="118"/>
      <c r="H209" s="119"/>
      <c r="I209" s="120"/>
      <c r="K209" s="120"/>
      <c r="L209" s="118"/>
      <c r="M209" s="117"/>
    </row>
    <row r="210" spans="2:13" ht="15.75" customHeight="1">
      <c r="B210" s="391"/>
      <c r="C210" s="116"/>
      <c r="D210" s="117"/>
      <c r="E210" s="118"/>
      <c r="H210" s="119"/>
      <c r="I210" s="120"/>
      <c r="K210" s="120"/>
      <c r="L210" s="118"/>
      <c r="M210" s="117"/>
    </row>
    <row r="211" spans="2:13" ht="15.75" customHeight="1">
      <c r="B211" s="391"/>
      <c r="C211" s="116"/>
      <c r="D211" s="117"/>
      <c r="E211" s="118"/>
      <c r="H211" s="119"/>
      <c r="I211" s="120"/>
      <c r="K211" s="120"/>
      <c r="L211" s="118"/>
      <c r="M211" s="117"/>
    </row>
    <row r="212" spans="2:13" ht="15.75" customHeight="1">
      <c r="B212" s="391"/>
      <c r="C212" s="116"/>
      <c r="D212" s="117"/>
      <c r="E212" s="118"/>
      <c r="H212" s="119"/>
      <c r="I212" s="120"/>
      <c r="K212" s="120"/>
      <c r="L212" s="118"/>
      <c r="M212" s="117"/>
    </row>
    <row r="213" spans="2:13" ht="15.75" customHeight="1">
      <c r="B213" s="391"/>
      <c r="C213" s="116"/>
      <c r="D213" s="117"/>
      <c r="E213" s="118"/>
      <c r="H213" s="119"/>
      <c r="I213" s="120"/>
      <c r="K213" s="120"/>
      <c r="L213" s="118"/>
      <c r="M213" s="117"/>
    </row>
    <row r="214" spans="2:13" ht="15.75" customHeight="1">
      <c r="B214" s="391"/>
      <c r="C214" s="116"/>
      <c r="D214" s="117"/>
      <c r="E214" s="118"/>
      <c r="H214" s="119"/>
      <c r="I214" s="120"/>
      <c r="K214" s="120"/>
      <c r="L214" s="118"/>
      <c r="M214" s="117"/>
    </row>
    <row r="215" spans="2:13" ht="15.75" customHeight="1">
      <c r="B215" s="391"/>
      <c r="C215" s="116"/>
      <c r="D215" s="117"/>
      <c r="E215" s="118"/>
      <c r="H215" s="119"/>
      <c r="I215" s="120"/>
      <c r="K215" s="120"/>
      <c r="L215" s="118"/>
      <c r="M215" s="117"/>
    </row>
    <row r="216" spans="2:13" ht="15.75" customHeight="1">
      <c r="B216" s="391"/>
      <c r="C216" s="116"/>
      <c r="D216" s="117"/>
      <c r="E216" s="118"/>
      <c r="H216" s="119"/>
      <c r="I216" s="120"/>
      <c r="K216" s="120"/>
      <c r="L216" s="118"/>
      <c r="M216" s="117"/>
    </row>
    <row r="217" spans="2:13" ht="15.75" customHeight="1">
      <c r="B217" s="391"/>
      <c r="C217" s="116"/>
      <c r="D217" s="117"/>
      <c r="E217" s="118"/>
      <c r="H217" s="119"/>
      <c r="I217" s="120"/>
      <c r="K217" s="120"/>
      <c r="L217" s="118"/>
      <c r="M217" s="117"/>
    </row>
    <row r="218" spans="2:13" ht="15.75" customHeight="1">
      <c r="B218" s="391"/>
      <c r="C218" s="116"/>
      <c r="D218" s="117"/>
      <c r="E218" s="118"/>
      <c r="H218" s="119"/>
      <c r="I218" s="120"/>
      <c r="K218" s="120"/>
      <c r="L218" s="118"/>
      <c r="M218" s="117"/>
    </row>
    <row r="219" spans="2:13" ht="15.75" customHeight="1">
      <c r="B219" s="391"/>
      <c r="C219" s="116"/>
      <c r="D219" s="117"/>
      <c r="E219" s="118"/>
      <c r="H219" s="119"/>
      <c r="I219" s="120"/>
      <c r="K219" s="120"/>
      <c r="L219" s="118"/>
      <c r="M219" s="117"/>
    </row>
    <row r="220" spans="2:13" ht="15.75" customHeight="1">
      <c r="B220" s="391"/>
      <c r="C220" s="116"/>
      <c r="D220" s="117"/>
      <c r="E220" s="118"/>
      <c r="H220" s="119"/>
      <c r="I220" s="120"/>
      <c r="K220" s="120"/>
      <c r="L220" s="118"/>
      <c r="M220" s="117"/>
    </row>
    <row r="221" spans="2:13" ht="15.75" customHeight="1">
      <c r="B221" s="391"/>
      <c r="C221" s="116"/>
      <c r="D221" s="117"/>
      <c r="E221" s="118"/>
      <c r="H221" s="119"/>
      <c r="I221" s="120"/>
      <c r="K221" s="120"/>
      <c r="L221" s="118"/>
      <c r="M221" s="117"/>
    </row>
    <row r="222" spans="2:13" ht="15.75" customHeight="1">
      <c r="B222" s="391"/>
      <c r="C222" s="116"/>
      <c r="D222" s="117"/>
      <c r="E222" s="118"/>
      <c r="H222" s="119"/>
      <c r="I222" s="120"/>
      <c r="K222" s="120"/>
      <c r="L222" s="118"/>
      <c r="M222" s="117"/>
    </row>
    <row r="223" spans="2:13" ht="15.75" customHeight="1">
      <c r="B223" s="391"/>
      <c r="C223" s="116"/>
      <c r="D223" s="117"/>
      <c r="E223" s="118"/>
      <c r="H223" s="119"/>
      <c r="I223" s="120"/>
      <c r="K223" s="120"/>
      <c r="L223" s="118"/>
      <c r="M223" s="117"/>
    </row>
    <row r="224" spans="2:13" ht="15.75" customHeight="1">
      <c r="B224" s="391"/>
      <c r="C224" s="116"/>
      <c r="D224" s="117"/>
      <c r="E224" s="118"/>
      <c r="H224" s="119"/>
      <c r="I224" s="120"/>
      <c r="K224" s="120"/>
      <c r="L224" s="118"/>
      <c r="M224" s="117"/>
    </row>
    <row r="225" spans="2:13" ht="15.75" customHeight="1">
      <c r="B225" s="391"/>
      <c r="C225" s="116"/>
      <c r="D225" s="117"/>
      <c r="E225" s="118"/>
      <c r="H225" s="119"/>
      <c r="I225" s="120"/>
      <c r="K225" s="120"/>
      <c r="L225" s="118"/>
      <c r="M225" s="117"/>
    </row>
    <row r="226" spans="2:13" ht="15.75" customHeight="1">
      <c r="B226" s="391"/>
      <c r="C226" s="116"/>
      <c r="D226" s="117"/>
      <c r="E226" s="118"/>
      <c r="H226" s="119"/>
      <c r="I226" s="120"/>
      <c r="K226" s="120"/>
      <c r="L226" s="118"/>
      <c r="M226" s="117"/>
    </row>
    <row r="227" spans="2:13" ht="15.75" customHeight="1">
      <c r="B227" s="391"/>
      <c r="C227" s="116"/>
      <c r="D227" s="117"/>
      <c r="E227" s="118"/>
      <c r="H227" s="119"/>
      <c r="I227" s="120"/>
      <c r="K227" s="120"/>
      <c r="L227" s="118"/>
      <c r="M227" s="117"/>
    </row>
    <row r="228" spans="2:13" ht="15.75" customHeight="1">
      <c r="B228" s="391"/>
      <c r="C228" s="116"/>
      <c r="D228" s="117"/>
      <c r="E228" s="118"/>
      <c r="H228" s="119"/>
      <c r="I228" s="120"/>
      <c r="K228" s="120"/>
      <c r="L228" s="118"/>
      <c r="M228" s="117"/>
    </row>
    <row r="229" spans="2:13" ht="15.75" customHeight="1">
      <c r="B229" s="391"/>
      <c r="C229" s="116"/>
      <c r="D229" s="117"/>
      <c r="E229" s="118"/>
      <c r="H229" s="119"/>
      <c r="I229" s="120"/>
      <c r="K229" s="120"/>
      <c r="L229" s="118"/>
      <c r="M229" s="117"/>
    </row>
    <row r="230" spans="2:13" ht="15.75" customHeight="1">
      <c r="B230" s="391"/>
      <c r="C230" s="116"/>
      <c r="D230" s="117"/>
      <c r="E230" s="118"/>
      <c r="H230" s="119"/>
      <c r="I230" s="120"/>
      <c r="K230" s="120"/>
      <c r="L230" s="118"/>
      <c r="M230" s="117"/>
    </row>
    <row r="231" spans="2:13" ht="15.75" customHeight="1">
      <c r="B231" s="391"/>
      <c r="C231" s="116"/>
      <c r="D231" s="117"/>
      <c r="E231" s="118"/>
      <c r="H231" s="119"/>
      <c r="I231" s="120"/>
      <c r="K231" s="120"/>
      <c r="L231" s="118"/>
      <c r="M231" s="117"/>
    </row>
    <row r="232" spans="2:13" ht="15.75" customHeight="1">
      <c r="B232" s="391"/>
      <c r="C232" s="116"/>
      <c r="D232" s="117"/>
      <c r="E232" s="118"/>
      <c r="H232" s="119"/>
      <c r="I232" s="120"/>
      <c r="K232" s="120"/>
      <c r="L232" s="118"/>
      <c r="M232" s="117"/>
    </row>
    <row r="233" spans="2:13" ht="15.75" customHeight="1">
      <c r="B233" s="391"/>
      <c r="C233" s="116"/>
      <c r="D233" s="117"/>
      <c r="E233" s="118"/>
      <c r="H233" s="119"/>
      <c r="I233" s="120"/>
      <c r="K233" s="120"/>
      <c r="L233" s="118"/>
      <c r="M233" s="117"/>
    </row>
    <row r="234" spans="2:13" ht="15.75" customHeight="1">
      <c r="B234" s="391"/>
      <c r="C234" s="116"/>
      <c r="D234" s="117"/>
      <c r="E234" s="118"/>
      <c r="H234" s="119"/>
      <c r="I234" s="120"/>
      <c r="K234" s="120"/>
      <c r="L234" s="118"/>
      <c r="M234" s="117"/>
    </row>
    <row r="235" spans="2:13" ht="15.75" customHeight="1">
      <c r="B235" s="391"/>
      <c r="C235" s="116"/>
      <c r="D235" s="117"/>
      <c r="E235" s="118"/>
      <c r="H235" s="119"/>
      <c r="I235" s="120"/>
      <c r="K235" s="120"/>
      <c r="L235" s="118"/>
      <c r="M235" s="117"/>
    </row>
    <row r="236" spans="2:13" ht="15.75" customHeight="1">
      <c r="B236" s="391"/>
      <c r="C236" s="116"/>
      <c r="D236" s="117"/>
      <c r="E236" s="118"/>
      <c r="H236" s="119"/>
      <c r="I236" s="120"/>
      <c r="K236" s="120"/>
      <c r="L236" s="118"/>
      <c r="M236" s="117"/>
    </row>
    <row r="237" spans="2:13" ht="15.75" customHeight="1">
      <c r="B237" s="391"/>
      <c r="C237" s="116"/>
      <c r="D237" s="117"/>
      <c r="E237" s="118"/>
      <c r="H237" s="119"/>
      <c r="I237" s="120"/>
      <c r="K237" s="120"/>
      <c r="L237" s="118"/>
      <c r="M237" s="117"/>
    </row>
    <row r="238" spans="2:13" ht="15.75" customHeight="1">
      <c r="B238" s="391"/>
      <c r="C238" s="116"/>
      <c r="D238" s="117"/>
      <c r="E238" s="118"/>
      <c r="H238" s="119"/>
      <c r="I238" s="120"/>
      <c r="K238" s="120"/>
      <c r="L238" s="118"/>
      <c r="M238" s="117"/>
    </row>
    <row r="239" spans="2:13" ht="15.75" customHeight="1">
      <c r="B239" s="391"/>
      <c r="C239" s="116"/>
      <c r="D239" s="117"/>
      <c r="E239" s="118"/>
      <c r="H239" s="119"/>
      <c r="I239" s="120"/>
      <c r="K239" s="120"/>
      <c r="L239" s="118"/>
      <c r="M239" s="117"/>
    </row>
    <row r="240" spans="2:13" ht="15.75" customHeight="1">
      <c r="B240" s="391"/>
      <c r="C240" s="116"/>
      <c r="D240" s="117"/>
      <c r="E240" s="118"/>
      <c r="H240" s="119"/>
      <c r="I240" s="120"/>
      <c r="K240" s="120"/>
      <c r="L240" s="118"/>
      <c r="M240" s="117"/>
    </row>
    <row r="241" spans="2:13" ht="15.75" customHeight="1">
      <c r="B241" s="391"/>
      <c r="C241" s="116"/>
      <c r="D241" s="117"/>
      <c r="E241" s="118"/>
      <c r="H241" s="119"/>
      <c r="I241" s="120"/>
      <c r="K241" s="120"/>
      <c r="L241" s="118"/>
      <c r="M241" s="117"/>
    </row>
    <row r="242" spans="2:13" ht="15.75" customHeight="1">
      <c r="B242" s="391"/>
      <c r="C242" s="116"/>
      <c r="D242" s="117"/>
      <c r="E242" s="118"/>
      <c r="H242" s="119"/>
      <c r="I242" s="120"/>
      <c r="K242" s="120"/>
      <c r="L242" s="118"/>
      <c r="M242" s="117"/>
    </row>
    <row r="243" spans="2:13" ht="15.75" customHeight="1">
      <c r="B243" s="391"/>
      <c r="C243" s="116"/>
      <c r="D243" s="117"/>
      <c r="E243" s="118"/>
      <c r="H243" s="119"/>
      <c r="I243" s="120"/>
      <c r="K243" s="120"/>
      <c r="L243" s="118"/>
      <c r="M243" s="117"/>
    </row>
    <row r="244" spans="2:13" ht="15.75" customHeight="1">
      <c r="B244" s="391"/>
      <c r="C244" s="116"/>
      <c r="D244" s="117"/>
      <c r="E244" s="118"/>
      <c r="H244" s="119"/>
      <c r="I244" s="120"/>
      <c r="K244" s="120"/>
      <c r="L244" s="118"/>
      <c r="M244" s="117"/>
    </row>
    <row r="245" spans="2:13" ht="15.75" customHeight="1">
      <c r="B245" s="391"/>
      <c r="C245" s="116"/>
      <c r="D245" s="117"/>
      <c r="E245" s="118"/>
      <c r="H245" s="119"/>
      <c r="I245" s="120"/>
      <c r="K245" s="120"/>
      <c r="L245" s="118"/>
      <c r="M245" s="117"/>
    </row>
    <row r="246" spans="2:13" ht="15.75" customHeight="1">
      <c r="B246" s="391"/>
      <c r="C246" s="116"/>
      <c r="D246" s="117"/>
      <c r="E246" s="118"/>
      <c r="H246" s="119"/>
      <c r="I246" s="120"/>
      <c r="K246" s="120"/>
      <c r="L246" s="118"/>
      <c r="M246" s="117"/>
    </row>
    <row r="247" spans="2:13" ht="15.75" customHeight="1">
      <c r="B247" s="391"/>
      <c r="C247" s="116"/>
      <c r="D247" s="117"/>
      <c r="E247" s="118"/>
      <c r="H247" s="119"/>
      <c r="I247" s="120"/>
      <c r="K247" s="120"/>
      <c r="L247" s="118"/>
      <c r="M247" s="117"/>
    </row>
    <row r="248" spans="2:13" ht="15.75" customHeight="1">
      <c r="B248" s="391"/>
      <c r="C248" s="116"/>
      <c r="D248" s="117"/>
      <c r="E248" s="118"/>
      <c r="H248" s="119"/>
      <c r="I248" s="120"/>
      <c r="K248" s="120"/>
      <c r="L248" s="118"/>
      <c r="M248" s="117"/>
    </row>
    <row r="249" spans="2:13" ht="15.75" customHeight="1">
      <c r="B249" s="391"/>
      <c r="C249" s="116"/>
      <c r="D249" s="117"/>
      <c r="E249" s="118"/>
      <c r="H249" s="119"/>
      <c r="I249" s="120"/>
      <c r="K249" s="120"/>
      <c r="L249" s="118"/>
      <c r="M249" s="117"/>
    </row>
    <row r="250" spans="2:13" ht="15.75" customHeight="1">
      <c r="B250" s="391"/>
      <c r="C250" s="116"/>
      <c r="D250" s="117"/>
      <c r="E250" s="118"/>
      <c r="H250" s="119"/>
      <c r="I250" s="120"/>
      <c r="K250" s="120"/>
      <c r="L250" s="118"/>
      <c r="M250" s="117"/>
    </row>
    <row r="251" spans="2:13" ht="15.75" customHeight="1">
      <c r="B251" s="391"/>
      <c r="C251" s="116"/>
      <c r="D251" s="117"/>
      <c r="E251" s="118"/>
      <c r="H251" s="119"/>
      <c r="I251" s="120"/>
      <c r="K251" s="120"/>
      <c r="L251" s="118"/>
      <c r="M251" s="117"/>
    </row>
    <row r="252" spans="2:13" ht="15.75" customHeight="1">
      <c r="B252" s="391"/>
      <c r="C252" s="116"/>
      <c r="D252" s="117"/>
      <c r="E252" s="118"/>
      <c r="H252" s="119"/>
      <c r="I252" s="120"/>
      <c r="K252" s="120"/>
      <c r="L252" s="118"/>
      <c r="M252" s="117"/>
    </row>
    <row r="253" spans="2:13" ht="15.75" customHeight="1">
      <c r="B253" s="391"/>
      <c r="C253" s="116"/>
      <c r="D253" s="117"/>
      <c r="E253" s="118"/>
      <c r="H253" s="119"/>
      <c r="I253" s="120"/>
      <c r="K253" s="120"/>
      <c r="L253" s="118"/>
      <c r="M253" s="117"/>
    </row>
    <row r="254" spans="2:13" ht="15.75" customHeight="1">
      <c r="B254" s="391"/>
      <c r="C254" s="116"/>
      <c r="D254" s="117"/>
      <c r="E254" s="118"/>
      <c r="H254" s="119"/>
      <c r="I254" s="120"/>
      <c r="K254" s="120"/>
      <c r="L254" s="118"/>
      <c r="M254" s="117"/>
    </row>
    <row r="255" spans="2:13" ht="15.75" customHeight="1">
      <c r="B255" s="391"/>
      <c r="C255" s="116"/>
      <c r="D255" s="117"/>
      <c r="E255" s="118"/>
      <c r="H255" s="119"/>
      <c r="I255" s="120"/>
      <c r="K255" s="120"/>
      <c r="L255" s="118"/>
      <c r="M255" s="117"/>
    </row>
    <row r="256" spans="2:13" ht="15.75" customHeight="1">
      <c r="B256" s="391"/>
      <c r="C256" s="116"/>
      <c r="D256" s="117"/>
      <c r="E256" s="118"/>
      <c r="H256" s="119"/>
      <c r="I256" s="120"/>
      <c r="K256" s="120"/>
      <c r="L256" s="118"/>
      <c r="M256" s="117"/>
    </row>
    <row r="257" spans="2:13" ht="15.75" customHeight="1">
      <c r="B257" s="391"/>
      <c r="C257" s="116"/>
      <c r="D257" s="117"/>
      <c r="E257" s="118"/>
      <c r="H257" s="119"/>
      <c r="I257" s="120"/>
      <c r="K257" s="120"/>
      <c r="L257" s="118"/>
      <c r="M257" s="117"/>
    </row>
    <row r="258" spans="2:13" ht="15.75" customHeight="1">
      <c r="B258" s="391"/>
      <c r="C258" s="116"/>
      <c r="D258" s="117"/>
      <c r="E258" s="118"/>
      <c r="H258" s="119"/>
      <c r="I258" s="120"/>
      <c r="K258" s="120"/>
      <c r="L258" s="118"/>
      <c r="M258" s="117"/>
    </row>
    <row r="259" spans="2:13" ht="15.75" customHeight="1">
      <c r="B259" s="391"/>
      <c r="C259" s="116"/>
      <c r="D259" s="117"/>
      <c r="E259" s="118"/>
      <c r="H259" s="119"/>
      <c r="I259" s="120"/>
      <c r="K259" s="120"/>
      <c r="L259" s="118"/>
      <c r="M259" s="117"/>
    </row>
    <row r="260" spans="2:13" ht="15.75" customHeight="1">
      <c r="B260" s="391"/>
      <c r="C260" s="116"/>
      <c r="D260" s="117"/>
      <c r="E260" s="118"/>
      <c r="H260" s="119"/>
      <c r="I260" s="120"/>
      <c r="K260" s="120"/>
      <c r="L260" s="118"/>
      <c r="M260" s="117"/>
    </row>
    <row r="261" spans="2:13" ht="15.75" customHeight="1">
      <c r="B261" s="391"/>
      <c r="C261" s="116"/>
      <c r="D261" s="117"/>
      <c r="E261" s="118"/>
      <c r="H261" s="119"/>
      <c r="I261" s="120"/>
      <c r="K261" s="120"/>
      <c r="L261" s="118"/>
      <c r="M261" s="117"/>
    </row>
    <row r="262" spans="2:13" ht="15.75" customHeight="1">
      <c r="B262" s="391"/>
      <c r="C262" s="116"/>
      <c r="D262" s="117"/>
      <c r="E262" s="118"/>
      <c r="H262" s="119"/>
      <c r="I262" s="120"/>
      <c r="K262" s="120"/>
      <c r="L262" s="118"/>
      <c r="M262" s="117"/>
    </row>
    <row r="263" spans="2:13" ht="15.75" customHeight="1">
      <c r="B263" s="391"/>
      <c r="C263" s="116"/>
      <c r="D263" s="117"/>
      <c r="E263" s="118"/>
      <c r="H263" s="119"/>
      <c r="I263" s="120"/>
      <c r="K263" s="120"/>
      <c r="L263" s="118"/>
      <c r="M263" s="117"/>
    </row>
    <row r="264" spans="2:13" ht="15.75" customHeight="1">
      <c r="B264" s="391"/>
      <c r="C264" s="116"/>
      <c r="D264" s="117"/>
      <c r="E264" s="118"/>
      <c r="H264" s="119"/>
      <c r="I264" s="120"/>
      <c r="K264" s="120"/>
      <c r="L264" s="118"/>
      <c r="M264" s="117"/>
    </row>
    <row r="265" spans="2:13" ht="15.75" customHeight="1">
      <c r="B265" s="391"/>
      <c r="C265" s="116"/>
      <c r="D265" s="117"/>
      <c r="E265" s="118"/>
      <c r="H265" s="119"/>
      <c r="I265" s="120"/>
      <c r="K265" s="120"/>
      <c r="L265" s="118"/>
      <c r="M265" s="117"/>
    </row>
    <row r="266" spans="2:13" ht="15.75" customHeight="1">
      <c r="B266" s="391"/>
      <c r="C266" s="116"/>
      <c r="D266" s="117"/>
      <c r="E266" s="118"/>
      <c r="H266" s="119"/>
      <c r="I266" s="120"/>
      <c r="K266" s="120"/>
      <c r="L266" s="118"/>
      <c r="M266" s="117"/>
    </row>
    <row r="267" spans="2:13" ht="15.75" customHeight="1">
      <c r="B267" s="391"/>
      <c r="C267" s="116"/>
      <c r="D267" s="117"/>
      <c r="E267" s="118"/>
      <c r="H267" s="119"/>
      <c r="I267" s="120"/>
      <c r="K267" s="120"/>
      <c r="L267" s="118"/>
      <c r="M267" s="117"/>
    </row>
    <row r="268" spans="2:13" ht="15.75" customHeight="1">
      <c r="B268" s="391"/>
      <c r="C268" s="116"/>
      <c r="D268" s="117"/>
      <c r="E268" s="118"/>
      <c r="H268" s="119"/>
      <c r="I268" s="120"/>
      <c r="K268" s="120"/>
      <c r="L268" s="118"/>
      <c r="M268" s="117"/>
    </row>
    <row r="269" spans="2:13" ht="15.75" customHeight="1">
      <c r="B269" s="391"/>
      <c r="C269" s="116"/>
      <c r="D269" s="117"/>
      <c r="E269" s="118"/>
      <c r="H269" s="119"/>
      <c r="I269" s="120"/>
      <c r="K269" s="120"/>
      <c r="L269" s="118"/>
      <c r="M269" s="117"/>
    </row>
    <row r="270" spans="2:13" ht="15.75" customHeight="1">
      <c r="B270" s="391"/>
      <c r="C270" s="116"/>
      <c r="D270" s="117"/>
      <c r="E270" s="118"/>
      <c r="H270" s="119"/>
      <c r="I270" s="120"/>
      <c r="K270" s="120"/>
      <c r="L270" s="118"/>
      <c r="M270" s="117"/>
    </row>
    <row r="271" spans="2:13" ht="15.75" customHeight="1">
      <c r="B271" s="391"/>
      <c r="C271" s="116"/>
      <c r="D271" s="117"/>
      <c r="E271" s="118"/>
      <c r="H271" s="119"/>
      <c r="I271" s="120"/>
      <c r="K271" s="120"/>
      <c r="L271" s="118"/>
      <c r="M271" s="117"/>
    </row>
    <row r="272" spans="2:13" ht="15.75" customHeight="1">
      <c r="B272" s="391"/>
      <c r="C272" s="116"/>
      <c r="D272" s="117"/>
      <c r="E272" s="118"/>
      <c r="H272" s="119"/>
      <c r="I272" s="120"/>
      <c r="K272" s="120"/>
      <c r="L272" s="118"/>
      <c r="M272" s="117"/>
    </row>
    <row r="273" spans="2:13" ht="15.75" customHeight="1">
      <c r="B273" s="391"/>
      <c r="C273" s="116"/>
      <c r="D273" s="117"/>
      <c r="E273" s="118"/>
      <c r="H273" s="119"/>
      <c r="I273" s="120"/>
      <c r="K273" s="120"/>
      <c r="L273" s="118"/>
      <c r="M273" s="117"/>
    </row>
    <row r="274" spans="2:13" ht="15.75" customHeight="1">
      <c r="B274" s="391"/>
      <c r="C274" s="116"/>
      <c r="D274" s="117"/>
      <c r="E274" s="118"/>
      <c r="H274" s="119"/>
      <c r="I274" s="120"/>
      <c r="K274" s="120"/>
      <c r="L274" s="118"/>
      <c r="M274" s="117"/>
    </row>
    <row r="275" spans="2:13" ht="15.75" customHeight="1">
      <c r="B275" s="391"/>
      <c r="C275" s="116"/>
      <c r="D275" s="117"/>
      <c r="E275" s="118"/>
      <c r="H275" s="119"/>
      <c r="I275" s="120"/>
      <c r="K275" s="120"/>
      <c r="L275" s="118"/>
      <c r="M275" s="117"/>
    </row>
    <row r="276" spans="2:13" ht="15.75" customHeight="1">
      <c r="B276" s="391"/>
      <c r="C276" s="116"/>
      <c r="D276" s="117"/>
      <c r="E276" s="118"/>
      <c r="H276" s="119"/>
      <c r="I276" s="120"/>
      <c r="K276" s="120"/>
      <c r="L276" s="118"/>
      <c r="M276" s="117"/>
    </row>
    <row r="277" spans="2:13" ht="15.75" customHeight="1">
      <c r="B277" s="391"/>
      <c r="C277" s="116"/>
      <c r="D277" s="117"/>
      <c r="E277" s="118"/>
      <c r="H277" s="119"/>
      <c r="I277" s="120"/>
      <c r="K277" s="120"/>
      <c r="L277" s="118"/>
      <c r="M277" s="117"/>
    </row>
    <row r="278" spans="2:13" ht="15.75" customHeight="1">
      <c r="B278" s="391"/>
      <c r="C278" s="116"/>
      <c r="D278" s="117"/>
      <c r="E278" s="118"/>
      <c r="H278" s="119"/>
      <c r="I278" s="120"/>
      <c r="K278" s="120"/>
      <c r="L278" s="118"/>
      <c r="M278" s="117"/>
    </row>
    <row r="279" spans="2:13" ht="15.75" customHeight="1">
      <c r="B279" s="391"/>
      <c r="C279" s="116"/>
      <c r="D279" s="117"/>
      <c r="E279" s="118"/>
      <c r="H279" s="119"/>
      <c r="I279" s="120"/>
      <c r="K279" s="120"/>
      <c r="L279" s="118"/>
      <c r="M279" s="117"/>
    </row>
    <row r="280" spans="2:13" ht="15.75" customHeight="1">
      <c r="B280" s="391"/>
      <c r="C280" s="116"/>
      <c r="D280" s="117"/>
      <c r="E280" s="118"/>
      <c r="H280" s="119"/>
      <c r="I280" s="120"/>
      <c r="K280" s="120"/>
      <c r="L280" s="118"/>
      <c r="M280" s="117"/>
    </row>
    <row r="281" spans="2:13" ht="15.75" customHeight="1">
      <c r="B281" s="391"/>
      <c r="C281" s="116"/>
      <c r="D281" s="117"/>
      <c r="E281" s="118"/>
      <c r="H281" s="119"/>
      <c r="I281" s="120"/>
      <c r="K281" s="120"/>
      <c r="L281" s="118"/>
      <c r="M281" s="117"/>
    </row>
    <row r="282" spans="2:13" ht="15.75" customHeight="1">
      <c r="B282" s="391"/>
      <c r="C282" s="116"/>
      <c r="D282" s="117"/>
      <c r="E282" s="118"/>
      <c r="H282" s="119"/>
      <c r="I282" s="120"/>
      <c r="K282" s="120"/>
      <c r="L282" s="118"/>
      <c r="M282" s="117"/>
    </row>
    <row r="283" spans="2:13" ht="15.75" customHeight="1">
      <c r="B283" s="391"/>
      <c r="C283" s="116"/>
      <c r="D283" s="117"/>
      <c r="E283" s="118"/>
      <c r="H283" s="119"/>
      <c r="I283" s="120"/>
      <c r="K283" s="120"/>
      <c r="L283" s="118"/>
      <c r="M283" s="117"/>
    </row>
    <row r="284" spans="2:13" ht="15.75" customHeight="1">
      <c r="B284" s="391"/>
      <c r="C284" s="116"/>
      <c r="D284" s="117"/>
      <c r="E284" s="118"/>
      <c r="H284" s="119"/>
      <c r="I284" s="120"/>
      <c r="K284" s="120"/>
      <c r="L284" s="118"/>
      <c r="M284" s="117"/>
    </row>
    <row r="285" spans="2:13" ht="15.75" customHeight="1">
      <c r="B285" s="391"/>
      <c r="C285" s="116"/>
      <c r="D285" s="117"/>
      <c r="E285" s="118"/>
      <c r="H285" s="119"/>
      <c r="I285" s="120"/>
      <c r="K285" s="120"/>
      <c r="L285" s="118"/>
      <c r="M285" s="117"/>
    </row>
    <row r="286" spans="2:13" ht="15.75" customHeight="1">
      <c r="B286" s="391"/>
      <c r="C286" s="116"/>
      <c r="D286" s="117"/>
      <c r="E286" s="118"/>
      <c r="H286" s="119"/>
      <c r="I286" s="120"/>
      <c r="K286" s="120"/>
      <c r="L286" s="118"/>
      <c r="M286" s="117"/>
    </row>
    <row r="287" spans="2:13" ht="15.75" customHeight="1">
      <c r="B287" s="391"/>
      <c r="C287" s="116"/>
      <c r="D287" s="117"/>
      <c r="E287" s="118"/>
      <c r="H287" s="119"/>
      <c r="I287" s="120"/>
      <c r="K287" s="120"/>
      <c r="L287" s="118"/>
      <c r="M287" s="117"/>
    </row>
    <row r="288" spans="2:13" ht="15.75" customHeight="1">
      <c r="B288" s="391"/>
      <c r="C288" s="116"/>
      <c r="D288" s="117"/>
      <c r="E288" s="118"/>
      <c r="H288" s="119"/>
      <c r="I288" s="120"/>
      <c r="K288" s="120"/>
      <c r="L288" s="118"/>
      <c r="M288" s="117"/>
    </row>
    <row r="289" spans="2:13" ht="15.75" customHeight="1">
      <c r="B289" s="391"/>
      <c r="C289" s="116"/>
      <c r="D289" s="117"/>
      <c r="E289" s="118"/>
      <c r="H289" s="119"/>
      <c r="I289" s="120"/>
      <c r="K289" s="120"/>
      <c r="L289" s="118"/>
      <c r="M289" s="117"/>
    </row>
    <row r="290" spans="2:13" ht="15.75" customHeight="1">
      <c r="B290" s="391"/>
      <c r="C290" s="116"/>
      <c r="D290" s="117"/>
      <c r="E290" s="118"/>
      <c r="H290" s="119"/>
      <c r="I290" s="120"/>
      <c r="K290" s="120"/>
      <c r="L290" s="118"/>
      <c r="M290" s="117"/>
    </row>
    <row r="291" spans="2:13" ht="15.75" customHeight="1">
      <c r="B291" s="391"/>
      <c r="C291" s="116"/>
      <c r="D291" s="117"/>
      <c r="E291" s="118"/>
      <c r="H291" s="119"/>
      <c r="I291" s="120"/>
      <c r="K291" s="120"/>
      <c r="L291" s="118"/>
      <c r="M291" s="117"/>
    </row>
    <row r="292" spans="2:13" ht="15.75" customHeight="1">
      <c r="B292" s="391"/>
      <c r="C292" s="116"/>
      <c r="D292" s="117"/>
      <c r="E292" s="118"/>
      <c r="H292" s="119"/>
      <c r="I292" s="120"/>
      <c r="K292" s="120"/>
      <c r="L292" s="118"/>
      <c r="M292" s="117"/>
    </row>
    <row r="293" spans="2:13" ht="15.75" customHeight="1">
      <c r="B293" s="391"/>
      <c r="C293" s="116"/>
      <c r="D293" s="117"/>
      <c r="E293" s="118"/>
      <c r="H293" s="119"/>
      <c r="I293" s="120"/>
      <c r="K293" s="120"/>
      <c r="L293" s="118"/>
      <c r="M293" s="117"/>
    </row>
    <row r="294" spans="2:13" ht="15.75" customHeight="1">
      <c r="B294" s="391"/>
      <c r="C294" s="116"/>
      <c r="D294" s="117"/>
      <c r="E294" s="118"/>
      <c r="H294" s="119"/>
      <c r="I294" s="120"/>
      <c r="K294" s="120"/>
      <c r="L294" s="118"/>
      <c r="M294" s="117"/>
    </row>
    <row r="295" spans="2:13" ht="15.75" customHeight="1">
      <c r="B295" s="391"/>
      <c r="C295" s="116"/>
      <c r="D295" s="117"/>
      <c r="E295" s="118"/>
      <c r="H295" s="119"/>
      <c r="I295" s="120"/>
      <c r="K295" s="120"/>
      <c r="L295" s="118"/>
      <c r="M295" s="117"/>
    </row>
    <row r="296" spans="2:13" ht="15.75" customHeight="1">
      <c r="B296" s="391"/>
      <c r="C296" s="116"/>
      <c r="D296" s="117"/>
      <c r="E296" s="118"/>
      <c r="H296" s="119"/>
      <c r="I296" s="120"/>
      <c r="K296" s="120"/>
      <c r="L296" s="118"/>
      <c r="M296" s="117"/>
    </row>
    <row r="297" spans="2:13" ht="15.75" customHeight="1">
      <c r="B297" s="391"/>
      <c r="C297" s="116"/>
      <c r="D297" s="117"/>
      <c r="E297" s="118"/>
      <c r="H297" s="119"/>
      <c r="I297" s="120"/>
      <c r="K297" s="120"/>
      <c r="L297" s="118"/>
      <c r="M297" s="117"/>
    </row>
    <row r="298" spans="2:13" ht="15.75" customHeight="1">
      <c r="B298" s="391"/>
      <c r="C298" s="116"/>
      <c r="D298" s="117"/>
      <c r="E298" s="118"/>
      <c r="H298" s="119"/>
      <c r="I298" s="120"/>
      <c r="K298" s="120"/>
      <c r="L298" s="118"/>
      <c r="M298" s="117"/>
    </row>
    <row r="299" spans="2:13" ht="15.75" customHeight="1">
      <c r="B299" s="391"/>
      <c r="C299" s="116"/>
      <c r="D299" s="117"/>
      <c r="E299" s="118"/>
      <c r="H299" s="119"/>
      <c r="I299" s="120"/>
      <c r="K299" s="120"/>
      <c r="L299" s="118"/>
      <c r="M299" s="117"/>
    </row>
    <row r="300" spans="2:13" ht="15.75" customHeight="1">
      <c r="B300" s="391"/>
      <c r="C300" s="116"/>
      <c r="D300" s="117"/>
      <c r="E300" s="118"/>
      <c r="H300" s="119"/>
      <c r="I300" s="120"/>
      <c r="K300" s="120"/>
      <c r="L300" s="118"/>
      <c r="M300" s="117"/>
    </row>
    <row r="301" spans="2:13" ht="15.75" customHeight="1">
      <c r="B301" s="391"/>
      <c r="C301" s="116"/>
      <c r="D301" s="117"/>
      <c r="E301" s="118"/>
      <c r="H301" s="119"/>
      <c r="I301" s="120"/>
      <c r="K301" s="120"/>
      <c r="L301" s="118"/>
      <c r="M301" s="117"/>
    </row>
    <row r="302" spans="2:13" ht="15.75" customHeight="1">
      <c r="B302" s="391"/>
      <c r="C302" s="116"/>
      <c r="D302" s="117"/>
      <c r="E302" s="118"/>
      <c r="H302" s="119"/>
      <c r="I302" s="120"/>
      <c r="K302" s="120"/>
      <c r="L302" s="118"/>
      <c r="M302" s="117"/>
    </row>
    <row r="303" spans="2:13" ht="15.75" customHeight="1">
      <c r="B303" s="391"/>
      <c r="C303" s="116"/>
      <c r="D303" s="117"/>
      <c r="E303" s="118"/>
      <c r="H303" s="119"/>
      <c r="I303" s="120"/>
      <c r="K303" s="120"/>
      <c r="L303" s="118"/>
      <c r="M303" s="117"/>
    </row>
    <row r="304" spans="2:13" ht="15.75" customHeight="1">
      <c r="B304" s="391"/>
      <c r="C304" s="116"/>
      <c r="D304" s="117"/>
      <c r="E304" s="118"/>
      <c r="H304" s="119"/>
      <c r="I304" s="120"/>
      <c r="K304" s="120"/>
      <c r="L304" s="118"/>
      <c r="M304" s="117"/>
    </row>
    <row r="305" spans="2:13" ht="15.75" customHeight="1">
      <c r="B305" s="391"/>
      <c r="C305" s="116"/>
      <c r="D305" s="117"/>
      <c r="E305" s="118"/>
      <c r="H305" s="119"/>
      <c r="I305" s="120"/>
      <c r="K305" s="120"/>
      <c r="L305" s="118"/>
      <c r="M305" s="117"/>
    </row>
    <row r="306" spans="2:13" ht="15.75" customHeight="1">
      <c r="B306" s="391"/>
      <c r="C306" s="116"/>
      <c r="D306" s="117"/>
      <c r="E306" s="118"/>
      <c r="H306" s="119"/>
      <c r="I306" s="120"/>
      <c r="K306" s="120"/>
      <c r="L306" s="118"/>
      <c r="M306" s="117"/>
    </row>
    <row r="307" spans="2:13" ht="15.75" customHeight="1">
      <c r="B307" s="391"/>
      <c r="C307" s="116"/>
      <c r="D307" s="117"/>
      <c r="E307" s="118"/>
      <c r="H307" s="119"/>
      <c r="I307" s="120"/>
      <c r="K307" s="120"/>
      <c r="L307" s="118"/>
      <c r="M307" s="117"/>
    </row>
    <row r="308" spans="2:13" ht="15.75" customHeight="1">
      <c r="B308" s="391"/>
      <c r="C308" s="116"/>
      <c r="D308" s="117"/>
      <c r="E308" s="118"/>
      <c r="H308" s="119"/>
      <c r="I308" s="120"/>
      <c r="K308" s="120"/>
      <c r="L308" s="118"/>
      <c r="M308" s="117"/>
    </row>
    <row r="309" spans="2:13" ht="15.75" customHeight="1">
      <c r="B309" s="391"/>
      <c r="C309" s="116"/>
      <c r="D309" s="117"/>
      <c r="E309" s="118"/>
      <c r="H309" s="119"/>
      <c r="I309" s="120"/>
      <c r="K309" s="120"/>
      <c r="L309" s="118"/>
      <c r="M309" s="117"/>
    </row>
    <row r="310" spans="2:13" ht="15.75" customHeight="1">
      <c r="B310" s="391"/>
      <c r="C310" s="116"/>
      <c r="D310" s="117"/>
      <c r="E310" s="118"/>
      <c r="H310" s="119"/>
      <c r="I310" s="120"/>
      <c r="K310" s="120"/>
      <c r="L310" s="118"/>
      <c r="M310" s="117"/>
    </row>
    <row r="311" spans="2:13" ht="15.75" customHeight="1">
      <c r="B311" s="391"/>
      <c r="C311" s="116"/>
      <c r="D311" s="117"/>
      <c r="E311" s="118"/>
      <c r="H311" s="119"/>
      <c r="I311" s="120"/>
      <c r="K311" s="120"/>
      <c r="L311" s="118"/>
      <c r="M311" s="117"/>
    </row>
    <row r="312" spans="2:13" ht="15.75" customHeight="1">
      <c r="B312" s="391"/>
      <c r="C312" s="116"/>
      <c r="D312" s="117"/>
      <c r="E312" s="118"/>
      <c r="H312" s="119"/>
      <c r="I312" s="120"/>
      <c r="K312" s="120"/>
      <c r="L312" s="118"/>
      <c r="M312" s="117"/>
    </row>
    <row r="313" spans="2:13" ht="15.75" customHeight="1">
      <c r="B313" s="391"/>
      <c r="C313" s="116"/>
      <c r="D313" s="117"/>
      <c r="E313" s="118"/>
      <c r="H313" s="119"/>
      <c r="I313" s="120"/>
      <c r="K313" s="120"/>
      <c r="L313" s="118"/>
      <c r="M313" s="117"/>
    </row>
    <row r="314" spans="2:13" ht="15.75" customHeight="1">
      <c r="B314" s="391"/>
      <c r="C314" s="116"/>
      <c r="D314" s="117"/>
      <c r="E314" s="118"/>
      <c r="H314" s="119"/>
      <c r="I314" s="120"/>
      <c r="K314" s="120"/>
      <c r="L314" s="118"/>
      <c r="M314" s="117"/>
    </row>
    <row r="315" spans="2:13" ht="15.75" customHeight="1">
      <c r="B315" s="391"/>
      <c r="C315" s="116"/>
      <c r="D315" s="117"/>
      <c r="E315" s="118"/>
      <c r="H315" s="119"/>
      <c r="I315" s="120"/>
      <c r="K315" s="120"/>
      <c r="L315" s="118"/>
      <c r="M315" s="117"/>
    </row>
    <row r="316" spans="2:13" ht="15.75" customHeight="1">
      <c r="B316" s="391"/>
      <c r="C316" s="116"/>
      <c r="D316" s="117"/>
      <c r="E316" s="118"/>
      <c r="H316" s="119"/>
      <c r="I316" s="120"/>
      <c r="K316" s="120"/>
      <c r="L316" s="118"/>
      <c r="M316" s="117"/>
    </row>
    <row r="317" spans="2:13" ht="15.75" customHeight="1">
      <c r="B317" s="391"/>
      <c r="C317" s="116"/>
      <c r="D317" s="117"/>
      <c r="E317" s="118"/>
      <c r="H317" s="119"/>
      <c r="I317" s="120"/>
      <c r="K317" s="120"/>
      <c r="L317" s="118"/>
      <c r="M317" s="117"/>
    </row>
    <row r="318" spans="2:13" ht="15.75" customHeight="1">
      <c r="B318" s="391"/>
      <c r="C318" s="116"/>
      <c r="D318" s="117"/>
      <c r="E318" s="118"/>
      <c r="H318" s="119"/>
      <c r="I318" s="120"/>
      <c r="K318" s="120"/>
      <c r="L318" s="118"/>
      <c r="M318" s="117"/>
    </row>
    <row r="319" spans="2:13" ht="15.75" customHeight="1">
      <c r="B319" s="391"/>
      <c r="C319" s="116"/>
      <c r="D319" s="117"/>
      <c r="E319" s="118"/>
      <c r="H319" s="119"/>
      <c r="I319" s="120"/>
      <c r="K319" s="120"/>
      <c r="L319" s="118"/>
      <c r="M319" s="117"/>
    </row>
    <row r="320" spans="2:13" ht="15.75" customHeight="1">
      <c r="B320" s="391"/>
      <c r="C320" s="116"/>
      <c r="D320" s="117"/>
      <c r="E320" s="118"/>
      <c r="H320" s="119"/>
      <c r="I320" s="120"/>
      <c r="K320" s="120"/>
      <c r="L320" s="118"/>
      <c r="M320" s="117"/>
    </row>
    <row r="321" spans="2:13" ht="15.75" customHeight="1">
      <c r="B321" s="391"/>
      <c r="C321" s="116"/>
      <c r="D321" s="117"/>
      <c r="E321" s="118"/>
      <c r="H321" s="119"/>
      <c r="I321" s="120"/>
      <c r="K321" s="120"/>
      <c r="L321" s="118"/>
      <c r="M321" s="117"/>
    </row>
    <row r="322" spans="2:13" ht="15.75" customHeight="1">
      <c r="B322" s="391"/>
      <c r="C322" s="116"/>
      <c r="D322" s="117"/>
      <c r="E322" s="118"/>
      <c r="H322" s="119"/>
      <c r="I322" s="120"/>
      <c r="K322" s="120"/>
      <c r="L322" s="118"/>
      <c r="M322" s="117"/>
    </row>
    <row r="323" spans="2:13" ht="15.75" customHeight="1">
      <c r="B323" s="391"/>
      <c r="C323" s="116"/>
      <c r="D323" s="117"/>
      <c r="E323" s="118"/>
      <c r="H323" s="119"/>
      <c r="I323" s="120"/>
      <c r="K323" s="120"/>
      <c r="L323" s="118"/>
      <c r="M323" s="117"/>
    </row>
    <row r="324" spans="2:13" ht="15.75" customHeight="1">
      <c r="B324" s="391"/>
      <c r="C324" s="116"/>
      <c r="D324" s="117"/>
      <c r="E324" s="118"/>
      <c r="H324" s="119"/>
      <c r="I324" s="120"/>
      <c r="K324" s="120"/>
      <c r="L324" s="118"/>
      <c r="M324" s="117"/>
    </row>
    <row r="325" spans="2:13" ht="15.75" customHeight="1">
      <c r="B325" s="391"/>
      <c r="C325" s="116"/>
      <c r="D325" s="117"/>
      <c r="E325" s="118"/>
      <c r="H325" s="119"/>
      <c r="I325" s="120"/>
      <c r="K325" s="120"/>
      <c r="L325" s="118"/>
      <c r="M325" s="117"/>
    </row>
    <row r="326" spans="2:13" ht="15.75" customHeight="1">
      <c r="B326" s="391"/>
      <c r="C326" s="116"/>
      <c r="D326" s="117"/>
      <c r="E326" s="118"/>
      <c r="H326" s="119"/>
      <c r="I326" s="120"/>
      <c r="K326" s="120"/>
      <c r="L326" s="118"/>
      <c r="M326" s="117"/>
    </row>
    <row r="327" spans="2:13" ht="15.75" customHeight="1">
      <c r="B327" s="391"/>
      <c r="C327" s="116"/>
      <c r="D327" s="117"/>
      <c r="E327" s="118"/>
      <c r="H327" s="119"/>
      <c r="I327" s="120"/>
      <c r="K327" s="120"/>
      <c r="L327" s="118"/>
      <c r="M327" s="117"/>
    </row>
    <row r="328" spans="2:13" ht="15.75" customHeight="1">
      <c r="B328" s="391"/>
      <c r="C328" s="116"/>
      <c r="D328" s="117"/>
      <c r="E328" s="118"/>
      <c r="H328" s="119"/>
      <c r="I328" s="120"/>
      <c r="K328" s="120"/>
      <c r="L328" s="118"/>
      <c r="M328" s="117"/>
    </row>
    <row r="329" spans="2:13" ht="15.75" customHeight="1">
      <c r="B329" s="391"/>
      <c r="C329" s="116"/>
      <c r="D329" s="117"/>
      <c r="E329" s="118"/>
      <c r="H329" s="119"/>
      <c r="I329" s="120"/>
      <c r="K329" s="120"/>
      <c r="L329" s="118"/>
      <c r="M329" s="117"/>
    </row>
    <row r="330" spans="2:13" ht="15.75" customHeight="1">
      <c r="B330" s="391"/>
      <c r="C330" s="116"/>
      <c r="D330" s="117"/>
      <c r="E330" s="118"/>
      <c r="H330" s="119"/>
      <c r="I330" s="120"/>
      <c r="K330" s="120"/>
      <c r="L330" s="118"/>
      <c r="M330" s="117"/>
    </row>
    <row r="331" spans="2:13" ht="15.75" customHeight="1">
      <c r="B331" s="391"/>
      <c r="C331" s="116"/>
      <c r="D331" s="117"/>
      <c r="E331" s="118"/>
      <c r="H331" s="119"/>
      <c r="I331" s="120"/>
      <c r="K331" s="120"/>
      <c r="L331" s="118"/>
      <c r="M331" s="117"/>
    </row>
    <row r="332" spans="2:13" ht="15.75" customHeight="1">
      <c r="B332" s="391"/>
      <c r="C332" s="116"/>
      <c r="D332" s="117"/>
      <c r="E332" s="118"/>
      <c r="H332" s="119"/>
      <c r="I332" s="120"/>
      <c r="K332" s="120"/>
      <c r="L332" s="118"/>
      <c r="M332" s="117"/>
    </row>
    <row r="333" spans="2:13" ht="15.75" customHeight="1">
      <c r="B333" s="391"/>
      <c r="C333" s="116"/>
      <c r="D333" s="117"/>
      <c r="E333" s="118"/>
      <c r="H333" s="119"/>
      <c r="I333" s="120"/>
      <c r="K333" s="120"/>
      <c r="L333" s="118"/>
      <c r="M333" s="117"/>
    </row>
    <row r="334" spans="2:13" ht="15.75" customHeight="1">
      <c r="B334" s="391"/>
      <c r="C334" s="116"/>
      <c r="D334" s="117"/>
      <c r="E334" s="118"/>
      <c r="H334" s="119"/>
      <c r="I334" s="120"/>
      <c r="K334" s="120"/>
      <c r="L334" s="118"/>
      <c r="M334" s="117"/>
    </row>
    <row r="335" spans="2:13" ht="15.75" customHeight="1">
      <c r="B335" s="391"/>
      <c r="C335" s="116"/>
      <c r="D335" s="117"/>
      <c r="E335" s="118"/>
      <c r="H335" s="119"/>
      <c r="I335" s="120"/>
      <c r="K335" s="120"/>
      <c r="L335" s="118"/>
      <c r="M335" s="117"/>
    </row>
    <row r="336" spans="2:13" ht="15.75" customHeight="1">
      <c r="B336" s="391"/>
      <c r="C336" s="116"/>
      <c r="D336" s="117"/>
      <c r="E336" s="118"/>
      <c r="H336" s="119"/>
      <c r="I336" s="120"/>
      <c r="K336" s="120"/>
      <c r="L336" s="118"/>
      <c r="M336" s="117"/>
    </row>
    <row r="337" spans="2:13" ht="15.75" customHeight="1">
      <c r="B337" s="391"/>
      <c r="C337" s="116"/>
      <c r="D337" s="117"/>
      <c r="E337" s="118"/>
      <c r="H337" s="119"/>
      <c r="I337" s="120"/>
      <c r="K337" s="120"/>
      <c r="L337" s="118"/>
      <c r="M337" s="117"/>
    </row>
    <row r="338" spans="2:13" ht="15.75" customHeight="1">
      <c r="B338" s="391"/>
      <c r="C338" s="116"/>
      <c r="D338" s="117"/>
      <c r="E338" s="118"/>
      <c r="H338" s="119"/>
      <c r="I338" s="120"/>
      <c r="K338" s="120"/>
      <c r="L338" s="118"/>
      <c r="M338" s="117"/>
    </row>
    <row r="339" spans="2:13" ht="15.75" customHeight="1">
      <c r="B339" s="391"/>
      <c r="C339" s="116"/>
      <c r="D339" s="117"/>
      <c r="E339" s="118"/>
      <c r="H339" s="119"/>
      <c r="I339" s="120"/>
      <c r="K339" s="120"/>
      <c r="L339" s="118"/>
      <c r="M339" s="117"/>
    </row>
    <row r="340" spans="2:13" ht="15.75" customHeight="1">
      <c r="B340" s="391"/>
      <c r="C340" s="116"/>
      <c r="D340" s="117"/>
      <c r="E340" s="118"/>
      <c r="H340" s="119"/>
      <c r="I340" s="120"/>
      <c r="K340" s="120"/>
      <c r="L340" s="118"/>
      <c r="M340" s="117"/>
    </row>
    <row r="341" spans="2:13" ht="15.75" customHeight="1">
      <c r="B341" s="391"/>
      <c r="C341" s="116"/>
      <c r="D341" s="117"/>
      <c r="E341" s="118"/>
      <c r="H341" s="119"/>
      <c r="I341" s="120"/>
      <c r="K341" s="120"/>
      <c r="L341" s="118"/>
      <c r="M341" s="117"/>
    </row>
    <row r="342" spans="2:13" ht="15.75" customHeight="1">
      <c r="B342" s="391"/>
      <c r="C342" s="116"/>
      <c r="D342" s="117"/>
      <c r="E342" s="118"/>
      <c r="H342" s="119"/>
      <c r="I342" s="120"/>
      <c r="K342" s="120"/>
      <c r="L342" s="118"/>
      <c r="M342" s="117"/>
    </row>
    <row r="343" spans="2:13" ht="15.75" customHeight="1">
      <c r="B343" s="391"/>
      <c r="C343" s="116"/>
      <c r="D343" s="117"/>
      <c r="E343" s="118"/>
      <c r="H343" s="119"/>
      <c r="I343" s="120"/>
      <c r="K343" s="120"/>
      <c r="L343" s="118"/>
      <c r="M343" s="117"/>
    </row>
    <row r="344" spans="2:13" ht="15.75" customHeight="1">
      <c r="B344" s="391"/>
      <c r="C344" s="116"/>
      <c r="D344" s="117"/>
      <c r="E344" s="118"/>
      <c r="H344" s="119"/>
      <c r="I344" s="120"/>
      <c r="K344" s="120"/>
      <c r="L344" s="118"/>
      <c r="M344" s="117"/>
    </row>
    <row r="345" spans="2:13" ht="15.75" customHeight="1">
      <c r="B345" s="391"/>
      <c r="C345" s="116"/>
      <c r="D345" s="117"/>
      <c r="E345" s="118"/>
      <c r="H345" s="119"/>
      <c r="I345" s="120"/>
      <c r="K345" s="120"/>
      <c r="L345" s="118"/>
      <c r="M345" s="117"/>
    </row>
    <row r="346" spans="2:13" ht="15.75" customHeight="1">
      <c r="B346" s="391"/>
      <c r="C346" s="116"/>
      <c r="D346" s="117"/>
      <c r="E346" s="118"/>
      <c r="H346" s="119"/>
      <c r="I346" s="120"/>
      <c r="K346" s="120"/>
      <c r="L346" s="118"/>
      <c r="M346" s="117"/>
    </row>
    <row r="347" spans="2:13" ht="15.75" customHeight="1">
      <c r="B347" s="391"/>
      <c r="C347" s="116"/>
      <c r="D347" s="117"/>
      <c r="E347" s="118"/>
      <c r="H347" s="119"/>
      <c r="I347" s="120"/>
      <c r="K347" s="120"/>
      <c r="L347" s="118"/>
      <c r="M347" s="117"/>
    </row>
    <row r="348" spans="2:13" ht="15.75" customHeight="1">
      <c r="B348" s="391"/>
      <c r="C348" s="116"/>
      <c r="D348" s="117"/>
      <c r="E348" s="118"/>
      <c r="H348" s="119"/>
      <c r="I348" s="120"/>
      <c r="K348" s="120"/>
      <c r="L348" s="118"/>
      <c r="M348" s="117"/>
    </row>
    <row r="349" spans="2:13" ht="15.75" customHeight="1">
      <c r="B349" s="391"/>
      <c r="C349" s="116"/>
      <c r="D349" s="117"/>
      <c r="E349" s="118"/>
      <c r="H349" s="119"/>
      <c r="I349" s="120"/>
      <c r="K349" s="120"/>
      <c r="L349" s="118"/>
      <c r="M349" s="117"/>
    </row>
    <row r="350" spans="2:13" ht="15.75" customHeight="1">
      <c r="B350" s="391"/>
      <c r="C350" s="116"/>
      <c r="D350" s="117"/>
      <c r="E350" s="118"/>
      <c r="H350" s="119"/>
      <c r="I350" s="120"/>
      <c r="K350" s="120"/>
      <c r="L350" s="118"/>
      <c r="M350" s="117"/>
    </row>
    <row r="351" spans="2:13" ht="15.75" customHeight="1">
      <c r="B351" s="391"/>
      <c r="C351" s="116"/>
      <c r="D351" s="117"/>
      <c r="E351" s="118"/>
      <c r="H351" s="119"/>
      <c r="I351" s="120"/>
      <c r="K351" s="120"/>
      <c r="L351" s="118"/>
      <c r="M351" s="117"/>
    </row>
    <row r="352" spans="2:13" ht="15.75" customHeight="1">
      <c r="B352" s="391"/>
      <c r="C352" s="116"/>
      <c r="D352" s="117"/>
      <c r="E352" s="118"/>
      <c r="H352" s="119"/>
      <c r="I352" s="120"/>
      <c r="K352" s="120"/>
      <c r="L352" s="118"/>
      <c r="M352" s="117"/>
    </row>
    <row r="353" spans="2:13" ht="15.75" customHeight="1">
      <c r="B353" s="391"/>
      <c r="C353" s="116"/>
      <c r="D353" s="117"/>
      <c r="E353" s="118"/>
      <c r="H353" s="119"/>
      <c r="I353" s="120"/>
      <c r="K353" s="120"/>
      <c r="L353" s="118"/>
      <c r="M353" s="117"/>
    </row>
    <row r="354" spans="2:13" ht="15.75" customHeight="1">
      <c r="B354" s="391"/>
      <c r="C354" s="116"/>
      <c r="D354" s="117"/>
      <c r="E354" s="118"/>
      <c r="H354" s="119"/>
      <c r="I354" s="120"/>
      <c r="K354" s="120"/>
      <c r="L354" s="118"/>
      <c r="M354" s="117"/>
    </row>
    <row r="355" spans="2:13" ht="15.75" customHeight="1">
      <c r="B355" s="391"/>
      <c r="C355" s="116"/>
      <c r="D355" s="117"/>
      <c r="E355" s="118"/>
      <c r="H355" s="119"/>
      <c r="I355" s="120"/>
      <c r="K355" s="120"/>
      <c r="L355" s="118"/>
      <c r="M355" s="117"/>
    </row>
    <row r="356" spans="2:13" ht="15.75" customHeight="1">
      <c r="B356" s="391"/>
      <c r="C356" s="116"/>
      <c r="D356" s="117"/>
      <c r="E356" s="118"/>
      <c r="H356" s="119"/>
      <c r="I356" s="120"/>
      <c r="K356" s="120"/>
      <c r="L356" s="118"/>
      <c r="M356" s="117"/>
    </row>
    <row r="357" spans="2:13" ht="15.75" customHeight="1">
      <c r="B357" s="391"/>
      <c r="C357" s="116"/>
      <c r="D357" s="117"/>
      <c r="E357" s="118"/>
      <c r="H357" s="119"/>
      <c r="I357" s="120"/>
      <c r="K357" s="120"/>
      <c r="L357" s="118"/>
      <c r="M357" s="117"/>
    </row>
    <row r="358" spans="2:13" ht="15.75" customHeight="1">
      <c r="B358" s="391"/>
      <c r="C358" s="116"/>
      <c r="D358" s="117"/>
      <c r="E358" s="118"/>
      <c r="H358" s="119"/>
      <c r="I358" s="120"/>
      <c r="K358" s="120"/>
      <c r="L358" s="118"/>
      <c r="M358" s="117"/>
    </row>
    <row r="359" spans="2:13" ht="15.75" customHeight="1">
      <c r="B359" s="391"/>
      <c r="C359" s="116"/>
      <c r="D359" s="117"/>
      <c r="E359" s="118"/>
      <c r="H359" s="119"/>
      <c r="I359" s="120"/>
      <c r="K359" s="120"/>
      <c r="L359" s="118"/>
      <c r="M359" s="117"/>
    </row>
    <row r="360" spans="2:13" ht="15.75" customHeight="1">
      <c r="B360" s="391"/>
      <c r="C360" s="116"/>
      <c r="D360" s="117"/>
      <c r="E360" s="118"/>
      <c r="H360" s="119"/>
      <c r="I360" s="120"/>
      <c r="K360" s="120"/>
      <c r="L360" s="118"/>
      <c r="M360" s="117"/>
    </row>
    <row r="361" spans="2:13" ht="15.75" customHeight="1">
      <c r="B361" s="391"/>
      <c r="C361" s="116"/>
      <c r="D361" s="117"/>
      <c r="E361" s="118"/>
      <c r="H361" s="119"/>
      <c r="I361" s="120"/>
      <c r="K361" s="120"/>
      <c r="L361" s="118"/>
      <c r="M361" s="117"/>
    </row>
    <row r="362" spans="2:13" ht="15.75" customHeight="1">
      <c r="B362" s="391"/>
      <c r="C362" s="116"/>
      <c r="D362" s="117"/>
      <c r="E362" s="118"/>
      <c r="H362" s="119"/>
      <c r="I362" s="120"/>
      <c r="K362" s="120"/>
      <c r="L362" s="118"/>
      <c r="M362" s="117"/>
    </row>
    <row r="363" spans="2:13" ht="15.75" customHeight="1">
      <c r="B363" s="391"/>
      <c r="C363" s="116"/>
      <c r="D363" s="117"/>
      <c r="E363" s="118"/>
      <c r="H363" s="119"/>
      <c r="I363" s="120"/>
      <c r="K363" s="120"/>
      <c r="L363" s="118"/>
      <c r="M363" s="117"/>
    </row>
    <row r="364" spans="2:13" ht="15.75" customHeight="1">
      <c r="B364" s="391"/>
      <c r="C364" s="116"/>
      <c r="D364" s="117"/>
      <c r="E364" s="118"/>
      <c r="H364" s="119"/>
      <c r="I364" s="120"/>
      <c r="K364" s="120"/>
      <c r="L364" s="118"/>
      <c r="M364" s="117"/>
    </row>
    <row r="365" spans="2:13" ht="15.75" customHeight="1">
      <c r="B365" s="391"/>
      <c r="C365" s="116"/>
      <c r="D365" s="117"/>
      <c r="E365" s="118"/>
      <c r="H365" s="119"/>
      <c r="I365" s="120"/>
      <c r="K365" s="120"/>
      <c r="L365" s="118"/>
      <c r="M365" s="117"/>
    </row>
    <row r="366" spans="2:13" ht="15.75" customHeight="1">
      <c r="B366" s="391"/>
      <c r="C366" s="116"/>
      <c r="D366" s="117"/>
      <c r="E366" s="118"/>
      <c r="H366" s="119"/>
      <c r="I366" s="120"/>
      <c r="K366" s="120"/>
      <c r="L366" s="118"/>
      <c r="M366" s="117"/>
    </row>
    <row r="367" spans="2:13" ht="15.75" customHeight="1">
      <c r="B367" s="391"/>
      <c r="C367" s="116"/>
      <c r="D367" s="117"/>
      <c r="E367" s="118"/>
      <c r="H367" s="119"/>
      <c r="I367" s="120"/>
      <c r="K367" s="120"/>
      <c r="L367" s="118"/>
      <c r="M367" s="117"/>
    </row>
    <row r="368" spans="2:13" ht="15.75" customHeight="1">
      <c r="B368" s="391"/>
      <c r="C368" s="116"/>
      <c r="D368" s="117"/>
      <c r="E368" s="118"/>
      <c r="H368" s="119"/>
      <c r="I368" s="120"/>
      <c r="K368" s="120"/>
      <c r="L368" s="118"/>
      <c r="M368" s="117"/>
    </row>
    <row r="369" spans="2:13" ht="15.75" customHeight="1">
      <c r="B369" s="391"/>
      <c r="C369" s="116"/>
      <c r="D369" s="117"/>
      <c r="E369" s="118"/>
      <c r="H369" s="119"/>
      <c r="I369" s="120"/>
      <c r="K369" s="120"/>
      <c r="L369" s="118"/>
      <c r="M369" s="117"/>
    </row>
    <row r="370" spans="2:13" ht="15.75" customHeight="1">
      <c r="B370" s="391"/>
      <c r="C370" s="116"/>
      <c r="D370" s="117"/>
      <c r="E370" s="118"/>
      <c r="H370" s="119"/>
      <c r="I370" s="120"/>
      <c r="K370" s="120"/>
      <c r="L370" s="118"/>
      <c r="M370" s="117"/>
    </row>
    <row r="371" spans="2:13" ht="15.75" customHeight="1">
      <c r="B371" s="391"/>
      <c r="C371" s="116"/>
      <c r="D371" s="117"/>
      <c r="E371" s="118"/>
      <c r="H371" s="119"/>
      <c r="I371" s="120"/>
      <c r="K371" s="120"/>
      <c r="L371" s="118"/>
      <c r="M371" s="117"/>
    </row>
    <row r="372" spans="2:13" ht="15.75" customHeight="1">
      <c r="B372" s="391"/>
      <c r="C372" s="116"/>
      <c r="D372" s="117"/>
      <c r="E372" s="118"/>
      <c r="H372" s="119"/>
      <c r="I372" s="120"/>
      <c r="K372" s="120"/>
      <c r="L372" s="118"/>
      <c r="M372" s="117"/>
    </row>
    <row r="373" spans="2:13" ht="15.75" customHeight="1">
      <c r="B373" s="391"/>
      <c r="C373" s="116"/>
      <c r="D373" s="117"/>
      <c r="E373" s="118"/>
      <c r="H373" s="119"/>
      <c r="I373" s="120"/>
      <c r="K373" s="120"/>
      <c r="L373" s="118"/>
      <c r="M373" s="117"/>
    </row>
    <row r="374" spans="2:13" ht="15.75" customHeight="1">
      <c r="B374" s="391"/>
      <c r="C374" s="116"/>
      <c r="D374" s="117"/>
      <c r="E374" s="118"/>
      <c r="H374" s="119"/>
      <c r="I374" s="120"/>
      <c r="K374" s="120"/>
      <c r="L374" s="118"/>
      <c r="M374" s="117"/>
    </row>
    <row r="375" spans="2:13" ht="15.75" customHeight="1">
      <c r="B375" s="391"/>
      <c r="C375" s="116"/>
      <c r="D375" s="117"/>
      <c r="E375" s="118"/>
      <c r="H375" s="119"/>
      <c r="I375" s="120"/>
      <c r="K375" s="120"/>
      <c r="L375" s="118"/>
      <c r="M375" s="117"/>
    </row>
    <row r="376" spans="2:13" ht="15.75" customHeight="1">
      <c r="B376" s="391"/>
      <c r="C376" s="116"/>
      <c r="D376" s="117"/>
      <c r="E376" s="118"/>
      <c r="H376" s="119"/>
      <c r="I376" s="120"/>
      <c r="K376" s="120"/>
      <c r="L376" s="118"/>
      <c r="M376" s="117"/>
    </row>
    <row r="377" spans="2:13" ht="15.75" customHeight="1">
      <c r="B377" s="391"/>
      <c r="C377" s="116"/>
      <c r="D377" s="117"/>
      <c r="E377" s="118"/>
      <c r="H377" s="119"/>
      <c r="I377" s="120"/>
      <c r="K377" s="120"/>
      <c r="L377" s="118"/>
      <c r="M377" s="117"/>
    </row>
    <row r="378" spans="2:13" ht="15.75" customHeight="1">
      <c r="B378" s="391"/>
      <c r="C378" s="116"/>
      <c r="D378" s="117"/>
      <c r="E378" s="118"/>
      <c r="H378" s="119"/>
      <c r="I378" s="120"/>
      <c r="K378" s="120"/>
      <c r="L378" s="118"/>
      <c r="M378" s="117"/>
    </row>
    <row r="379" spans="2:13" ht="15.75" customHeight="1">
      <c r="B379" s="391"/>
      <c r="C379" s="116"/>
      <c r="D379" s="117"/>
      <c r="E379" s="118"/>
      <c r="H379" s="119"/>
      <c r="I379" s="120"/>
      <c r="K379" s="120"/>
      <c r="L379" s="118"/>
      <c r="M379" s="117"/>
    </row>
    <row r="380" spans="2:13" ht="15.75" customHeight="1">
      <c r="B380" s="391"/>
      <c r="C380" s="116"/>
      <c r="D380" s="117"/>
      <c r="E380" s="118"/>
      <c r="H380" s="119"/>
      <c r="I380" s="120"/>
      <c r="K380" s="120"/>
      <c r="L380" s="118"/>
      <c r="M380" s="117"/>
    </row>
    <row r="381" spans="2:13" ht="15.75" customHeight="1">
      <c r="B381" s="391"/>
      <c r="C381" s="116"/>
      <c r="D381" s="117"/>
      <c r="E381" s="118"/>
      <c r="H381" s="119"/>
      <c r="I381" s="120"/>
      <c r="K381" s="120"/>
      <c r="L381" s="118"/>
      <c r="M381" s="117"/>
    </row>
    <row r="382" spans="2:13" ht="15.75" customHeight="1">
      <c r="B382" s="391"/>
      <c r="C382" s="116"/>
      <c r="D382" s="117"/>
      <c r="E382" s="118"/>
      <c r="H382" s="119"/>
      <c r="I382" s="120"/>
      <c r="K382" s="120"/>
      <c r="L382" s="118"/>
      <c r="M382" s="117"/>
    </row>
    <row r="383" spans="2:13" ht="15.75" customHeight="1">
      <c r="B383" s="391"/>
      <c r="C383" s="116"/>
      <c r="D383" s="117"/>
      <c r="E383" s="118"/>
      <c r="H383" s="119"/>
      <c r="I383" s="120"/>
      <c r="K383" s="120"/>
      <c r="L383" s="118"/>
      <c r="M383" s="117"/>
    </row>
    <row r="384" spans="2:13" ht="15.75" customHeight="1">
      <c r="B384" s="391"/>
      <c r="C384" s="116"/>
      <c r="D384" s="117"/>
      <c r="E384" s="118"/>
      <c r="H384" s="119"/>
      <c r="I384" s="120"/>
      <c r="K384" s="120"/>
      <c r="L384" s="118"/>
      <c r="M384" s="117"/>
    </row>
    <row r="385" spans="2:13" ht="15.75" customHeight="1">
      <c r="B385" s="391"/>
      <c r="C385" s="116"/>
      <c r="D385" s="117"/>
      <c r="E385" s="118"/>
      <c r="H385" s="119"/>
      <c r="I385" s="120"/>
      <c r="K385" s="120"/>
      <c r="L385" s="118"/>
      <c r="M385" s="117"/>
    </row>
    <row r="386" spans="2:13" ht="15.75" customHeight="1">
      <c r="B386" s="391"/>
      <c r="C386" s="116"/>
      <c r="D386" s="117"/>
      <c r="E386" s="118"/>
      <c r="H386" s="119"/>
      <c r="I386" s="120"/>
      <c r="K386" s="120"/>
      <c r="L386" s="118"/>
      <c r="M386" s="117"/>
    </row>
    <row r="387" spans="2:13" ht="15.75" customHeight="1">
      <c r="B387" s="391"/>
      <c r="C387" s="116"/>
      <c r="D387" s="117"/>
      <c r="E387" s="118"/>
      <c r="H387" s="119"/>
      <c r="I387" s="120"/>
      <c r="K387" s="120"/>
      <c r="L387" s="118"/>
      <c r="M387" s="117"/>
    </row>
    <row r="388" spans="2:13" ht="15.75" customHeight="1">
      <c r="B388" s="391"/>
      <c r="C388" s="116"/>
      <c r="D388" s="117"/>
      <c r="E388" s="118"/>
      <c r="H388" s="119"/>
      <c r="I388" s="120"/>
      <c r="K388" s="120"/>
      <c r="L388" s="118"/>
      <c r="M388" s="117"/>
    </row>
    <row r="389" spans="2:13" ht="15.75" customHeight="1">
      <c r="B389" s="391"/>
      <c r="C389" s="116"/>
      <c r="D389" s="117"/>
      <c r="E389" s="118"/>
      <c r="H389" s="119"/>
      <c r="I389" s="120"/>
      <c r="K389" s="120"/>
      <c r="L389" s="118"/>
      <c r="M389" s="117"/>
    </row>
    <row r="390" spans="2:13" ht="15.75" customHeight="1">
      <c r="B390" s="391"/>
      <c r="C390" s="116"/>
      <c r="D390" s="117"/>
      <c r="E390" s="118"/>
      <c r="H390" s="119"/>
      <c r="I390" s="120"/>
      <c r="K390" s="120"/>
      <c r="L390" s="118"/>
      <c r="M390" s="117"/>
    </row>
    <row r="391" spans="2:13" ht="15.75" customHeight="1">
      <c r="B391" s="391"/>
      <c r="C391" s="116"/>
      <c r="D391" s="117"/>
      <c r="E391" s="118"/>
      <c r="H391" s="119"/>
      <c r="I391" s="120"/>
      <c r="K391" s="120"/>
      <c r="L391" s="118"/>
      <c r="M391" s="117"/>
    </row>
    <row r="392" spans="2:13" ht="15.75" customHeight="1">
      <c r="B392" s="391"/>
      <c r="C392" s="116"/>
      <c r="D392" s="117"/>
      <c r="E392" s="118"/>
      <c r="H392" s="119"/>
      <c r="I392" s="120"/>
      <c r="K392" s="120"/>
      <c r="L392" s="118"/>
      <c r="M392" s="117"/>
    </row>
    <row r="393" spans="2:13" ht="15.75" customHeight="1">
      <c r="B393" s="391"/>
      <c r="C393" s="116"/>
      <c r="D393" s="117"/>
      <c r="E393" s="118"/>
      <c r="H393" s="119"/>
      <c r="I393" s="120"/>
      <c r="K393" s="120"/>
      <c r="L393" s="118"/>
      <c r="M393" s="117"/>
    </row>
    <row r="394" spans="2:13" ht="15.75" customHeight="1">
      <c r="B394" s="391"/>
      <c r="C394" s="116"/>
      <c r="D394" s="117"/>
      <c r="E394" s="118"/>
      <c r="H394" s="119"/>
      <c r="I394" s="120"/>
      <c r="K394" s="120"/>
      <c r="L394" s="118"/>
      <c r="M394" s="117"/>
    </row>
    <row r="395" spans="2:13" ht="15.75" customHeight="1">
      <c r="B395" s="391"/>
      <c r="C395" s="116"/>
      <c r="D395" s="117"/>
      <c r="E395" s="118"/>
      <c r="H395" s="119"/>
      <c r="I395" s="120"/>
      <c r="K395" s="120"/>
      <c r="L395" s="118"/>
      <c r="M395" s="117"/>
    </row>
    <row r="396" spans="2:13" ht="15.75" customHeight="1">
      <c r="B396" s="391"/>
      <c r="C396" s="116"/>
      <c r="D396" s="117"/>
      <c r="E396" s="118"/>
      <c r="H396" s="119"/>
      <c r="I396" s="120"/>
      <c r="K396" s="120"/>
      <c r="L396" s="118"/>
      <c r="M396" s="117"/>
    </row>
    <row r="397" spans="2:13" ht="15.75" customHeight="1">
      <c r="B397" s="391"/>
      <c r="C397" s="116"/>
      <c r="D397" s="117"/>
      <c r="E397" s="118"/>
      <c r="H397" s="119"/>
      <c r="I397" s="120"/>
      <c r="K397" s="120"/>
      <c r="L397" s="118"/>
      <c r="M397" s="117"/>
    </row>
    <row r="398" spans="2:13" ht="15.75" customHeight="1">
      <c r="B398" s="391"/>
      <c r="C398" s="116"/>
      <c r="D398" s="117"/>
      <c r="E398" s="118"/>
      <c r="H398" s="119"/>
      <c r="I398" s="120"/>
      <c r="K398" s="120"/>
      <c r="L398" s="118"/>
      <c r="M398" s="117"/>
    </row>
    <row r="399" spans="2:13" ht="15.75" customHeight="1">
      <c r="B399" s="391"/>
      <c r="C399" s="116"/>
      <c r="D399" s="117"/>
      <c r="E399" s="118"/>
      <c r="H399" s="119"/>
      <c r="I399" s="120"/>
      <c r="K399" s="120"/>
      <c r="L399" s="118"/>
      <c r="M399" s="117"/>
    </row>
    <row r="400" spans="2:13" ht="15.75" customHeight="1">
      <c r="B400" s="391"/>
      <c r="C400" s="116"/>
      <c r="D400" s="117"/>
      <c r="E400" s="118"/>
      <c r="H400" s="119"/>
      <c r="I400" s="120"/>
      <c r="K400" s="120"/>
      <c r="L400" s="118"/>
      <c r="M400" s="117"/>
    </row>
    <row r="401" spans="2:13" ht="15.75" customHeight="1">
      <c r="B401" s="391"/>
      <c r="C401" s="116"/>
      <c r="D401" s="117"/>
      <c r="E401" s="118"/>
      <c r="H401" s="119"/>
      <c r="I401" s="120"/>
      <c r="K401" s="120"/>
      <c r="L401" s="118"/>
      <c r="M401" s="117"/>
    </row>
    <row r="402" spans="2:13" ht="15.75" customHeight="1">
      <c r="B402" s="391"/>
      <c r="C402" s="116"/>
      <c r="D402" s="117"/>
      <c r="E402" s="118"/>
      <c r="H402" s="119"/>
      <c r="I402" s="120"/>
      <c r="K402" s="120"/>
      <c r="L402" s="118"/>
      <c r="M402" s="117"/>
    </row>
    <row r="403" spans="2:13" ht="15.75" customHeight="1">
      <c r="B403" s="391"/>
      <c r="C403" s="116"/>
      <c r="D403" s="117"/>
      <c r="E403" s="118"/>
      <c r="H403" s="119"/>
      <c r="I403" s="120"/>
      <c r="K403" s="120"/>
      <c r="L403" s="118"/>
      <c r="M403" s="117"/>
    </row>
    <row r="404" spans="2:13" ht="15.75" customHeight="1">
      <c r="B404" s="391"/>
      <c r="C404" s="116"/>
      <c r="D404" s="117"/>
      <c r="E404" s="118"/>
      <c r="H404" s="119"/>
      <c r="I404" s="120"/>
      <c r="K404" s="120"/>
      <c r="L404" s="118"/>
      <c r="M404" s="117"/>
    </row>
    <row r="405" spans="2:13" ht="15.75" customHeight="1">
      <c r="B405" s="391"/>
      <c r="C405" s="116"/>
      <c r="D405" s="117"/>
      <c r="E405" s="118"/>
      <c r="H405" s="119"/>
      <c r="I405" s="120"/>
      <c r="K405" s="120"/>
      <c r="L405" s="118"/>
      <c r="M405" s="117"/>
    </row>
    <row r="406" spans="2:13" ht="15.75" customHeight="1">
      <c r="B406" s="391"/>
      <c r="C406" s="116"/>
      <c r="D406" s="117"/>
      <c r="E406" s="118"/>
      <c r="H406" s="119"/>
      <c r="I406" s="120"/>
      <c r="K406" s="120"/>
      <c r="L406" s="118"/>
      <c r="M406" s="117"/>
    </row>
    <row r="407" spans="2:13" ht="15.75" customHeight="1">
      <c r="B407" s="391"/>
      <c r="C407" s="116"/>
      <c r="D407" s="117"/>
      <c r="E407" s="118"/>
      <c r="H407" s="119"/>
      <c r="I407" s="120"/>
      <c r="K407" s="120"/>
      <c r="L407" s="118"/>
      <c r="M407" s="117"/>
    </row>
    <row r="408" spans="2:13" ht="15.75" customHeight="1">
      <c r="B408" s="391"/>
      <c r="C408" s="116"/>
      <c r="D408" s="117"/>
      <c r="E408" s="118"/>
      <c r="H408" s="119"/>
      <c r="I408" s="120"/>
      <c r="K408" s="120"/>
      <c r="L408" s="118"/>
      <c r="M408" s="117"/>
    </row>
    <row r="409" spans="2:13" ht="15.75" customHeight="1">
      <c r="B409" s="391"/>
      <c r="C409" s="116"/>
      <c r="D409" s="117"/>
      <c r="E409" s="118"/>
      <c r="H409" s="119"/>
      <c r="I409" s="120"/>
      <c r="K409" s="120"/>
      <c r="L409" s="118"/>
      <c r="M409" s="117"/>
    </row>
    <row r="410" spans="2:13" ht="15.75" customHeight="1">
      <c r="B410" s="391"/>
      <c r="C410" s="116"/>
      <c r="D410" s="117"/>
      <c r="E410" s="118"/>
      <c r="H410" s="119"/>
      <c r="I410" s="120"/>
      <c r="K410" s="120"/>
      <c r="L410" s="118"/>
      <c r="M410" s="117"/>
    </row>
    <row r="411" spans="2:13" ht="15.75" customHeight="1">
      <c r="B411" s="391"/>
      <c r="C411" s="116"/>
      <c r="D411" s="117"/>
      <c r="E411" s="118"/>
      <c r="H411" s="119"/>
      <c r="I411" s="120"/>
      <c r="K411" s="120"/>
      <c r="L411" s="118"/>
      <c r="M411" s="117"/>
    </row>
    <row r="412" spans="2:13" ht="15.75" customHeight="1">
      <c r="B412" s="391"/>
      <c r="C412" s="116"/>
      <c r="D412" s="117"/>
      <c r="E412" s="118"/>
      <c r="H412" s="119"/>
      <c r="I412" s="120"/>
      <c r="K412" s="120"/>
      <c r="L412" s="118"/>
      <c r="M412" s="117"/>
    </row>
    <row r="413" spans="2:13" ht="15.75" customHeight="1">
      <c r="B413" s="391"/>
      <c r="C413" s="116"/>
      <c r="D413" s="117"/>
      <c r="E413" s="118"/>
      <c r="H413" s="119"/>
      <c r="I413" s="120"/>
      <c r="K413" s="120"/>
      <c r="L413" s="118"/>
      <c r="M413" s="117"/>
    </row>
    <row r="414" spans="2:13" ht="15.75" customHeight="1">
      <c r="B414" s="391"/>
      <c r="C414" s="116"/>
      <c r="D414" s="117"/>
      <c r="E414" s="118"/>
      <c r="H414" s="119"/>
      <c r="I414" s="120"/>
      <c r="K414" s="120"/>
      <c r="L414" s="118"/>
      <c r="M414" s="117"/>
    </row>
    <row r="415" spans="2:13" ht="15.75" customHeight="1">
      <c r="B415" s="391"/>
      <c r="C415" s="116"/>
      <c r="D415" s="117"/>
      <c r="E415" s="118"/>
      <c r="H415" s="119"/>
      <c r="I415" s="120"/>
      <c r="K415" s="120"/>
      <c r="L415" s="118"/>
      <c r="M415" s="117"/>
    </row>
    <row r="416" spans="2:13" ht="15.75" customHeight="1">
      <c r="B416" s="391"/>
      <c r="C416" s="116"/>
      <c r="D416" s="117"/>
      <c r="E416" s="118"/>
      <c r="H416" s="119"/>
      <c r="I416" s="120"/>
      <c r="K416" s="120"/>
      <c r="L416" s="118"/>
      <c r="M416" s="117"/>
    </row>
    <row r="417" spans="2:13" ht="15.75" customHeight="1">
      <c r="B417" s="391"/>
      <c r="C417" s="116"/>
      <c r="D417" s="117"/>
      <c r="E417" s="118"/>
      <c r="H417" s="119"/>
      <c r="I417" s="120"/>
      <c r="K417" s="120"/>
      <c r="L417" s="118"/>
      <c r="M417" s="117"/>
    </row>
    <row r="418" spans="2:13" ht="15.75" customHeight="1">
      <c r="B418" s="391"/>
      <c r="C418" s="116"/>
      <c r="D418" s="117"/>
      <c r="E418" s="118"/>
      <c r="H418" s="119"/>
      <c r="I418" s="120"/>
      <c r="K418" s="120"/>
      <c r="L418" s="118"/>
      <c r="M418" s="117"/>
    </row>
    <row r="419" spans="2:13" ht="15.75" customHeight="1">
      <c r="B419" s="391"/>
      <c r="C419" s="116"/>
      <c r="D419" s="117"/>
      <c r="E419" s="118"/>
      <c r="H419" s="119"/>
      <c r="I419" s="120"/>
      <c r="K419" s="120"/>
      <c r="L419" s="118"/>
      <c r="M419" s="117"/>
    </row>
    <row r="420" spans="2:13" ht="15.75" customHeight="1">
      <c r="B420" s="391"/>
      <c r="C420" s="116"/>
      <c r="D420" s="117"/>
      <c r="E420" s="118"/>
      <c r="H420" s="119"/>
      <c r="I420" s="120"/>
      <c r="K420" s="120"/>
      <c r="L420" s="118"/>
      <c r="M420" s="117"/>
    </row>
    <row r="421" spans="2:13" ht="15.75" customHeight="1">
      <c r="B421" s="391"/>
      <c r="C421" s="116"/>
      <c r="D421" s="117"/>
      <c r="E421" s="118"/>
      <c r="H421" s="119"/>
      <c r="I421" s="120"/>
      <c r="K421" s="120"/>
      <c r="L421" s="118"/>
      <c r="M421" s="117"/>
    </row>
    <row r="422" spans="2:13" ht="15.75" customHeight="1">
      <c r="B422" s="391"/>
      <c r="C422" s="116"/>
      <c r="D422" s="117"/>
      <c r="E422" s="118"/>
      <c r="H422" s="119"/>
      <c r="I422" s="120"/>
      <c r="K422" s="120"/>
      <c r="L422" s="118"/>
      <c r="M422" s="117"/>
    </row>
    <row r="423" spans="2:13" ht="15.75" customHeight="1">
      <c r="B423" s="391"/>
      <c r="C423" s="116"/>
      <c r="D423" s="117"/>
      <c r="E423" s="118"/>
      <c r="H423" s="119"/>
      <c r="I423" s="120"/>
      <c r="K423" s="120"/>
      <c r="L423" s="118"/>
      <c r="M423" s="117"/>
    </row>
    <row r="424" spans="2:13" ht="15.75" customHeight="1">
      <c r="B424" s="391"/>
      <c r="C424" s="116"/>
      <c r="D424" s="117"/>
      <c r="E424" s="118"/>
      <c r="H424" s="119"/>
      <c r="I424" s="120"/>
      <c r="K424" s="120"/>
      <c r="L424" s="118"/>
      <c r="M424" s="117"/>
    </row>
    <row r="425" spans="2:13" ht="15.75" customHeight="1">
      <c r="B425" s="391"/>
      <c r="C425" s="116"/>
      <c r="D425" s="117"/>
      <c r="E425" s="118"/>
      <c r="H425" s="119"/>
      <c r="I425" s="120"/>
      <c r="K425" s="120"/>
      <c r="L425" s="118"/>
      <c r="M425" s="117"/>
    </row>
    <row r="426" spans="2:13" ht="15.75" customHeight="1">
      <c r="B426" s="391"/>
      <c r="C426" s="116"/>
      <c r="D426" s="117"/>
      <c r="E426" s="118"/>
      <c r="H426" s="119"/>
      <c r="I426" s="120"/>
      <c r="K426" s="120"/>
      <c r="L426" s="118"/>
      <c r="M426" s="117"/>
    </row>
    <row r="427" spans="2:13" ht="15.75" customHeight="1">
      <c r="B427" s="391"/>
      <c r="C427" s="116"/>
      <c r="D427" s="117"/>
      <c r="E427" s="118"/>
      <c r="H427" s="119"/>
      <c r="I427" s="120"/>
      <c r="K427" s="120"/>
      <c r="L427" s="118"/>
      <c r="M427" s="117"/>
    </row>
    <row r="428" spans="2:13" ht="15.75" customHeight="1">
      <c r="B428" s="391"/>
      <c r="C428" s="116"/>
      <c r="D428" s="117"/>
      <c r="E428" s="118"/>
      <c r="H428" s="119"/>
      <c r="I428" s="120"/>
      <c r="K428" s="120"/>
      <c r="L428" s="118"/>
      <c r="M428" s="117"/>
    </row>
    <row r="429" spans="2:13" ht="15.75" customHeight="1">
      <c r="B429" s="391"/>
      <c r="C429" s="116"/>
      <c r="D429" s="117"/>
      <c r="E429" s="118"/>
      <c r="H429" s="119"/>
      <c r="I429" s="120"/>
      <c r="K429" s="120"/>
      <c r="L429" s="118"/>
      <c r="M429" s="117"/>
    </row>
    <row r="430" spans="2:13" ht="15.75" customHeight="1">
      <c r="B430" s="391"/>
      <c r="C430" s="116"/>
      <c r="D430" s="117"/>
      <c r="E430" s="118"/>
      <c r="H430" s="119"/>
      <c r="I430" s="120"/>
      <c r="K430" s="120"/>
      <c r="L430" s="118"/>
      <c r="M430" s="117"/>
    </row>
    <row r="431" spans="2:13" ht="15.75" customHeight="1">
      <c r="B431" s="391"/>
      <c r="C431" s="116"/>
      <c r="D431" s="117"/>
      <c r="E431" s="118"/>
      <c r="H431" s="119"/>
      <c r="I431" s="120"/>
      <c r="K431" s="120"/>
      <c r="L431" s="118"/>
      <c r="M431" s="117"/>
    </row>
    <row r="432" spans="2:13" ht="15.75" customHeight="1">
      <c r="B432" s="391"/>
      <c r="C432" s="116"/>
      <c r="D432" s="117"/>
      <c r="E432" s="118"/>
      <c r="H432" s="119"/>
      <c r="I432" s="120"/>
      <c r="K432" s="120"/>
      <c r="L432" s="118"/>
      <c r="M432" s="117"/>
    </row>
    <row r="433" spans="2:13" ht="15.75" customHeight="1">
      <c r="B433" s="391"/>
      <c r="C433" s="116"/>
      <c r="D433" s="117"/>
      <c r="E433" s="118"/>
      <c r="H433" s="119"/>
      <c r="I433" s="120"/>
      <c r="K433" s="120"/>
      <c r="L433" s="118"/>
      <c r="M433" s="117"/>
    </row>
    <row r="434" spans="2:13" ht="15.75" customHeight="1">
      <c r="B434" s="391"/>
      <c r="C434" s="116"/>
      <c r="D434" s="117"/>
      <c r="E434" s="118"/>
      <c r="H434" s="119"/>
      <c r="I434" s="120"/>
      <c r="K434" s="120"/>
      <c r="L434" s="118"/>
      <c r="M434" s="117"/>
    </row>
    <row r="435" spans="2:13" ht="15.75" customHeight="1">
      <c r="B435" s="391"/>
      <c r="C435" s="116"/>
      <c r="D435" s="117"/>
      <c r="E435" s="118"/>
      <c r="H435" s="119"/>
      <c r="I435" s="120"/>
      <c r="K435" s="120"/>
      <c r="L435" s="118"/>
      <c r="M435" s="117"/>
    </row>
    <row r="436" spans="2:13" ht="15.75" customHeight="1">
      <c r="B436" s="391"/>
      <c r="C436" s="116"/>
      <c r="D436" s="117"/>
      <c r="E436" s="118"/>
      <c r="H436" s="119"/>
      <c r="I436" s="120"/>
      <c r="K436" s="120"/>
      <c r="L436" s="118"/>
      <c r="M436" s="117"/>
    </row>
    <row r="437" spans="2:13" ht="15.75" customHeight="1">
      <c r="B437" s="391"/>
      <c r="C437" s="116"/>
      <c r="D437" s="117"/>
      <c r="E437" s="118"/>
      <c r="H437" s="119"/>
      <c r="I437" s="120"/>
      <c r="K437" s="120"/>
      <c r="L437" s="118"/>
      <c r="M437" s="117"/>
    </row>
    <row r="438" spans="2:13" ht="15.75" customHeight="1">
      <c r="B438" s="391"/>
      <c r="C438" s="116"/>
      <c r="D438" s="117"/>
      <c r="E438" s="118"/>
      <c r="H438" s="119"/>
      <c r="I438" s="120"/>
      <c r="K438" s="120"/>
      <c r="L438" s="118"/>
      <c r="M438" s="117"/>
    </row>
    <row r="439" spans="2:13" ht="15.75" customHeight="1">
      <c r="B439" s="391"/>
      <c r="C439" s="116"/>
      <c r="D439" s="117"/>
      <c r="E439" s="118"/>
      <c r="H439" s="119"/>
      <c r="I439" s="120"/>
      <c r="K439" s="120"/>
      <c r="L439" s="118"/>
      <c r="M439" s="117"/>
    </row>
    <row r="440" spans="2:13" ht="15.75" customHeight="1">
      <c r="B440" s="391"/>
      <c r="C440" s="116"/>
      <c r="D440" s="117"/>
      <c r="E440" s="118"/>
      <c r="H440" s="119"/>
      <c r="I440" s="120"/>
      <c r="K440" s="120"/>
      <c r="L440" s="118"/>
      <c r="M440" s="117"/>
    </row>
    <row r="441" spans="2:13" ht="15.75" customHeight="1">
      <c r="B441" s="391"/>
      <c r="C441" s="116"/>
      <c r="D441" s="117"/>
      <c r="E441" s="118"/>
      <c r="H441" s="119"/>
      <c r="I441" s="120"/>
      <c r="K441" s="120"/>
      <c r="L441" s="118"/>
      <c r="M441" s="117"/>
    </row>
    <row r="442" spans="2:13" ht="15.75" customHeight="1">
      <c r="B442" s="391"/>
      <c r="C442" s="116"/>
      <c r="D442" s="117"/>
      <c r="E442" s="118"/>
      <c r="H442" s="119"/>
      <c r="I442" s="120"/>
      <c r="K442" s="120"/>
      <c r="L442" s="118"/>
      <c r="M442" s="117"/>
    </row>
    <row r="443" spans="2:13" ht="15.75" customHeight="1">
      <c r="B443" s="391"/>
      <c r="C443" s="116"/>
      <c r="D443" s="117"/>
      <c r="E443" s="118"/>
      <c r="H443" s="119"/>
      <c r="I443" s="120"/>
      <c r="K443" s="120"/>
      <c r="L443" s="118"/>
      <c r="M443" s="117"/>
    </row>
    <row r="444" spans="2:13" ht="15.75" customHeight="1">
      <c r="B444" s="391"/>
      <c r="C444" s="116"/>
      <c r="D444" s="117"/>
      <c r="E444" s="118"/>
      <c r="H444" s="119"/>
      <c r="I444" s="120"/>
      <c r="K444" s="120"/>
      <c r="L444" s="118"/>
      <c r="M444" s="117"/>
    </row>
    <row r="445" spans="2:13" ht="15.75" customHeight="1">
      <c r="B445" s="391"/>
      <c r="C445" s="116"/>
      <c r="D445" s="117"/>
      <c r="E445" s="118"/>
      <c r="H445" s="119"/>
      <c r="I445" s="120"/>
      <c r="K445" s="120"/>
      <c r="L445" s="118"/>
      <c r="M445" s="117"/>
    </row>
    <row r="446" spans="2:13" ht="15.75" customHeight="1">
      <c r="B446" s="391"/>
      <c r="C446" s="116"/>
      <c r="D446" s="117"/>
      <c r="E446" s="118"/>
      <c r="H446" s="119"/>
      <c r="I446" s="120"/>
      <c r="K446" s="120"/>
      <c r="L446" s="118"/>
      <c r="M446" s="117"/>
    </row>
    <row r="447" spans="2:13" ht="15.75" customHeight="1">
      <c r="B447" s="391"/>
      <c r="C447" s="116"/>
      <c r="D447" s="117"/>
      <c r="E447" s="118"/>
      <c r="H447" s="119"/>
      <c r="I447" s="120"/>
      <c r="K447" s="120"/>
      <c r="L447" s="118"/>
      <c r="M447" s="117"/>
    </row>
    <row r="448" spans="2:13" ht="15.75" customHeight="1">
      <c r="B448" s="391"/>
      <c r="C448" s="116"/>
      <c r="D448" s="117"/>
      <c r="E448" s="118"/>
      <c r="H448" s="119"/>
      <c r="I448" s="120"/>
      <c r="K448" s="120"/>
      <c r="L448" s="118"/>
      <c r="M448" s="117"/>
    </row>
    <row r="449" spans="2:13" ht="15.75" customHeight="1">
      <c r="B449" s="391"/>
      <c r="C449" s="116"/>
      <c r="D449" s="117"/>
      <c r="E449" s="118"/>
      <c r="H449" s="119"/>
      <c r="I449" s="120"/>
      <c r="K449" s="120"/>
      <c r="L449" s="118"/>
      <c r="M449" s="117"/>
    </row>
    <row r="450" spans="2:13" ht="15.75" customHeight="1">
      <c r="B450" s="391"/>
      <c r="C450" s="116"/>
      <c r="D450" s="117"/>
      <c r="E450" s="118"/>
      <c r="H450" s="119"/>
      <c r="I450" s="120"/>
      <c r="K450" s="120"/>
      <c r="L450" s="118"/>
      <c r="M450" s="117"/>
    </row>
    <row r="451" spans="2:13" ht="15.75" customHeight="1">
      <c r="B451" s="391"/>
      <c r="C451" s="116"/>
      <c r="D451" s="117"/>
      <c r="E451" s="118"/>
      <c r="H451" s="119"/>
      <c r="I451" s="120"/>
      <c r="K451" s="120"/>
      <c r="L451" s="118"/>
      <c r="M451" s="117"/>
    </row>
    <row r="452" spans="2:13" ht="15.75" customHeight="1">
      <c r="B452" s="391"/>
      <c r="C452" s="116"/>
      <c r="D452" s="117"/>
      <c r="E452" s="118"/>
      <c r="H452" s="119"/>
      <c r="I452" s="120"/>
      <c r="K452" s="120"/>
      <c r="L452" s="118"/>
      <c r="M452" s="117"/>
    </row>
    <row r="453" spans="2:13" ht="15.75" customHeight="1">
      <c r="B453" s="391"/>
      <c r="C453" s="116"/>
      <c r="D453" s="117"/>
      <c r="E453" s="118"/>
      <c r="H453" s="119"/>
      <c r="I453" s="120"/>
      <c r="K453" s="120"/>
      <c r="L453" s="118"/>
      <c r="M453" s="117"/>
    </row>
    <row r="454" spans="2:13" ht="15.75" customHeight="1">
      <c r="B454" s="391"/>
      <c r="C454" s="116"/>
      <c r="D454" s="117"/>
      <c r="E454" s="118"/>
      <c r="H454" s="119"/>
      <c r="I454" s="120"/>
      <c r="K454" s="120"/>
      <c r="L454" s="118"/>
      <c r="M454" s="117"/>
    </row>
    <row r="455" spans="2:13" ht="15.75" customHeight="1">
      <c r="B455" s="391"/>
      <c r="C455" s="116"/>
      <c r="D455" s="117"/>
      <c r="E455" s="118"/>
      <c r="H455" s="119"/>
      <c r="I455" s="120"/>
      <c r="K455" s="120"/>
      <c r="L455" s="118"/>
      <c r="M455" s="117"/>
    </row>
    <row r="456" spans="2:13" ht="15.75" customHeight="1">
      <c r="B456" s="391"/>
      <c r="C456" s="116"/>
      <c r="D456" s="117"/>
      <c r="E456" s="118"/>
      <c r="H456" s="119"/>
      <c r="I456" s="120"/>
      <c r="K456" s="120"/>
      <c r="L456" s="118"/>
      <c r="M456" s="117"/>
    </row>
    <row r="457" spans="2:13" ht="15.75" customHeight="1">
      <c r="B457" s="391"/>
      <c r="C457" s="116"/>
      <c r="D457" s="117"/>
      <c r="E457" s="118"/>
      <c r="H457" s="119"/>
      <c r="I457" s="120"/>
      <c r="K457" s="120"/>
      <c r="L457" s="118"/>
      <c r="M457" s="117"/>
    </row>
    <row r="458" spans="2:13" ht="15.75" customHeight="1">
      <c r="B458" s="391"/>
      <c r="C458" s="116"/>
      <c r="D458" s="117"/>
      <c r="E458" s="118"/>
      <c r="H458" s="119"/>
      <c r="I458" s="120"/>
      <c r="K458" s="120"/>
      <c r="L458" s="118"/>
      <c r="M458" s="117"/>
    </row>
    <row r="459" spans="2:13" ht="15.75" customHeight="1">
      <c r="B459" s="391"/>
      <c r="C459" s="116"/>
      <c r="D459" s="117"/>
      <c r="E459" s="118"/>
      <c r="H459" s="119"/>
      <c r="I459" s="120"/>
      <c r="K459" s="120"/>
      <c r="L459" s="118"/>
      <c r="M459" s="117"/>
    </row>
    <row r="460" spans="2:13" ht="15.75" customHeight="1">
      <c r="B460" s="391"/>
      <c r="C460" s="116"/>
      <c r="D460" s="117"/>
      <c r="E460" s="118"/>
      <c r="H460" s="119"/>
      <c r="I460" s="120"/>
      <c r="K460" s="120"/>
      <c r="L460" s="118"/>
      <c r="M460" s="117"/>
    </row>
    <row r="461" spans="2:13" ht="15.75" customHeight="1">
      <c r="B461" s="391"/>
      <c r="C461" s="116"/>
      <c r="D461" s="117"/>
      <c r="E461" s="118"/>
      <c r="H461" s="119"/>
      <c r="I461" s="120"/>
      <c r="K461" s="120"/>
      <c r="L461" s="118"/>
      <c r="M461" s="117"/>
    </row>
    <row r="462" spans="2:13" ht="15.75" customHeight="1">
      <c r="B462" s="391"/>
      <c r="C462" s="116"/>
      <c r="D462" s="117"/>
      <c r="E462" s="118"/>
      <c r="H462" s="119"/>
      <c r="I462" s="120"/>
      <c r="K462" s="120"/>
      <c r="L462" s="118"/>
      <c r="M462" s="117"/>
    </row>
    <row r="463" spans="2:13" ht="15.75" customHeight="1">
      <c r="B463" s="391"/>
      <c r="C463" s="116"/>
      <c r="D463" s="117"/>
      <c r="E463" s="118"/>
      <c r="H463" s="119"/>
      <c r="I463" s="120"/>
      <c r="K463" s="120"/>
      <c r="L463" s="118"/>
      <c r="M463" s="117"/>
    </row>
    <row r="464" spans="2:13" ht="15.75" customHeight="1">
      <c r="B464" s="391"/>
      <c r="C464" s="116"/>
      <c r="D464" s="117"/>
      <c r="E464" s="118"/>
      <c r="H464" s="119"/>
      <c r="I464" s="120"/>
      <c r="K464" s="120"/>
      <c r="L464" s="118"/>
      <c r="M464" s="117"/>
    </row>
    <row r="465" spans="2:13" ht="15.75" customHeight="1">
      <c r="B465" s="391"/>
      <c r="C465" s="116"/>
      <c r="D465" s="117"/>
      <c r="E465" s="118"/>
      <c r="H465" s="119"/>
      <c r="I465" s="120"/>
      <c r="K465" s="120"/>
      <c r="L465" s="118"/>
      <c r="M465" s="117"/>
    </row>
    <row r="466" spans="2:13" ht="15.75" customHeight="1">
      <c r="B466" s="391"/>
      <c r="C466" s="116"/>
      <c r="D466" s="117"/>
      <c r="E466" s="118"/>
      <c r="H466" s="119"/>
      <c r="I466" s="120"/>
      <c r="K466" s="120"/>
      <c r="L466" s="118"/>
      <c r="M466" s="117"/>
    </row>
    <row r="467" spans="2:13" ht="15.75" customHeight="1">
      <c r="B467" s="391"/>
      <c r="C467" s="116"/>
      <c r="D467" s="117"/>
      <c r="E467" s="118"/>
      <c r="H467" s="119"/>
      <c r="I467" s="120"/>
      <c r="K467" s="120"/>
      <c r="L467" s="118"/>
      <c r="M467" s="117"/>
    </row>
    <row r="468" spans="2:13" ht="15.75" customHeight="1">
      <c r="B468" s="391"/>
      <c r="C468" s="116"/>
      <c r="D468" s="117"/>
      <c r="E468" s="118"/>
      <c r="H468" s="119"/>
      <c r="I468" s="120"/>
      <c r="K468" s="120"/>
      <c r="L468" s="118"/>
      <c r="M468" s="117"/>
    </row>
    <row r="469" spans="2:13" ht="15.75" customHeight="1">
      <c r="B469" s="391"/>
      <c r="C469" s="116"/>
      <c r="D469" s="117"/>
      <c r="E469" s="118"/>
      <c r="H469" s="119"/>
      <c r="I469" s="120"/>
      <c r="K469" s="120"/>
      <c r="L469" s="118"/>
      <c r="M469" s="117"/>
    </row>
    <row r="470" spans="2:13" ht="15.75" customHeight="1">
      <c r="B470" s="391"/>
      <c r="C470" s="116"/>
      <c r="D470" s="117"/>
      <c r="E470" s="118"/>
      <c r="H470" s="119"/>
      <c r="I470" s="120"/>
      <c r="K470" s="120"/>
      <c r="L470" s="118"/>
      <c r="M470" s="117"/>
    </row>
    <row r="471" spans="2:13" ht="15.75" customHeight="1">
      <c r="B471" s="391"/>
      <c r="C471" s="116"/>
      <c r="D471" s="117"/>
      <c r="E471" s="118"/>
      <c r="H471" s="119"/>
      <c r="I471" s="120"/>
      <c r="K471" s="120"/>
      <c r="L471" s="118"/>
      <c r="M471" s="117"/>
    </row>
    <row r="472" spans="2:13" ht="15.75" customHeight="1">
      <c r="B472" s="391"/>
      <c r="C472" s="116"/>
      <c r="D472" s="117"/>
      <c r="E472" s="118"/>
      <c r="H472" s="119"/>
      <c r="I472" s="120"/>
      <c r="K472" s="120"/>
      <c r="L472" s="118"/>
      <c r="M472" s="117"/>
    </row>
    <row r="473" spans="2:13" ht="15.75" customHeight="1">
      <c r="B473" s="391"/>
      <c r="C473" s="116"/>
      <c r="D473" s="117"/>
      <c r="E473" s="118"/>
      <c r="H473" s="119"/>
      <c r="I473" s="120"/>
      <c r="K473" s="120"/>
      <c r="L473" s="118"/>
      <c r="M473" s="117"/>
    </row>
    <row r="474" spans="2:13" ht="15.75" customHeight="1">
      <c r="B474" s="391"/>
      <c r="C474" s="116"/>
      <c r="D474" s="117"/>
      <c r="E474" s="118"/>
      <c r="H474" s="119"/>
      <c r="I474" s="120"/>
      <c r="K474" s="120"/>
      <c r="L474" s="118"/>
      <c r="M474" s="117"/>
    </row>
    <row r="475" spans="2:13" ht="15.75" customHeight="1">
      <c r="B475" s="391"/>
      <c r="C475" s="116"/>
      <c r="D475" s="117"/>
      <c r="E475" s="118"/>
      <c r="H475" s="119"/>
      <c r="I475" s="120"/>
      <c r="K475" s="120"/>
      <c r="L475" s="118"/>
      <c r="M475" s="117"/>
    </row>
    <row r="476" spans="2:13" ht="15.75" customHeight="1">
      <c r="B476" s="391"/>
      <c r="C476" s="116"/>
      <c r="D476" s="117"/>
      <c r="E476" s="118"/>
      <c r="H476" s="119"/>
      <c r="I476" s="120"/>
      <c r="K476" s="120"/>
      <c r="L476" s="118"/>
      <c r="M476" s="117"/>
    </row>
    <row r="477" spans="2:13" ht="15.75" customHeight="1">
      <c r="B477" s="391"/>
      <c r="C477" s="116"/>
      <c r="D477" s="117"/>
      <c r="E477" s="118"/>
      <c r="H477" s="119"/>
      <c r="I477" s="120"/>
      <c r="K477" s="120"/>
      <c r="L477" s="118"/>
      <c r="M477" s="117"/>
    </row>
    <row r="478" spans="2:13" ht="15.75" customHeight="1">
      <c r="B478" s="391"/>
      <c r="C478" s="116"/>
      <c r="D478" s="117"/>
      <c r="E478" s="118"/>
      <c r="H478" s="119"/>
      <c r="I478" s="120"/>
      <c r="K478" s="120"/>
      <c r="L478" s="118"/>
      <c r="M478" s="117"/>
    </row>
    <row r="479" spans="2:13" ht="15.75" customHeight="1">
      <c r="B479" s="391"/>
      <c r="C479" s="116"/>
      <c r="D479" s="117"/>
      <c r="E479" s="118"/>
      <c r="H479" s="119"/>
      <c r="I479" s="120"/>
      <c r="K479" s="120"/>
      <c r="L479" s="118"/>
      <c r="M479" s="117"/>
    </row>
    <row r="480" spans="2:13" ht="15.75" customHeight="1">
      <c r="B480" s="391"/>
      <c r="C480" s="116"/>
      <c r="D480" s="117"/>
      <c r="E480" s="118"/>
      <c r="H480" s="119"/>
      <c r="I480" s="120"/>
      <c r="K480" s="120"/>
      <c r="L480" s="118"/>
      <c r="M480" s="117"/>
    </row>
    <row r="481" spans="2:13" ht="15.75" customHeight="1">
      <c r="B481" s="391"/>
      <c r="C481" s="116"/>
      <c r="D481" s="117"/>
      <c r="E481" s="118"/>
      <c r="H481" s="119"/>
      <c r="I481" s="120"/>
      <c r="K481" s="120"/>
      <c r="L481" s="118"/>
      <c r="M481" s="117"/>
    </row>
    <row r="482" spans="2:13" ht="15.75" customHeight="1">
      <c r="B482" s="391"/>
      <c r="C482" s="116"/>
      <c r="D482" s="117"/>
      <c r="E482" s="118"/>
      <c r="H482" s="119"/>
      <c r="I482" s="120"/>
      <c r="K482" s="120"/>
      <c r="L482" s="118"/>
      <c r="M482" s="117"/>
    </row>
    <row r="483" spans="2:13" ht="15.75" customHeight="1">
      <c r="B483" s="391"/>
      <c r="C483" s="116"/>
      <c r="D483" s="117"/>
      <c r="E483" s="118"/>
      <c r="H483" s="119"/>
      <c r="I483" s="120"/>
      <c r="K483" s="120"/>
      <c r="L483" s="118"/>
      <c r="M483" s="117"/>
    </row>
    <row r="484" spans="2:13" ht="15.75" customHeight="1">
      <c r="B484" s="391"/>
      <c r="C484" s="116"/>
      <c r="D484" s="117"/>
      <c r="E484" s="118"/>
      <c r="H484" s="119"/>
      <c r="I484" s="120"/>
      <c r="K484" s="120"/>
      <c r="L484" s="118"/>
      <c r="M484" s="117"/>
    </row>
    <row r="485" spans="2:13" ht="15.75" customHeight="1">
      <c r="B485" s="391"/>
      <c r="C485" s="116"/>
      <c r="D485" s="117"/>
      <c r="E485" s="118"/>
      <c r="H485" s="119"/>
      <c r="I485" s="120"/>
      <c r="K485" s="120"/>
      <c r="L485" s="118"/>
      <c r="M485" s="117"/>
    </row>
    <row r="486" spans="2:13" ht="15.75" customHeight="1">
      <c r="B486" s="391"/>
      <c r="C486" s="116"/>
      <c r="D486" s="117"/>
      <c r="E486" s="118"/>
      <c r="H486" s="119"/>
      <c r="I486" s="120"/>
      <c r="K486" s="120"/>
      <c r="L486" s="118"/>
      <c r="M486" s="117"/>
    </row>
    <row r="487" spans="2:13" ht="15.75" customHeight="1">
      <c r="B487" s="391"/>
      <c r="C487" s="116"/>
      <c r="D487" s="117"/>
      <c r="E487" s="118"/>
      <c r="H487" s="119"/>
      <c r="I487" s="120"/>
      <c r="K487" s="120"/>
      <c r="L487" s="118"/>
      <c r="M487" s="117"/>
    </row>
    <row r="488" spans="2:13" ht="15.75" customHeight="1">
      <c r="B488" s="391"/>
      <c r="C488" s="116"/>
      <c r="D488" s="117"/>
      <c r="E488" s="118"/>
      <c r="H488" s="119"/>
      <c r="I488" s="120"/>
      <c r="K488" s="120"/>
      <c r="L488" s="118"/>
      <c r="M488" s="117"/>
    </row>
    <row r="489" spans="2:13" ht="15.75" customHeight="1">
      <c r="B489" s="391"/>
      <c r="C489" s="116"/>
      <c r="D489" s="117"/>
      <c r="E489" s="118"/>
      <c r="H489" s="119"/>
      <c r="I489" s="120"/>
      <c r="K489" s="120"/>
      <c r="L489" s="118"/>
      <c r="M489" s="117"/>
    </row>
    <row r="490" spans="2:13" ht="15.75" customHeight="1">
      <c r="B490" s="391"/>
      <c r="C490" s="116"/>
      <c r="D490" s="117"/>
      <c r="E490" s="118"/>
      <c r="H490" s="119"/>
      <c r="I490" s="120"/>
      <c r="K490" s="120"/>
      <c r="L490" s="118"/>
      <c r="M490" s="117"/>
    </row>
    <row r="491" spans="2:13" ht="15.75" customHeight="1">
      <c r="B491" s="391"/>
      <c r="C491" s="116"/>
      <c r="D491" s="117"/>
      <c r="E491" s="118"/>
      <c r="H491" s="119"/>
      <c r="I491" s="120"/>
      <c r="K491" s="120"/>
      <c r="L491" s="118"/>
      <c r="M491" s="117"/>
    </row>
    <row r="492" spans="2:13" ht="15.75" customHeight="1">
      <c r="B492" s="391"/>
      <c r="C492" s="116"/>
      <c r="D492" s="117"/>
      <c r="E492" s="118"/>
      <c r="H492" s="119"/>
      <c r="I492" s="120"/>
      <c r="K492" s="120"/>
      <c r="L492" s="118"/>
      <c r="M492" s="117"/>
    </row>
    <row r="493" spans="2:13" ht="15.75" customHeight="1">
      <c r="B493" s="391"/>
      <c r="C493" s="116"/>
      <c r="D493" s="117"/>
      <c r="E493" s="118"/>
      <c r="H493" s="119"/>
      <c r="I493" s="120"/>
      <c r="K493" s="120"/>
      <c r="L493" s="118"/>
      <c r="M493" s="117"/>
    </row>
    <row r="494" spans="2:13" ht="15.75" customHeight="1">
      <c r="B494" s="391"/>
      <c r="C494" s="116"/>
      <c r="D494" s="117"/>
      <c r="E494" s="118"/>
      <c r="H494" s="119"/>
      <c r="I494" s="120"/>
      <c r="K494" s="120"/>
      <c r="L494" s="118"/>
      <c r="M494" s="117"/>
    </row>
    <row r="495" spans="2:13" ht="15.75" customHeight="1">
      <c r="B495" s="391"/>
      <c r="C495" s="116"/>
      <c r="D495" s="117"/>
      <c r="E495" s="118"/>
      <c r="H495" s="119"/>
      <c r="I495" s="120"/>
      <c r="K495" s="120"/>
      <c r="L495" s="118"/>
      <c r="M495" s="117"/>
    </row>
    <row r="496" spans="2:13" ht="15.75" customHeight="1">
      <c r="B496" s="391"/>
      <c r="C496" s="116"/>
      <c r="D496" s="117"/>
      <c r="E496" s="118"/>
      <c r="H496" s="119"/>
      <c r="I496" s="120"/>
      <c r="K496" s="120"/>
      <c r="L496" s="118"/>
      <c r="M496" s="117"/>
    </row>
    <row r="497" spans="2:13" ht="15.75" customHeight="1">
      <c r="B497" s="391"/>
      <c r="C497" s="116"/>
      <c r="D497" s="117"/>
      <c r="E497" s="118"/>
      <c r="H497" s="119"/>
      <c r="I497" s="120"/>
      <c r="K497" s="120"/>
      <c r="L497" s="118"/>
      <c r="M497" s="117"/>
    </row>
    <row r="498" spans="2:13" ht="15.75" customHeight="1">
      <c r="B498" s="391"/>
      <c r="C498" s="116"/>
      <c r="D498" s="117"/>
      <c r="E498" s="118"/>
      <c r="H498" s="119"/>
      <c r="I498" s="120"/>
      <c r="K498" s="120"/>
      <c r="L498" s="118"/>
      <c r="M498" s="117"/>
    </row>
    <row r="499" spans="2:13" ht="15.75" customHeight="1">
      <c r="B499" s="391"/>
      <c r="C499" s="116"/>
      <c r="D499" s="117"/>
      <c r="E499" s="118"/>
      <c r="H499" s="119"/>
      <c r="I499" s="120"/>
      <c r="K499" s="120"/>
      <c r="L499" s="118"/>
      <c r="M499" s="117"/>
    </row>
    <row r="500" spans="2:13" ht="15.75" customHeight="1">
      <c r="B500" s="391"/>
      <c r="C500" s="116"/>
      <c r="D500" s="117"/>
      <c r="E500" s="118"/>
      <c r="H500" s="119"/>
      <c r="I500" s="120"/>
      <c r="K500" s="120"/>
      <c r="L500" s="118"/>
      <c r="M500" s="117"/>
    </row>
    <row r="501" spans="2:13" ht="15.75" customHeight="1">
      <c r="B501" s="391"/>
      <c r="C501" s="116"/>
      <c r="D501" s="117"/>
      <c r="E501" s="118"/>
      <c r="H501" s="119"/>
      <c r="I501" s="120"/>
      <c r="K501" s="120"/>
      <c r="L501" s="118"/>
      <c r="M501" s="117"/>
    </row>
    <row r="502" spans="2:13" ht="15.75" customHeight="1">
      <c r="B502" s="391"/>
      <c r="C502" s="116"/>
      <c r="D502" s="117"/>
      <c r="E502" s="118"/>
      <c r="H502" s="119"/>
      <c r="I502" s="120"/>
      <c r="K502" s="120"/>
      <c r="L502" s="118"/>
      <c r="M502" s="117"/>
    </row>
    <row r="503" spans="2:13" ht="15.75" customHeight="1">
      <c r="B503" s="391"/>
      <c r="C503" s="116"/>
      <c r="D503" s="117"/>
      <c r="E503" s="118"/>
      <c r="H503" s="119"/>
      <c r="I503" s="120"/>
      <c r="K503" s="120"/>
      <c r="L503" s="118"/>
      <c r="M503" s="117"/>
    </row>
    <row r="504" spans="2:13" ht="15.75" customHeight="1">
      <c r="B504" s="391"/>
      <c r="C504" s="116"/>
      <c r="D504" s="117"/>
      <c r="E504" s="118"/>
      <c r="H504" s="119"/>
      <c r="I504" s="120"/>
      <c r="K504" s="120"/>
      <c r="L504" s="118"/>
      <c r="M504" s="117"/>
    </row>
    <row r="505" spans="2:13" ht="15.75" customHeight="1">
      <c r="B505" s="391"/>
      <c r="C505" s="116"/>
      <c r="D505" s="117"/>
      <c r="E505" s="118"/>
      <c r="H505" s="119"/>
      <c r="I505" s="120"/>
      <c r="K505" s="120"/>
      <c r="L505" s="118"/>
      <c r="M505" s="117"/>
    </row>
    <row r="506" spans="2:13" ht="15.75" customHeight="1">
      <c r="B506" s="391"/>
      <c r="C506" s="116"/>
      <c r="D506" s="117"/>
      <c r="E506" s="118"/>
      <c r="H506" s="119"/>
      <c r="I506" s="120"/>
      <c r="K506" s="120"/>
      <c r="L506" s="118"/>
      <c r="M506" s="117"/>
    </row>
    <row r="507" spans="2:13" ht="15.75" customHeight="1">
      <c r="B507" s="391"/>
      <c r="C507" s="116"/>
      <c r="D507" s="117"/>
      <c r="E507" s="118"/>
      <c r="H507" s="119"/>
      <c r="I507" s="120"/>
      <c r="K507" s="120"/>
      <c r="L507" s="118"/>
      <c r="M507" s="117"/>
    </row>
    <row r="508" spans="2:13" ht="15.75" customHeight="1">
      <c r="B508" s="391"/>
      <c r="C508" s="116"/>
      <c r="D508" s="117"/>
      <c r="E508" s="118"/>
      <c r="H508" s="119"/>
      <c r="I508" s="120"/>
      <c r="K508" s="120"/>
      <c r="L508" s="118"/>
      <c r="M508" s="117"/>
    </row>
    <row r="509" spans="2:13" ht="15.75" customHeight="1">
      <c r="B509" s="391"/>
      <c r="C509" s="116"/>
      <c r="D509" s="117"/>
      <c r="E509" s="118"/>
      <c r="H509" s="119"/>
      <c r="I509" s="120"/>
      <c r="K509" s="120"/>
      <c r="L509" s="118"/>
      <c r="M509" s="117"/>
    </row>
    <row r="510" spans="2:13" ht="15.75" customHeight="1">
      <c r="B510" s="391"/>
      <c r="C510" s="116"/>
      <c r="D510" s="117"/>
      <c r="E510" s="118"/>
      <c r="H510" s="119"/>
      <c r="I510" s="120"/>
      <c r="K510" s="120"/>
      <c r="L510" s="118"/>
      <c r="M510" s="117"/>
    </row>
    <row r="511" spans="2:13" ht="15.75" customHeight="1">
      <c r="B511" s="391"/>
      <c r="C511" s="116"/>
      <c r="D511" s="117"/>
      <c r="E511" s="118"/>
      <c r="H511" s="119"/>
      <c r="I511" s="120"/>
      <c r="K511" s="120"/>
      <c r="L511" s="118"/>
      <c r="M511" s="117"/>
    </row>
    <row r="512" spans="2:13" ht="15.75" customHeight="1">
      <c r="B512" s="391"/>
      <c r="C512" s="116"/>
      <c r="D512" s="117"/>
      <c r="E512" s="118"/>
      <c r="H512" s="119"/>
      <c r="I512" s="120"/>
      <c r="K512" s="120"/>
      <c r="L512" s="118"/>
      <c r="M512" s="117"/>
    </row>
    <row r="513" spans="2:13" ht="15.75" customHeight="1">
      <c r="B513" s="391"/>
      <c r="C513" s="116"/>
      <c r="D513" s="117"/>
      <c r="E513" s="118"/>
      <c r="H513" s="119"/>
      <c r="I513" s="120"/>
      <c r="K513" s="120"/>
      <c r="L513" s="118"/>
      <c r="M513" s="117"/>
    </row>
    <row r="514" spans="2:13" ht="15.75" customHeight="1">
      <c r="B514" s="391"/>
      <c r="C514" s="116"/>
      <c r="D514" s="117"/>
      <c r="E514" s="118"/>
      <c r="H514" s="119"/>
      <c r="I514" s="120"/>
      <c r="K514" s="120"/>
      <c r="L514" s="118"/>
      <c r="M514" s="117"/>
    </row>
    <row r="515" spans="2:13" ht="15.75" customHeight="1">
      <c r="B515" s="391"/>
      <c r="C515" s="116"/>
      <c r="D515" s="117"/>
      <c r="E515" s="118"/>
      <c r="H515" s="119"/>
      <c r="I515" s="120"/>
      <c r="K515" s="120"/>
      <c r="L515" s="118"/>
      <c r="M515" s="117"/>
    </row>
    <row r="516" spans="2:13" ht="15.75" customHeight="1">
      <c r="B516" s="391"/>
      <c r="C516" s="116"/>
      <c r="D516" s="117"/>
      <c r="E516" s="118"/>
      <c r="H516" s="119"/>
      <c r="I516" s="120"/>
      <c r="K516" s="120"/>
      <c r="L516" s="118"/>
      <c r="M516" s="117"/>
    </row>
    <row r="517" spans="2:13" ht="15.75" customHeight="1">
      <c r="B517" s="391"/>
      <c r="C517" s="116"/>
      <c r="D517" s="117"/>
      <c r="E517" s="118"/>
      <c r="H517" s="119"/>
      <c r="I517" s="120"/>
      <c r="K517" s="120"/>
      <c r="L517" s="118"/>
      <c r="M517" s="117"/>
    </row>
    <row r="518" spans="2:13" ht="15.75" customHeight="1">
      <c r="B518" s="391"/>
      <c r="C518" s="116"/>
      <c r="D518" s="117"/>
      <c r="E518" s="118"/>
      <c r="H518" s="119"/>
      <c r="I518" s="120"/>
      <c r="K518" s="120"/>
      <c r="L518" s="118"/>
      <c r="M518" s="117"/>
    </row>
    <row r="519" spans="2:13" ht="15.75" customHeight="1">
      <c r="B519" s="391"/>
      <c r="C519" s="116"/>
      <c r="D519" s="117"/>
      <c r="E519" s="118"/>
      <c r="H519" s="119"/>
      <c r="I519" s="120"/>
      <c r="K519" s="120"/>
      <c r="L519" s="118"/>
      <c r="M519" s="117"/>
    </row>
    <row r="520" spans="2:13" ht="15.75" customHeight="1">
      <c r="B520" s="391"/>
      <c r="C520" s="116"/>
      <c r="D520" s="117"/>
      <c r="E520" s="118"/>
      <c r="H520" s="119"/>
      <c r="I520" s="120"/>
      <c r="K520" s="120"/>
      <c r="L520" s="118"/>
      <c r="M520" s="117"/>
    </row>
    <row r="521" spans="2:13" ht="15.75" customHeight="1">
      <c r="B521" s="391"/>
      <c r="C521" s="116"/>
      <c r="D521" s="117"/>
      <c r="E521" s="118"/>
      <c r="H521" s="119"/>
      <c r="I521" s="120"/>
      <c r="K521" s="120"/>
      <c r="L521" s="118"/>
      <c r="M521" s="117"/>
    </row>
    <row r="522" spans="2:13" ht="15.75" customHeight="1">
      <c r="B522" s="391"/>
      <c r="C522" s="116"/>
      <c r="D522" s="117"/>
      <c r="E522" s="118"/>
      <c r="H522" s="119"/>
      <c r="I522" s="120"/>
      <c r="K522" s="120"/>
      <c r="L522" s="118"/>
      <c r="M522" s="117"/>
    </row>
    <row r="523" spans="2:13" ht="15.75" customHeight="1">
      <c r="B523" s="391"/>
      <c r="C523" s="116"/>
      <c r="D523" s="117"/>
      <c r="E523" s="118"/>
      <c r="H523" s="119"/>
      <c r="I523" s="120"/>
      <c r="K523" s="120"/>
      <c r="L523" s="118"/>
      <c r="M523" s="117"/>
    </row>
    <row r="524" spans="2:13" ht="15.75" customHeight="1">
      <c r="B524" s="391"/>
      <c r="C524" s="116"/>
      <c r="D524" s="117"/>
      <c r="E524" s="118"/>
      <c r="H524" s="119"/>
      <c r="I524" s="120"/>
      <c r="K524" s="120"/>
      <c r="L524" s="118"/>
      <c r="M524" s="117"/>
    </row>
    <row r="525" spans="2:13" ht="15.75" customHeight="1">
      <c r="B525" s="391"/>
      <c r="C525" s="116"/>
      <c r="D525" s="117"/>
      <c r="E525" s="118"/>
      <c r="H525" s="119"/>
      <c r="I525" s="120"/>
      <c r="K525" s="120"/>
      <c r="L525" s="118"/>
      <c r="M525" s="117"/>
    </row>
    <row r="526" spans="2:13" ht="15.75" customHeight="1">
      <c r="B526" s="391"/>
      <c r="C526" s="116"/>
      <c r="D526" s="117"/>
      <c r="E526" s="118"/>
      <c r="H526" s="119"/>
      <c r="I526" s="120"/>
      <c r="K526" s="120"/>
      <c r="L526" s="118"/>
      <c r="M526" s="117"/>
    </row>
    <row r="527" spans="2:13" ht="15.75" customHeight="1">
      <c r="B527" s="391"/>
      <c r="C527" s="116"/>
      <c r="D527" s="117"/>
      <c r="E527" s="118"/>
      <c r="H527" s="119"/>
      <c r="I527" s="120"/>
      <c r="K527" s="120"/>
      <c r="L527" s="118"/>
      <c r="M527" s="117"/>
    </row>
    <row r="528" spans="2:13" ht="15.75" customHeight="1">
      <c r="B528" s="391"/>
      <c r="C528" s="116"/>
      <c r="D528" s="117"/>
      <c r="E528" s="118"/>
      <c r="H528" s="119"/>
      <c r="I528" s="120"/>
      <c r="K528" s="120"/>
      <c r="L528" s="118"/>
      <c r="M528" s="117"/>
    </row>
    <row r="529" spans="2:13" ht="15.75" customHeight="1">
      <c r="B529" s="391"/>
      <c r="C529" s="116"/>
      <c r="D529" s="117"/>
      <c r="E529" s="118"/>
      <c r="H529" s="119"/>
      <c r="I529" s="120"/>
      <c r="K529" s="120"/>
      <c r="L529" s="118"/>
      <c r="M529" s="117"/>
    </row>
    <row r="530" spans="2:13" ht="15.75" customHeight="1">
      <c r="B530" s="391"/>
      <c r="C530" s="116"/>
      <c r="D530" s="117"/>
      <c r="E530" s="118"/>
      <c r="H530" s="119"/>
      <c r="I530" s="120"/>
      <c r="K530" s="120"/>
      <c r="L530" s="118"/>
      <c r="M530" s="117"/>
    </row>
    <row r="531" spans="2:13" ht="15.75" customHeight="1">
      <c r="B531" s="391"/>
      <c r="C531" s="116"/>
      <c r="D531" s="117"/>
      <c r="E531" s="118"/>
      <c r="H531" s="119"/>
      <c r="I531" s="120"/>
      <c r="K531" s="120"/>
      <c r="L531" s="118"/>
      <c r="M531" s="117"/>
    </row>
    <row r="532" spans="2:13" ht="15.75" customHeight="1">
      <c r="B532" s="391"/>
      <c r="C532" s="116"/>
      <c r="D532" s="117"/>
      <c r="E532" s="118"/>
      <c r="H532" s="119"/>
      <c r="I532" s="120"/>
      <c r="K532" s="120"/>
      <c r="L532" s="118"/>
      <c r="M532" s="117"/>
    </row>
    <row r="533" spans="2:13" ht="15.75" customHeight="1">
      <c r="B533" s="391"/>
      <c r="C533" s="116"/>
      <c r="D533" s="117"/>
      <c r="E533" s="118"/>
      <c r="H533" s="119"/>
      <c r="I533" s="120"/>
      <c r="K533" s="120"/>
      <c r="L533" s="118"/>
      <c r="M533" s="117"/>
    </row>
    <row r="534" spans="2:13" ht="15.75" customHeight="1">
      <c r="B534" s="391"/>
      <c r="C534" s="116"/>
      <c r="D534" s="117"/>
      <c r="E534" s="118"/>
      <c r="H534" s="119"/>
      <c r="I534" s="120"/>
      <c r="K534" s="120"/>
      <c r="L534" s="118"/>
      <c r="M534" s="117"/>
    </row>
    <row r="535" spans="2:13" ht="15.75" customHeight="1">
      <c r="B535" s="391"/>
      <c r="C535" s="116"/>
      <c r="D535" s="117"/>
      <c r="E535" s="118"/>
      <c r="H535" s="119"/>
      <c r="I535" s="120"/>
      <c r="K535" s="120"/>
      <c r="L535" s="118"/>
      <c r="M535" s="117"/>
    </row>
    <row r="536" spans="2:13" ht="15.75" customHeight="1">
      <c r="B536" s="391"/>
      <c r="C536" s="116"/>
      <c r="D536" s="117"/>
      <c r="E536" s="118"/>
      <c r="H536" s="119"/>
      <c r="I536" s="120"/>
      <c r="K536" s="120"/>
      <c r="L536" s="118"/>
      <c r="M536" s="117"/>
    </row>
    <row r="537" spans="2:13" ht="15.75" customHeight="1">
      <c r="B537" s="391"/>
      <c r="C537" s="116"/>
      <c r="D537" s="117"/>
      <c r="E537" s="118"/>
      <c r="H537" s="119"/>
      <c r="I537" s="120"/>
      <c r="K537" s="120"/>
      <c r="L537" s="118"/>
      <c r="M537" s="117"/>
    </row>
    <row r="538" spans="2:13" ht="15.75" customHeight="1">
      <c r="B538" s="391"/>
      <c r="C538" s="116"/>
      <c r="D538" s="117"/>
      <c r="E538" s="118"/>
      <c r="H538" s="119"/>
      <c r="I538" s="120"/>
      <c r="K538" s="120"/>
      <c r="L538" s="118"/>
      <c r="M538" s="117"/>
    </row>
    <row r="539" spans="2:13" ht="15.75" customHeight="1">
      <c r="B539" s="391"/>
      <c r="C539" s="116"/>
      <c r="D539" s="117"/>
      <c r="E539" s="118"/>
      <c r="H539" s="119"/>
      <c r="I539" s="120"/>
      <c r="K539" s="120"/>
      <c r="L539" s="118"/>
      <c r="M539" s="117"/>
    </row>
    <row r="540" spans="2:13" ht="15.75" customHeight="1">
      <c r="B540" s="391"/>
      <c r="C540" s="116"/>
      <c r="D540" s="117"/>
      <c r="E540" s="118"/>
      <c r="H540" s="119"/>
      <c r="I540" s="120"/>
      <c r="K540" s="120"/>
      <c r="L540" s="118"/>
      <c r="M540" s="117"/>
    </row>
    <row r="541" spans="2:13" ht="15.75" customHeight="1">
      <c r="B541" s="391"/>
      <c r="C541" s="116"/>
      <c r="D541" s="117"/>
      <c r="E541" s="118"/>
      <c r="H541" s="119"/>
      <c r="I541" s="120"/>
      <c r="K541" s="120"/>
      <c r="L541" s="118"/>
      <c r="M541" s="117"/>
    </row>
    <row r="542" spans="2:13" ht="15.75" customHeight="1">
      <c r="B542" s="391"/>
      <c r="C542" s="116"/>
      <c r="D542" s="117"/>
      <c r="E542" s="118"/>
      <c r="H542" s="119"/>
      <c r="I542" s="120"/>
      <c r="K542" s="120"/>
      <c r="L542" s="118"/>
      <c r="M542" s="117"/>
    </row>
    <row r="543" spans="2:13" ht="15.75" customHeight="1">
      <c r="B543" s="391"/>
      <c r="C543" s="116"/>
      <c r="D543" s="117"/>
      <c r="E543" s="118"/>
      <c r="H543" s="119"/>
      <c r="I543" s="120"/>
      <c r="K543" s="120"/>
      <c r="L543" s="118"/>
      <c r="M543" s="117"/>
    </row>
    <row r="544" spans="2:13" ht="15.75" customHeight="1">
      <c r="B544" s="391"/>
      <c r="C544" s="116"/>
      <c r="D544" s="117"/>
      <c r="E544" s="118"/>
      <c r="H544" s="119"/>
      <c r="I544" s="120"/>
      <c r="K544" s="120"/>
      <c r="L544" s="118"/>
      <c r="M544" s="117"/>
    </row>
    <row r="545" spans="2:13" ht="15.75" customHeight="1">
      <c r="B545" s="391"/>
      <c r="C545" s="116"/>
      <c r="D545" s="117"/>
      <c r="E545" s="118"/>
      <c r="H545" s="119"/>
      <c r="I545" s="120"/>
      <c r="K545" s="120"/>
      <c r="L545" s="118"/>
      <c r="M545" s="117"/>
    </row>
    <row r="546" spans="2:13" ht="15.75" customHeight="1">
      <c r="B546" s="391"/>
      <c r="C546" s="116"/>
      <c r="D546" s="117"/>
      <c r="E546" s="118"/>
      <c r="H546" s="119"/>
      <c r="I546" s="120"/>
      <c r="K546" s="120"/>
      <c r="L546" s="118"/>
      <c r="M546" s="117"/>
    </row>
    <row r="547" spans="2:13" ht="15.75" customHeight="1">
      <c r="B547" s="391"/>
      <c r="C547" s="116"/>
      <c r="D547" s="117"/>
      <c r="E547" s="118"/>
      <c r="H547" s="119"/>
      <c r="I547" s="120"/>
      <c r="K547" s="120"/>
      <c r="L547" s="118"/>
      <c r="M547" s="117"/>
    </row>
    <row r="548" spans="2:13" ht="15.75" customHeight="1">
      <c r="B548" s="391"/>
      <c r="C548" s="116"/>
      <c r="D548" s="117"/>
      <c r="E548" s="118"/>
      <c r="H548" s="119"/>
      <c r="I548" s="120"/>
      <c r="K548" s="120"/>
      <c r="L548" s="118"/>
      <c r="M548" s="117"/>
    </row>
    <row r="549" spans="2:13" ht="15.75" customHeight="1">
      <c r="B549" s="391"/>
      <c r="C549" s="116"/>
      <c r="D549" s="117"/>
      <c r="E549" s="118"/>
      <c r="H549" s="119"/>
      <c r="I549" s="120"/>
      <c r="K549" s="120"/>
      <c r="L549" s="118"/>
      <c r="M549" s="117"/>
    </row>
    <row r="550" spans="2:13" ht="15.75" customHeight="1">
      <c r="B550" s="391"/>
      <c r="C550" s="116"/>
      <c r="D550" s="117"/>
      <c r="E550" s="118"/>
      <c r="H550" s="119"/>
      <c r="I550" s="120"/>
      <c r="K550" s="120"/>
      <c r="L550" s="118"/>
      <c r="M550" s="117"/>
    </row>
    <row r="551" spans="2:13" ht="15.75" customHeight="1">
      <c r="B551" s="391"/>
      <c r="C551" s="116"/>
      <c r="D551" s="117"/>
      <c r="E551" s="118"/>
      <c r="H551" s="119"/>
      <c r="I551" s="120"/>
      <c r="K551" s="120"/>
      <c r="L551" s="118"/>
      <c r="M551" s="117"/>
    </row>
    <row r="552" spans="2:13" ht="15.75" customHeight="1">
      <c r="B552" s="391"/>
      <c r="C552" s="116"/>
      <c r="D552" s="117"/>
      <c r="E552" s="118"/>
      <c r="H552" s="119"/>
      <c r="I552" s="120"/>
      <c r="K552" s="120"/>
      <c r="L552" s="118"/>
      <c r="M552" s="117"/>
    </row>
    <row r="553" spans="2:13" ht="15.75" customHeight="1">
      <c r="B553" s="391"/>
      <c r="C553" s="116"/>
      <c r="D553" s="117"/>
      <c r="E553" s="118"/>
      <c r="H553" s="119"/>
      <c r="I553" s="120"/>
      <c r="K553" s="120"/>
      <c r="L553" s="118"/>
      <c r="M553" s="117"/>
    </row>
    <row r="554" spans="2:13" ht="15.75" customHeight="1">
      <c r="B554" s="391"/>
      <c r="C554" s="116"/>
      <c r="D554" s="117"/>
      <c r="E554" s="118"/>
      <c r="H554" s="119"/>
      <c r="I554" s="120"/>
      <c r="K554" s="120"/>
      <c r="L554" s="118"/>
      <c r="M554" s="117"/>
    </row>
    <row r="555" spans="2:13" ht="15.75" customHeight="1">
      <c r="B555" s="391"/>
      <c r="C555" s="116"/>
      <c r="D555" s="117"/>
      <c r="E555" s="118"/>
      <c r="H555" s="119"/>
      <c r="I555" s="120"/>
      <c r="K555" s="120"/>
      <c r="L555" s="118"/>
      <c r="M555" s="117"/>
    </row>
    <row r="556" spans="2:13" ht="15.75" customHeight="1">
      <c r="B556" s="391"/>
      <c r="C556" s="116"/>
      <c r="D556" s="117"/>
      <c r="E556" s="118"/>
      <c r="H556" s="119"/>
      <c r="I556" s="120"/>
      <c r="K556" s="120"/>
      <c r="L556" s="118"/>
      <c r="M556" s="117"/>
    </row>
    <row r="557" spans="2:13" ht="15.75" customHeight="1">
      <c r="B557" s="391"/>
      <c r="C557" s="116"/>
      <c r="D557" s="117"/>
      <c r="E557" s="118"/>
      <c r="H557" s="119"/>
      <c r="I557" s="120"/>
      <c r="K557" s="120"/>
      <c r="L557" s="118"/>
      <c r="M557" s="117"/>
    </row>
    <row r="558" spans="2:13" ht="15.75" customHeight="1">
      <c r="B558" s="391"/>
      <c r="C558" s="116"/>
      <c r="D558" s="117"/>
      <c r="E558" s="118"/>
      <c r="H558" s="119"/>
      <c r="I558" s="120"/>
      <c r="K558" s="120"/>
      <c r="L558" s="118"/>
      <c r="M558" s="117"/>
    </row>
    <row r="559" spans="2:13" ht="15.75" customHeight="1">
      <c r="B559" s="391"/>
      <c r="C559" s="116"/>
      <c r="D559" s="117"/>
      <c r="E559" s="118"/>
      <c r="H559" s="119"/>
      <c r="I559" s="120"/>
      <c r="K559" s="120"/>
      <c r="L559" s="118"/>
      <c r="M559" s="117"/>
    </row>
    <row r="560" spans="2:13" ht="15.75" customHeight="1">
      <c r="B560" s="391"/>
      <c r="C560" s="116"/>
      <c r="D560" s="117"/>
      <c r="E560" s="118"/>
      <c r="H560" s="119"/>
      <c r="I560" s="120"/>
      <c r="K560" s="120"/>
      <c r="L560" s="118"/>
      <c r="M560" s="117"/>
    </row>
    <row r="561" spans="2:13" ht="15.75" customHeight="1">
      <c r="B561" s="391"/>
      <c r="C561" s="116"/>
      <c r="D561" s="117"/>
      <c r="E561" s="118"/>
      <c r="H561" s="119"/>
      <c r="I561" s="120"/>
      <c r="K561" s="120"/>
      <c r="L561" s="118"/>
      <c r="M561" s="117"/>
    </row>
    <row r="562" spans="2:13" ht="15.75" customHeight="1">
      <c r="B562" s="391"/>
      <c r="C562" s="116"/>
      <c r="D562" s="117"/>
      <c r="E562" s="118"/>
      <c r="H562" s="119"/>
      <c r="I562" s="120"/>
      <c r="K562" s="120"/>
      <c r="L562" s="118"/>
      <c r="M562" s="117"/>
    </row>
    <row r="563" spans="2:13" ht="15.75" customHeight="1">
      <c r="B563" s="391"/>
      <c r="C563" s="116"/>
      <c r="D563" s="117"/>
      <c r="E563" s="118"/>
      <c r="H563" s="119"/>
      <c r="I563" s="120"/>
      <c r="K563" s="120"/>
      <c r="L563" s="118"/>
      <c r="M563" s="117"/>
    </row>
    <row r="564" spans="2:13" ht="15.75" customHeight="1">
      <c r="B564" s="391"/>
      <c r="C564" s="116"/>
      <c r="D564" s="117"/>
      <c r="E564" s="118"/>
      <c r="H564" s="119"/>
      <c r="I564" s="120"/>
      <c r="K564" s="120"/>
      <c r="L564" s="118"/>
      <c r="M564" s="117"/>
    </row>
    <row r="565" spans="2:13" ht="15.75" customHeight="1">
      <c r="B565" s="391"/>
      <c r="C565" s="116"/>
      <c r="D565" s="117"/>
      <c r="E565" s="118"/>
      <c r="H565" s="119"/>
      <c r="I565" s="120"/>
      <c r="K565" s="120"/>
      <c r="L565" s="118"/>
      <c r="M565" s="117"/>
    </row>
    <row r="566" spans="2:13" ht="15.75" customHeight="1">
      <c r="B566" s="391"/>
      <c r="C566" s="116"/>
      <c r="D566" s="117"/>
      <c r="E566" s="118"/>
      <c r="H566" s="119"/>
      <c r="I566" s="120"/>
      <c r="K566" s="120"/>
      <c r="L566" s="118"/>
      <c r="M566" s="117"/>
    </row>
    <row r="567" spans="2:13" ht="15.75" customHeight="1">
      <c r="B567" s="391"/>
      <c r="C567" s="116"/>
      <c r="D567" s="117"/>
      <c r="E567" s="118"/>
      <c r="H567" s="119"/>
      <c r="I567" s="120"/>
      <c r="K567" s="120"/>
      <c r="L567" s="118"/>
      <c r="M567" s="117"/>
    </row>
    <row r="568" spans="2:13" ht="15.75" customHeight="1">
      <c r="B568" s="391"/>
      <c r="C568" s="116"/>
      <c r="D568" s="117"/>
      <c r="E568" s="118"/>
      <c r="H568" s="119"/>
      <c r="I568" s="120"/>
      <c r="K568" s="120"/>
      <c r="L568" s="118"/>
      <c r="M568" s="117"/>
    </row>
    <row r="569" spans="2:13" ht="15.75" customHeight="1">
      <c r="B569" s="391"/>
      <c r="C569" s="116"/>
      <c r="D569" s="117"/>
      <c r="E569" s="118"/>
      <c r="H569" s="119"/>
      <c r="I569" s="120"/>
      <c r="K569" s="120"/>
      <c r="L569" s="118"/>
      <c r="M569" s="117"/>
    </row>
    <row r="570" spans="2:13" ht="15.75" customHeight="1">
      <c r="B570" s="391"/>
      <c r="C570" s="116"/>
      <c r="D570" s="117"/>
      <c r="E570" s="118"/>
      <c r="H570" s="119"/>
      <c r="I570" s="120"/>
      <c r="K570" s="120"/>
      <c r="L570" s="118"/>
      <c r="M570" s="117"/>
    </row>
    <row r="571" spans="2:13" ht="15.75" customHeight="1">
      <c r="B571" s="391"/>
      <c r="C571" s="116"/>
      <c r="D571" s="117"/>
      <c r="E571" s="118"/>
      <c r="H571" s="119"/>
      <c r="I571" s="120"/>
      <c r="K571" s="120"/>
      <c r="L571" s="118"/>
      <c r="M571" s="117"/>
    </row>
    <row r="572" spans="2:13" ht="15.75" customHeight="1">
      <c r="B572" s="391"/>
      <c r="C572" s="116"/>
      <c r="D572" s="117"/>
      <c r="E572" s="118"/>
      <c r="H572" s="119"/>
      <c r="I572" s="120"/>
      <c r="K572" s="120"/>
      <c r="L572" s="118"/>
      <c r="M572" s="117"/>
    </row>
    <row r="573" spans="2:13" ht="15.75" customHeight="1">
      <c r="B573" s="391"/>
      <c r="C573" s="116"/>
      <c r="D573" s="117"/>
      <c r="E573" s="118"/>
      <c r="H573" s="119"/>
      <c r="I573" s="120"/>
      <c r="K573" s="120"/>
      <c r="L573" s="118"/>
      <c r="M573" s="117"/>
    </row>
    <row r="574" spans="2:13" ht="15.75" customHeight="1">
      <c r="B574" s="391"/>
      <c r="C574" s="116"/>
      <c r="D574" s="117"/>
      <c r="E574" s="118"/>
      <c r="H574" s="119"/>
      <c r="I574" s="120"/>
      <c r="K574" s="120"/>
      <c r="L574" s="118"/>
      <c r="M574" s="117"/>
    </row>
    <row r="575" spans="2:13" ht="15.75" customHeight="1">
      <c r="B575" s="391"/>
      <c r="C575" s="116"/>
      <c r="D575" s="117"/>
      <c r="E575" s="118"/>
      <c r="H575" s="119"/>
      <c r="I575" s="120"/>
      <c r="K575" s="120"/>
      <c r="L575" s="118"/>
      <c r="M575" s="117"/>
    </row>
    <row r="576" spans="2:13" ht="15.75" customHeight="1">
      <c r="B576" s="391"/>
      <c r="C576" s="116"/>
      <c r="D576" s="117"/>
      <c r="E576" s="118"/>
      <c r="H576" s="119"/>
      <c r="I576" s="120"/>
      <c r="K576" s="120"/>
      <c r="L576" s="118"/>
      <c r="M576" s="117"/>
    </row>
    <row r="577" spans="2:13" ht="15.75" customHeight="1">
      <c r="B577" s="391"/>
      <c r="C577" s="116"/>
      <c r="D577" s="117"/>
      <c r="E577" s="118"/>
      <c r="H577" s="119"/>
      <c r="I577" s="120"/>
      <c r="K577" s="120"/>
      <c r="L577" s="118"/>
      <c r="M577" s="117"/>
    </row>
    <row r="578" spans="2:13" ht="15.75" customHeight="1">
      <c r="B578" s="391"/>
      <c r="C578" s="116"/>
      <c r="D578" s="117"/>
      <c r="E578" s="118"/>
      <c r="H578" s="119"/>
      <c r="I578" s="120"/>
      <c r="K578" s="120"/>
      <c r="L578" s="118"/>
      <c r="M578" s="117"/>
    </row>
    <row r="579" spans="2:13" ht="15.75" customHeight="1">
      <c r="B579" s="391"/>
      <c r="C579" s="116"/>
      <c r="D579" s="117"/>
      <c r="E579" s="118"/>
      <c r="H579" s="119"/>
      <c r="I579" s="120"/>
      <c r="K579" s="120"/>
      <c r="L579" s="118"/>
      <c r="M579" s="117"/>
    </row>
    <row r="580" spans="2:13" ht="15.75" customHeight="1">
      <c r="B580" s="391"/>
      <c r="C580" s="116"/>
      <c r="D580" s="117"/>
      <c r="E580" s="118"/>
      <c r="H580" s="119"/>
      <c r="I580" s="120"/>
      <c r="K580" s="120"/>
      <c r="L580" s="118"/>
      <c r="M580" s="117"/>
    </row>
    <row r="581" spans="2:13" ht="15.75" customHeight="1">
      <c r="B581" s="391"/>
      <c r="C581" s="116"/>
      <c r="D581" s="117"/>
      <c r="E581" s="118"/>
      <c r="H581" s="119"/>
      <c r="I581" s="120"/>
      <c r="K581" s="120"/>
      <c r="L581" s="118"/>
      <c r="M581" s="117"/>
    </row>
    <row r="582" spans="2:13" ht="15.75" customHeight="1">
      <c r="B582" s="391"/>
      <c r="C582" s="116"/>
      <c r="D582" s="117"/>
      <c r="E582" s="118"/>
      <c r="H582" s="119"/>
      <c r="I582" s="120"/>
      <c r="K582" s="120"/>
      <c r="L582" s="118"/>
      <c r="M582" s="117"/>
    </row>
    <row r="583" spans="2:13" ht="15.75" customHeight="1">
      <c r="B583" s="391"/>
      <c r="C583" s="116"/>
      <c r="D583" s="117"/>
      <c r="E583" s="118"/>
      <c r="H583" s="119"/>
      <c r="I583" s="120"/>
      <c r="K583" s="120"/>
      <c r="L583" s="118"/>
      <c r="M583" s="117"/>
    </row>
    <row r="584" spans="2:13" ht="15.75" customHeight="1">
      <c r="B584" s="391"/>
      <c r="C584" s="116"/>
      <c r="D584" s="117"/>
      <c r="E584" s="118"/>
      <c r="H584" s="119"/>
      <c r="I584" s="120"/>
      <c r="K584" s="120"/>
      <c r="L584" s="118"/>
      <c r="M584" s="117"/>
    </row>
    <row r="585" spans="2:13" ht="15.75" customHeight="1">
      <c r="B585" s="391"/>
      <c r="C585" s="116"/>
      <c r="D585" s="117"/>
      <c r="E585" s="118"/>
      <c r="H585" s="119"/>
      <c r="I585" s="120"/>
      <c r="K585" s="120"/>
      <c r="L585" s="118"/>
      <c r="M585" s="117"/>
    </row>
    <row r="586" spans="2:13" ht="15.75" customHeight="1">
      <c r="B586" s="391"/>
      <c r="C586" s="116"/>
      <c r="D586" s="117"/>
      <c r="E586" s="118"/>
      <c r="H586" s="119"/>
      <c r="I586" s="120"/>
      <c r="K586" s="120"/>
      <c r="L586" s="118"/>
      <c r="M586" s="117"/>
    </row>
    <row r="587" spans="2:13" ht="15.75" customHeight="1">
      <c r="B587" s="391"/>
      <c r="C587" s="116"/>
      <c r="D587" s="117"/>
      <c r="E587" s="118"/>
      <c r="H587" s="119"/>
      <c r="I587" s="120"/>
      <c r="K587" s="120"/>
      <c r="L587" s="118"/>
      <c r="M587" s="117"/>
    </row>
    <row r="588" spans="2:13" ht="15.75" customHeight="1">
      <c r="B588" s="391"/>
      <c r="C588" s="116"/>
      <c r="D588" s="117"/>
      <c r="E588" s="118"/>
      <c r="H588" s="119"/>
      <c r="I588" s="120"/>
      <c r="K588" s="120"/>
      <c r="L588" s="118"/>
      <c r="M588" s="117"/>
    </row>
    <row r="589" spans="2:13" ht="15.75" customHeight="1">
      <c r="B589" s="391"/>
      <c r="C589" s="116"/>
      <c r="D589" s="117"/>
      <c r="E589" s="118"/>
      <c r="H589" s="119"/>
      <c r="I589" s="120"/>
      <c r="K589" s="120"/>
      <c r="L589" s="118"/>
      <c r="M589" s="117"/>
    </row>
    <row r="590" spans="2:13" ht="15.75" customHeight="1">
      <c r="B590" s="391"/>
      <c r="C590" s="116"/>
      <c r="D590" s="117"/>
      <c r="E590" s="118"/>
      <c r="H590" s="119"/>
      <c r="I590" s="120"/>
      <c r="K590" s="120"/>
      <c r="L590" s="118"/>
      <c r="M590" s="117"/>
    </row>
    <row r="591" spans="2:13" ht="15.75" customHeight="1">
      <c r="B591" s="391"/>
      <c r="C591" s="116"/>
      <c r="D591" s="117"/>
      <c r="E591" s="118"/>
      <c r="H591" s="119"/>
      <c r="I591" s="120"/>
      <c r="K591" s="120"/>
      <c r="L591" s="118"/>
      <c r="M591" s="117"/>
    </row>
    <row r="592" spans="2:13" ht="15.75" customHeight="1">
      <c r="B592" s="391"/>
      <c r="C592" s="116"/>
      <c r="D592" s="117"/>
      <c r="E592" s="118"/>
      <c r="H592" s="119"/>
      <c r="I592" s="120"/>
      <c r="K592" s="120"/>
      <c r="L592" s="118"/>
      <c r="M592" s="117"/>
    </row>
    <row r="593" spans="2:13" ht="15.75" customHeight="1">
      <c r="B593" s="391"/>
      <c r="C593" s="116"/>
      <c r="D593" s="117"/>
      <c r="E593" s="118"/>
      <c r="H593" s="119"/>
      <c r="I593" s="120"/>
      <c r="K593" s="120"/>
      <c r="L593" s="118"/>
      <c r="M593" s="117"/>
    </row>
    <row r="594" spans="2:13" ht="15.75" customHeight="1">
      <c r="B594" s="391"/>
      <c r="C594" s="116"/>
      <c r="D594" s="117"/>
      <c r="E594" s="118"/>
      <c r="H594" s="119"/>
      <c r="I594" s="120"/>
      <c r="K594" s="120"/>
      <c r="L594" s="118"/>
      <c r="M594" s="117"/>
    </row>
    <row r="595" spans="2:13" ht="15.75" customHeight="1">
      <c r="B595" s="391"/>
      <c r="C595" s="116"/>
      <c r="D595" s="117"/>
      <c r="E595" s="118"/>
      <c r="H595" s="119"/>
      <c r="I595" s="120"/>
      <c r="K595" s="120"/>
      <c r="L595" s="118"/>
      <c r="M595" s="117"/>
    </row>
    <row r="596" spans="2:13" ht="15.75" customHeight="1">
      <c r="B596" s="391"/>
      <c r="C596" s="116"/>
      <c r="D596" s="117"/>
      <c r="E596" s="118"/>
      <c r="H596" s="119"/>
      <c r="I596" s="120"/>
      <c r="K596" s="120"/>
      <c r="L596" s="118"/>
      <c r="M596" s="117"/>
    </row>
    <row r="597" spans="2:13" ht="15.75" customHeight="1">
      <c r="B597" s="391"/>
      <c r="C597" s="116"/>
      <c r="D597" s="117"/>
      <c r="E597" s="118"/>
      <c r="H597" s="119"/>
      <c r="I597" s="120"/>
      <c r="K597" s="120"/>
      <c r="L597" s="118"/>
      <c r="M597" s="117"/>
    </row>
    <row r="598" spans="2:13" ht="15.75" customHeight="1">
      <c r="B598" s="391"/>
      <c r="C598" s="116"/>
      <c r="D598" s="117"/>
      <c r="E598" s="118"/>
      <c r="H598" s="119"/>
      <c r="I598" s="120"/>
      <c r="K598" s="120"/>
      <c r="L598" s="118"/>
      <c r="M598" s="117"/>
    </row>
    <row r="599" spans="2:13" ht="15.75" customHeight="1">
      <c r="B599" s="391"/>
      <c r="C599" s="116"/>
      <c r="D599" s="117"/>
      <c r="E599" s="118"/>
      <c r="H599" s="119"/>
      <c r="I599" s="120"/>
      <c r="K599" s="120"/>
      <c r="L599" s="118"/>
      <c r="M599" s="117"/>
    </row>
    <row r="600" spans="2:13" ht="15.75" customHeight="1">
      <c r="B600" s="391"/>
      <c r="C600" s="116"/>
      <c r="D600" s="117"/>
      <c r="E600" s="118"/>
      <c r="H600" s="119"/>
      <c r="I600" s="120"/>
      <c r="K600" s="120"/>
      <c r="L600" s="118"/>
      <c r="M600" s="117"/>
    </row>
    <row r="601" spans="2:13" ht="15.75" customHeight="1">
      <c r="B601" s="391"/>
      <c r="C601" s="116"/>
      <c r="D601" s="117"/>
      <c r="E601" s="118"/>
      <c r="H601" s="119"/>
      <c r="I601" s="120"/>
      <c r="K601" s="120"/>
      <c r="L601" s="118"/>
      <c r="M601" s="117"/>
    </row>
    <row r="602" spans="2:13" ht="15.75" customHeight="1">
      <c r="B602" s="391"/>
      <c r="C602" s="116"/>
      <c r="D602" s="117"/>
      <c r="E602" s="118"/>
      <c r="H602" s="119"/>
      <c r="I602" s="120"/>
      <c r="K602" s="120"/>
      <c r="L602" s="118"/>
      <c r="M602" s="117"/>
    </row>
    <row r="603" spans="2:13" ht="15.75" customHeight="1">
      <c r="B603" s="391"/>
      <c r="C603" s="116"/>
      <c r="D603" s="117"/>
      <c r="E603" s="118"/>
      <c r="H603" s="119"/>
      <c r="I603" s="120"/>
      <c r="K603" s="120"/>
      <c r="L603" s="118"/>
      <c r="M603" s="117"/>
    </row>
    <row r="604" spans="2:13" ht="15.75" customHeight="1">
      <c r="B604" s="391"/>
      <c r="C604" s="116"/>
      <c r="D604" s="117"/>
      <c r="E604" s="118"/>
      <c r="H604" s="119"/>
      <c r="I604" s="120"/>
      <c r="K604" s="120"/>
      <c r="L604" s="118"/>
      <c r="M604" s="117"/>
    </row>
    <row r="605" spans="2:13" ht="15.75" customHeight="1">
      <c r="B605" s="391"/>
      <c r="C605" s="116"/>
      <c r="D605" s="117"/>
      <c r="E605" s="118"/>
      <c r="H605" s="119"/>
      <c r="I605" s="120"/>
      <c r="K605" s="120"/>
      <c r="L605" s="118"/>
      <c r="M605" s="117"/>
    </row>
    <row r="606" spans="2:13" ht="15.75" customHeight="1">
      <c r="B606" s="391"/>
      <c r="C606" s="116"/>
      <c r="D606" s="117"/>
      <c r="E606" s="118"/>
      <c r="H606" s="119"/>
      <c r="I606" s="120"/>
      <c r="K606" s="120"/>
      <c r="L606" s="118"/>
      <c r="M606" s="117"/>
    </row>
    <row r="607" spans="2:13" ht="15.75" customHeight="1">
      <c r="B607" s="391"/>
      <c r="C607" s="116"/>
      <c r="D607" s="117"/>
      <c r="E607" s="118"/>
      <c r="H607" s="119"/>
      <c r="I607" s="120"/>
      <c r="K607" s="120"/>
      <c r="L607" s="118"/>
      <c r="M607" s="117"/>
    </row>
    <row r="608" spans="2:13" ht="15.75" customHeight="1">
      <c r="B608" s="391"/>
      <c r="C608" s="116"/>
      <c r="D608" s="117"/>
      <c r="E608" s="118"/>
      <c r="H608" s="119"/>
      <c r="I608" s="120"/>
      <c r="K608" s="120"/>
      <c r="L608" s="118"/>
      <c r="M608" s="117"/>
    </row>
    <row r="609" spans="2:13" ht="15.75" customHeight="1">
      <c r="B609" s="391"/>
      <c r="C609" s="116"/>
      <c r="D609" s="117"/>
      <c r="E609" s="118"/>
      <c r="H609" s="119"/>
      <c r="I609" s="120"/>
      <c r="K609" s="120"/>
      <c r="L609" s="118"/>
      <c r="M609" s="117"/>
    </row>
    <row r="610" spans="2:13" ht="15.75" customHeight="1">
      <c r="B610" s="391"/>
      <c r="C610" s="116"/>
      <c r="D610" s="117"/>
      <c r="E610" s="118"/>
      <c r="H610" s="119"/>
      <c r="I610" s="120"/>
      <c r="K610" s="120"/>
      <c r="L610" s="118"/>
      <c r="M610" s="117"/>
    </row>
    <row r="611" spans="2:13" ht="15.75" customHeight="1">
      <c r="B611" s="391"/>
      <c r="C611" s="116"/>
      <c r="D611" s="117"/>
      <c r="E611" s="118"/>
      <c r="H611" s="119"/>
      <c r="I611" s="120"/>
      <c r="K611" s="120"/>
      <c r="L611" s="118"/>
      <c r="M611" s="117"/>
    </row>
    <row r="612" spans="2:13" ht="15.75" customHeight="1">
      <c r="B612" s="391"/>
      <c r="C612" s="116"/>
      <c r="D612" s="117"/>
      <c r="E612" s="118"/>
      <c r="H612" s="119"/>
      <c r="I612" s="120"/>
      <c r="K612" s="120"/>
      <c r="L612" s="118"/>
      <c r="M612" s="117"/>
    </row>
    <row r="613" spans="2:13" ht="15.75" customHeight="1">
      <c r="B613" s="391"/>
      <c r="C613" s="116"/>
      <c r="D613" s="117"/>
      <c r="E613" s="118"/>
      <c r="H613" s="119"/>
      <c r="I613" s="120"/>
      <c r="K613" s="120"/>
      <c r="L613" s="118"/>
      <c r="M613" s="117"/>
    </row>
    <row r="614" spans="2:13" ht="15.75" customHeight="1">
      <c r="B614" s="391"/>
      <c r="C614" s="116"/>
      <c r="D614" s="117"/>
      <c r="E614" s="118"/>
      <c r="H614" s="119"/>
      <c r="I614" s="120"/>
      <c r="K614" s="120"/>
      <c r="L614" s="118"/>
      <c r="M614" s="117"/>
    </row>
    <row r="615" spans="2:13" ht="15.75" customHeight="1">
      <c r="B615" s="391"/>
      <c r="C615" s="116"/>
      <c r="D615" s="117"/>
      <c r="E615" s="118"/>
      <c r="H615" s="119"/>
      <c r="I615" s="120"/>
      <c r="K615" s="120"/>
      <c r="L615" s="118"/>
      <c r="M615" s="117"/>
    </row>
    <row r="616" spans="2:13" ht="15.75" customHeight="1">
      <c r="B616" s="391"/>
      <c r="C616" s="116"/>
      <c r="D616" s="117"/>
      <c r="E616" s="118"/>
      <c r="H616" s="119"/>
      <c r="I616" s="120"/>
      <c r="K616" s="120"/>
      <c r="L616" s="118"/>
      <c r="M616" s="117"/>
    </row>
    <row r="617" spans="2:13" ht="15.75" customHeight="1">
      <c r="B617" s="391"/>
      <c r="C617" s="116"/>
      <c r="D617" s="117"/>
      <c r="E617" s="118"/>
      <c r="H617" s="119"/>
      <c r="I617" s="120"/>
      <c r="K617" s="120"/>
      <c r="L617" s="118"/>
      <c r="M617" s="117"/>
    </row>
    <row r="618" spans="2:13" ht="15.75" customHeight="1">
      <c r="B618" s="391"/>
      <c r="C618" s="116"/>
      <c r="D618" s="117"/>
      <c r="E618" s="118"/>
      <c r="H618" s="119"/>
      <c r="I618" s="120"/>
      <c r="K618" s="120"/>
      <c r="L618" s="118"/>
      <c r="M618" s="117"/>
    </row>
    <row r="619" spans="2:13" ht="15.75" customHeight="1">
      <c r="B619" s="391"/>
      <c r="C619" s="116"/>
      <c r="D619" s="117"/>
      <c r="E619" s="118"/>
      <c r="H619" s="119"/>
      <c r="I619" s="120"/>
      <c r="K619" s="120"/>
      <c r="L619" s="118"/>
      <c r="M619" s="117"/>
    </row>
    <row r="620" spans="2:13" ht="15.75" customHeight="1">
      <c r="B620" s="391"/>
      <c r="C620" s="116"/>
      <c r="D620" s="117"/>
      <c r="E620" s="118"/>
      <c r="H620" s="119"/>
      <c r="I620" s="120"/>
      <c r="K620" s="120"/>
      <c r="L620" s="118"/>
      <c r="M620" s="117"/>
    </row>
    <row r="621" spans="2:13" ht="15.75" customHeight="1">
      <c r="B621" s="391"/>
      <c r="C621" s="116"/>
      <c r="D621" s="117"/>
      <c r="E621" s="118"/>
      <c r="H621" s="119"/>
      <c r="I621" s="120"/>
      <c r="K621" s="120"/>
      <c r="L621" s="118"/>
      <c r="M621" s="117"/>
    </row>
    <row r="622" spans="2:13" ht="15.75" customHeight="1">
      <c r="B622" s="391"/>
      <c r="C622" s="116"/>
      <c r="D622" s="117"/>
      <c r="E622" s="118"/>
      <c r="H622" s="119"/>
      <c r="I622" s="120"/>
      <c r="K622" s="120"/>
      <c r="L622" s="118"/>
      <c r="M622" s="117"/>
    </row>
    <row r="623" spans="2:13" ht="15.75" customHeight="1">
      <c r="B623" s="391"/>
      <c r="C623" s="116"/>
      <c r="D623" s="117"/>
      <c r="E623" s="118"/>
      <c r="H623" s="119"/>
      <c r="I623" s="120"/>
      <c r="K623" s="120"/>
      <c r="L623" s="118"/>
      <c r="M623" s="117"/>
    </row>
    <row r="624" spans="2:13" ht="15.75" customHeight="1">
      <c r="B624" s="391"/>
      <c r="C624" s="116"/>
      <c r="D624" s="117"/>
      <c r="E624" s="118"/>
      <c r="H624" s="119"/>
      <c r="I624" s="120"/>
      <c r="K624" s="120"/>
      <c r="L624" s="118"/>
      <c r="M624" s="117"/>
    </row>
    <row r="625" spans="2:13" ht="15.75" customHeight="1">
      <c r="B625" s="391"/>
      <c r="C625" s="116"/>
      <c r="D625" s="117"/>
      <c r="E625" s="118"/>
      <c r="H625" s="119"/>
      <c r="I625" s="120"/>
      <c r="K625" s="120"/>
      <c r="L625" s="118"/>
      <c r="M625" s="117"/>
    </row>
    <row r="626" spans="2:13" ht="15.75" customHeight="1">
      <c r="B626" s="391"/>
      <c r="C626" s="116"/>
      <c r="D626" s="117"/>
      <c r="E626" s="118"/>
      <c r="H626" s="119"/>
      <c r="I626" s="120"/>
      <c r="K626" s="120"/>
      <c r="L626" s="118"/>
      <c r="M626" s="117"/>
    </row>
    <row r="627" spans="2:13" ht="15.75" customHeight="1">
      <c r="B627" s="391"/>
      <c r="C627" s="116"/>
      <c r="D627" s="117"/>
      <c r="E627" s="118"/>
      <c r="H627" s="119"/>
      <c r="I627" s="120"/>
      <c r="K627" s="120"/>
      <c r="L627" s="118"/>
      <c r="M627" s="117"/>
    </row>
    <row r="628" spans="2:13" ht="15.75" customHeight="1">
      <c r="B628" s="391"/>
      <c r="C628" s="116"/>
      <c r="D628" s="117"/>
      <c r="E628" s="118"/>
      <c r="H628" s="119"/>
      <c r="I628" s="120"/>
      <c r="K628" s="120"/>
      <c r="L628" s="118"/>
      <c r="M628" s="117"/>
    </row>
    <row r="629" spans="2:13" ht="15.75" customHeight="1">
      <c r="B629" s="391"/>
      <c r="C629" s="116"/>
      <c r="D629" s="117"/>
      <c r="E629" s="118"/>
      <c r="H629" s="119"/>
      <c r="I629" s="120"/>
      <c r="K629" s="120"/>
      <c r="L629" s="118"/>
      <c r="M629" s="117"/>
    </row>
    <row r="630" spans="2:13" ht="15.75" customHeight="1">
      <c r="B630" s="391"/>
      <c r="C630" s="116"/>
      <c r="D630" s="117"/>
      <c r="E630" s="118"/>
      <c r="H630" s="119"/>
      <c r="I630" s="120"/>
      <c r="K630" s="120"/>
      <c r="L630" s="118"/>
      <c r="M630" s="117"/>
    </row>
    <row r="631" spans="2:13" ht="15.75" customHeight="1">
      <c r="B631" s="391"/>
      <c r="C631" s="116"/>
      <c r="D631" s="117"/>
      <c r="E631" s="118"/>
      <c r="H631" s="119"/>
      <c r="I631" s="120"/>
      <c r="K631" s="120"/>
      <c r="L631" s="118"/>
      <c r="M631" s="117"/>
    </row>
    <row r="632" spans="2:13" ht="15.75" customHeight="1">
      <c r="B632" s="391"/>
      <c r="C632" s="116"/>
      <c r="D632" s="117"/>
      <c r="E632" s="118"/>
      <c r="H632" s="119"/>
      <c r="I632" s="120"/>
      <c r="K632" s="120"/>
      <c r="L632" s="118"/>
      <c r="M632" s="117"/>
    </row>
    <row r="633" spans="2:13" ht="15.75" customHeight="1">
      <c r="B633" s="391"/>
      <c r="C633" s="116"/>
      <c r="D633" s="117"/>
      <c r="E633" s="118"/>
      <c r="H633" s="119"/>
      <c r="I633" s="120"/>
      <c r="K633" s="120"/>
      <c r="L633" s="118"/>
      <c r="M633" s="117"/>
    </row>
    <row r="634" spans="2:13" ht="15.75" customHeight="1">
      <c r="B634" s="391"/>
      <c r="C634" s="116"/>
      <c r="D634" s="117"/>
      <c r="E634" s="118"/>
      <c r="H634" s="119"/>
      <c r="I634" s="120"/>
      <c r="K634" s="120"/>
      <c r="L634" s="118"/>
      <c r="M634" s="117"/>
    </row>
    <row r="635" spans="2:13" ht="15.75" customHeight="1">
      <c r="B635" s="391"/>
      <c r="C635" s="116"/>
      <c r="D635" s="117"/>
      <c r="E635" s="118"/>
      <c r="H635" s="119"/>
      <c r="I635" s="120"/>
      <c r="K635" s="120"/>
      <c r="L635" s="118"/>
      <c r="M635" s="117"/>
    </row>
    <row r="636" spans="2:13" ht="15.75" customHeight="1">
      <c r="B636" s="391"/>
      <c r="C636" s="116"/>
      <c r="D636" s="117"/>
      <c r="E636" s="118"/>
      <c r="H636" s="119"/>
      <c r="I636" s="120"/>
      <c r="K636" s="120"/>
      <c r="L636" s="118"/>
      <c r="M636" s="117"/>
    </row>
    <row r="637" spans="2:13" ht="15.75" customHeight="1">
      <c r="B637" s="391"/>
      <c r="C637" s="116"/>
      <c r="D637" s="117"/>
      <c r="E637" s="118"/>
      <c r="H637" s="119"/>
      <c r="I637" s="120"/>
      <c r="K637" s="120"/>
      <c r="L637" s="118"/>
      <c r="M637" s="117"/>
    </row>
    <row r="638" spans="2:13" ht="15.75" customHeight="1">
      <c r="B638" s="391"/>
      <c r="C638" s="116"/>
      <c r="D638" s="117"/>
      <c r="E638" s="118"/>
      <c r="H638" s="119"/>
      <c r="I638" s="120"/>
      <c r="K638" s="120"/>
      <c r="L638" s="118"/>
      <c r="M638" s="117"/>
    </row>
    <row r="639" spans="2:13" ht="15.75" customHeight="1">
      <c r="B639" s="391"/>
      <c r="C639" s="116"/>
      <c r="D639" s="117"/>
      <c r="E639" s="118"/>
      <c r="H639" s="119"/>
      <c r="I639" s="120"/>
      <c r="K639" s="120"/>
      <c r="L639" s="118"/>
      <c r="M639" s="117"/>
    </row>
    <row r="640" spans="2:13" ht="15.75" customHeight="1">
      <c r="B640" s="391"/>
      <c r="C640" s="116"/>
      <c r="D640" s="117"/>
      <c r="E640" s="118"/>
      <c r="H640" s="119"/>
      <c r="I640" s="120"/>
      <c r="K640" s="120"/>
      <c r="L640" s="118"/>
      <c r="M640" s="117"/>
    </row>
    <row r="641" spans="2:13" ht="15.75" customHeight="1">
      <c r="B641" s="391"/>
      <c r="C641" s="116"/>
      <c r="D641" s="117"/>
      <c r="E641" s="118"/>
      <c r="H641" s="119"/>
      <c r="I641" s="120"/>
      <c r="K641" s="120"/>
      <c r="L641" s="118"/>
      <c r="M641" s="117"/>
    </row>
    <row r="642" spans="2:13" ht="15.75" customHeight="1">
      <c r="B642" s="391"/>
      <c r="C642" s="116"/>
      <c r="D642" s="117"/>
      <c r="E642" s="118"/>
      <c r="H642" s="119"/>
      <c r="I642" s="120"/>
      <c r="K642" s="120"/>
      <c r="L642" s="118"/>
      <c r="M642" s="117"/>
    </row>
    <row r="643" spans="2:13" ht="15.75" customHeight="1">
      <c r="B643" s="391"/>
      <c r="C643" s="116"/>
      <c r="D643" s="117"/>
      <c r="E643" s="118"/>
      <c r="H643" s="119"/>
      <c r="I643" s="120"/>
      <c r="K643" s="120"/>
      <c r="L643" s="118"/>
      <c r="M643" s="117"/>
    </row>
    <row r="644" spans="2:13" ht="15.75" customHeight="1">
      <c r="B644" s="391"/>
      <c r="C644" s="116"/>
      <c r="D644" s="117"/>
      <c r="E644" s="118"/>
      <c r="H644" s="119"/>
      <c r="I644" s="120"/>
      <c r="K644" s="120"/>
      <c r="L644" s="118"/>
      <c r="M644" s="117"/>
    </row>
    <row r="645" spans="2:13" ht="15.75" customHeight="1">
      <c r="B645" s="391"/>
      <c r="C645" s="116"/>
      <c r="D645" s="117"/>
      <c r="E645" s="118"/>
      <c r="H645" s="119"/>
      <c r="I645" s="120"/>
      <c r="K645" s="120"/>
      <c r="L645" s="118"/>
      <c r="M645" s="117"/>
    </row>
    <row r="646" spans="2:13" ht="15.75" customHeight="1">
      <c r="B646" s="391"/>
      <c r="C646" s="116"/>
      <c r="D646" s="117"/>
      <c r="E646" s="118"/>
      <c r="H646" s="119"/>
      <c r="I646" s="120"/>
      <c r="K646" s="120"/>
      <c r="L646" s="118"/>
      <c r="M646" s="117"/>
    </row>
    <row r="647" spans="2:13" ht="15.75" customHeight="1">
      <c r="B647" s="391"/>
      <c r="C647" s="116"/>
      <c r="D647" s="117"/>
      <c r="E647" s="118"/>
      <c r="H647" s="119"/>
      <c r="I647" s="120"/>
      <c r="K647" s="120"/>
      <c r="L647" s="118"/>
      <c r="M647" s="117"/>
    </row>
    <row r="648" spans="2:13" ht="15.75" customHeight="1">
      <c r="B648" s="391"/>
      <c r="C648" s="116"/>
      <c r="D648" s="117"/>
      <c r="E648" s="118"/>
      <c r="H648" s="119"/>
      <c r="I648" s="120"/>
      <c r="K648" s="120"/>
      <c r="L648" s="118"/>
      <c r="M648" s="117"/>
    </row>
    <row r="649" spans="2:13" ht="15.75" customHeight="1">
      <c r="B649" s="391"/>
      <c r="C649" s="116"/>
      <c r="D649" s="117"/>
      <c r="E649" s="118"/>
      <c r="H649" s="119"/>
      <c r="I649" s="120"/>
      <c r="K649" s="120"/>
      <c r="L649" s="118"/>
      <c r="M649" s="117"/>
    </row>
    <row r="650" spans="2:13" ht="15.75" customHeight="1">
      <c r="B650" s="391"/>
      <c r="C650" s="116"/>
      <c r="D650" s="117"/>
      <c r="E650" s="118"/>
      <c r="H650" s="119"/>
      <c r="I650" s="120"/>
      <c r="K650" s="120"/>
      <c r="L650" s="118"/>
      <c r="M650" s="117"/>
    </row>
    <row r="651" spans="2:13" ht="15.75" customHeight="1">
      <c r="B651" s="391"/>
      <c r="C651" s="116"/>
      <c r="D651" s="117"/>
      <c r="E651" s="118"/>
      <c r="H651" s="119"/>
      <c r="I651" s="120"/>
      <c r="K651" s="120"/>
      <c r="L651" s="118"/>
      <c r="M651" s="117"/>
    </row>
    <row r="652" spans="2:13" ht="15.75" customHeight="1">
      <c r="B652" s="391"/>
      <c r="C652" s="116"/>
      <c r="D652" s="117"/>
      <c r="E652" s="118"/>
      <c r="H652" s="119"/>
      <c r="I652" s="120"/>
      <c r="K652" s="120"/>
      <c r="L652" s="118"/>
      <c r="M652" s="117"/>
    </row>
    <row r="653" spans="2:13" ht="15.75" customHeight="1">
      <c r="B653" s="391"/>
      <c r="C653" s="116"/>
      <c r="D653" s="117"/>
      <c r="E653" s="118"/>
      <c r="H653" s="119"/>
      <c r="I653" s="120"/>
      <c r="K653" s="120"/>
      <c r="L653" s="118"/>
      <c r="M653" s="117"/>
    </row>
    <row r="654" spans="2:13" ht="15.75" customHeight="1">
      <c r="B654" s="391"/>
      <c r="C654" s="116"/>
      <c r="D654" s="117"/>
      <c r="E654" s="118"/>
      <c r="H654" s="119"/>
      <c r="I654" s="120"/>
      <c r="K654" s="120"/>
      <c r="L654" s="118"/>
      <c r="M654" s="117"/>
    </row>
    <row r="655" spans="2:13" ht="15.75" customHeight="1">
      <c r="B655" s="391"/>
      <c r="C655" s="116"/>
      <c r="D655" s="117"/>
      <c r="E655" s="118"/>
      <c r="H655" s="119"/>
      <c r="I655" s="120"/>
      <c r="K655" s="120"/>
      <c r="L655" s="118"/>
      <c r="M655" s="117"/>
    </row>
    <row r="656" spans="2:13" ht="15.75" customHeight="1">
      <c r="B656" s="391"/>
      <c r="C656" s="116"/>
      <c r="D656" s="117"/>
      <c r="E656" s="118"/>
      <c r="H656" s="119"/>
      <c r="I656" s="120"/>
      <c r="K656" s="120"/>
      <c r="L656" s="118"/>
      <c r="M656" s="117"/>
    </row>
    <row r="657" spans="2:13" ht="15.75" customHeight="1">
      <c r="B657" s="391"/>
      <c r="C657" s="116"/>
      <c r="D657" s="117"/>
      <c r="E657" s="118"/>
      <c r="H657" s="119"/>
      <c r="I657" s="120"/>
      <c r="K657" s="120"/>
      <c r="L657" s="118"/>
      <c r="M657" s="117"/>
    </row>
    <row r="658" spans="2:13" ht="15.75" customHeight="1">
      <c r="B658" s="391"/>
      <c r="C658" s="116"/>
      <c r="D658" s="117"/>
      <c r="E658" s="118"/>
      <c r="H658" s="119"/>
      <c r="I658" s="120"/>
      <c r="K658" s="120"/>
      <c r="L658" s="118"/>
      <c r="M658" s="117"/>
    </row>
    <row r="659" spans="2:13" ht="15.75" customHeight="1">
      <c r="B659" s="391"/>
      <c r="C659" s="116"/>
      <c r="D659" s="117"/>
      <c r="E659" s="118"/>
      <c r="H659" s="119"/>
      <c r="I659" s="120"/>
      <c r="K659" s="120"/>
      <c r="L659" s="118"/>
      <c r="M659" s="117"/>
    </row>
    <row r="660" spans="2:13" ht="15.75" customHeight="1">
      <c r="B660" s="391"/>
      <c r="C660" s="116"/>
      <c r="D660" s="117"/>
      <c r="E660" s="118"/>
      <c r="H660" s="119"/>
      <c r="I660" s="120"/>
      <c r="K660" s="120"/>
      <c r="L660" s="118"/>
      <c r="M660" s="117"/>
    </row>
    <row r="661" spans="2:13" ht="15.75" customHeight="1">
      <c r="B661" s="391"/>
      <c r="C661" s="116"/>
      <c r="D661" s="117"/>
      <c r="E661" s="118"/>
      <c r="H661" s="119"/>
      <c r="I661" s="120"/>
      <c r="K661" s="120"/>
      <c r="L661" s="118"/>
      <c r="M661" s="117"/>
    </row>
    <row r="662" spans="2:13" ht="15.75" customHeight="1">
      <c r="B662" s="391"/>
      <c r="C662" s="116"/>
      <c r="D662" s="117"/>
      <c r="E662" s="118"/>
      <c r="H662" s="119"/>
      <c r="I662" s="120"/>
      <c r="K662" s="120"/>
      <c r="L662" s="118"/>
      <c r="M662" s="117"/>
    </row>
    <row r="663" spans="2:13" ht="15.75" customHeight="1">
      <c r="B663" s="391"/>
      <c r="C663" s="116"/>
      <c r="D663" s="117"/>
      <c r="E663" s="118"/>
      <c r="H663" s="119"/>
      <c r="I663" s="120"/>
      <c r="K663" s="120"/>
      <c r="L663" s="118"/>
      <c r="M663" s="117"/>
    </row>
    <row r="664" spans="2:13" ht="15.75" customHeight="1">
      <c r="B664" s="391"/>
      <c r="C664" s="116"/>
      <c r="D664" s="117"/>
      <c r="E664" s="118"/>
      <c r="H664" s="119"/>
      <c r="I664" s="120"/>
      <c r="K664" s="120"/>
      <c r="L664" s="118"/>
      <c r="M664" s="117"/>
    </row>
    <row r="665" spans="2:13" ht="15.75" customHeight="1">
      <c r="B665" s="391"/>
      <c r="C665" s="116"/>
      <c r="D665" s="117"/>
      <c r="E665" s="118"/>
      <c r="H665" s="119"/>
      <c r="I665" s="120"/>
      <c r="K665" s="120"/>
      <c r="L665" s="118"/>
      <c r="M665" s="117"/>
    </row>
    <row r="666" spans="2:13" ht="15.75" customHeight="1">
      <c r="B666" s="391"/>
      <c r="C666" s="116"/>
      <c r="D666" s="117"/>
      <c r="E666" s="118"/>
      <c r="H666" s="119"/>
      <c r="I666" s="120"/>
      <c r="K666" s="120"/>
      <c r="L666" s="118"/>
      <c r="M666" s="117"/>
    </row>
    <row r="667" spans="2:13" ht="15.75" customHeight="1">
      <c r="B667" s="391"/>
      <c r="C667" s="116"/>
      <c r="D667" s="117"/>
      <c r="E667" s="118"/>
      <c r="H667" s="119"/>
      <c r="I667" s="120"/>
      <c r="K667" s="120"/>
      <c r="L667" s="118"/>
      <c r="M667" s="117"/>
    </row>
    <row r="668" spans="2:13" ht="15.75" customHeight="1">
      <c r="B668" s="391"/>
      <c r="C668" s="116"/>
      <c r="D668" s="117"/>
      <c r="E668" s="118"/>
      <c r="H668" s="119"/>
      <c r="I668" s="120"/>
      <c r="K668" s="120"/>
      <c r="L668" s="118"/>
      <c r="M668" s="117"/>
    </row>
    <row r="669" spans="2:13" ht="15.75" customHeight="1">
      <c r="B669" s="391"/>
      <c r="C669" s="116"/>
      <c r="D669" s="117"/>
      <c r="E669" s="118"/>
      <c r="H669" s="119"/>
      <c r="I669" s="120"/>
      <c r="K669" s="120"/>
      <c r="L669" s="118"/>
      <c r="M669" s="117"/>
    </row>
    <row r="670" spans="2:13" ht="15.75" customHeight="1">
      <c r="B670" s="391"/>
      <c r="C670" s="116"/>
      <c r="D670" s="117"/>
      <c r="E670" s="118"/>
      <c r="H670" s="119"/>
      <c r="I670" s="120"/>
      <c r="K670" s="120"/>
      <c r="L670" s="118"/>
      <c r="M670" s="117"/>
    </row>
    <row r="671" spans="2:13" ht="15.75" customHeight="1">
      <c r="B671" s="391"/>
      <c r="C671" s="116"/>
      <c r="D671" s="117"/>
      <c r="E671" s="118"/>
      <c r="H671" s="119"/>
      <c r="I671" s="120"/>
      <c r="K671" s="120"/>
      <c r="L671" s="118"/>
      <c r="M671" s="117"/>
    </row>
    <row r="672" spans="2:13" ht="15.75" customHeight="1">
      <c r="B672" s="391"/>
      <c r="C672" s="116"/>
      <c r="D672" s="117"/>
      <c r="E672" s="118"/>
      <c r="H672" s="119"/>
      <c r="I672" s="120"/>
      <c r="K672" s="120"/>
      <c r="L672" s="118"/>
      <c r="M672" s="117"/>
    </row>
    <row r="673" spans="2:13" ht="15.75" customHeight="1">
      <c r="B673" s="391"/>
      <c r="C673" s="116"/>
      <c r="D673" s="117"/>
      <c r="E673" s="118"/>
      <c r="H673" s="119"/>
      <c r="I673" s="120"/>
      <c r="K673" s="120"/>
      <c r="L673" s="118"/>
      <c r="M673" s="117"/>
    </row>
    <row r="674" spans="2:13" ht="15.75" customHeight="1">
      <c r="B674" s="391"/>
      <c r="C674" s="116"/>
      <c r="D674" s="117"/>
      <c r="E674" s="118"/>
      <c r="H674" s="119"/>
      <c r="I674" s="120"/>
      <c r="K674" s="120"/>
      <c r="L674" s="118"/>
      <c r="M674" s="117"/>
    </row>
    <row r="675" spans="2:13" ht="15.75" customHeight="1">
      <c r="B675" s="391"/>
      <c r="C675" s="116"/>
      <c r="D675" s="117"/>
      <c r="E675" s="118"/>
      <c r="H675" s="119"/>
      <c r="I675" s="120"/>
      <c r="K675" s="120"/>
      <c r="L675" s="118"/>
      <c r="M675" s="117"/>
    </row>
    <row r="676" spans="2:13" ht="15.75" customHeight="1">
      <c r="B676" s="391"/>
      <c r="C676" s="116"/>
      <c r="D676" s="117"/>
      <c r="E676" s="118"/>
      <c r="H676" s="119"/>
      <c r="I676" s="120"/>
      <c r="K676" s="120"/>
      <c r="L676" s="118"/>
      <c r="M676" s="117"/>
    </row>
    <row r="677" spans="2:13" ht="15.75" customHeight="1">
      <c r="B677" s="391"/>
      <c r="C677" s="116"/>
      <c r="D677" s="117"/>
      <c r="E677" s="118"/>
      <c r="H677" s="119"/>
      <c r="I677" s="120"/>
      <c r="K677" s="120"/>
      <c r="L677" s="118"/>
      <c r="M677" s="117"/>
    </row>
    <row r="678" spans="2:13" ht="15.75" customHeight="1">
      <c r="B678" s="391"/>
      <c r="C678" s="116"/>
      <c r="D678" s="117"/>
      <c r="E678" s="118"/>
      <c r="H678" s="119"/>
      <c r="I678" s="120"/>
      <c r="K678" s="120"/>
      <c r="L678" s="118"/>
      <c r="M678" s="117"/>
    </row>
    <row r="679" spans="2:13" ht="15.75" customHeight="1">
      <c r="B679" s="391"/>
      <c r="C679" s="116"/>
      <c r="D679" s="117"/>
      <c r="E679" s="118"/>
      <c r="H679" s="119"/>
      <c r="I679" s="120"/>
      <c r="K679" s="120"/>
      <c r="L679" s="118"/>
      <c r="M679" s="117"/>
    </row>
    <row r="680" spans="2:13" ht="15.75" customHeight="1">
      <c r="B680" s="391"/>
      <c r="C680" s="116"/>
      <c r="D680" s="117"/>
      <c r="E680" s="118"/>
      <c r="H680" s="119"/>
      <c r="I680" s="120"/>
      <c r="K680" s="120"/>
      <c r="L680" s="118"/>
      <c r="M680" s="117"/>
    </row>
    <row r="681" spans="2:13" ht="15.75" customHeight="1">
      <c r="B681" s="391"/>
      <c r="C681" s="116"/>
      <c r="D681" s="117"/>
      <c r="E681" s="118"/>
      <c r="H681" s="119"/>
      <c r="I681" s="120"/>
      <c r="K681" s="120"/>
      <c r="L681" s="118"/>
      <c r="M681" s="117"/>
    </row>
    <row r="682" spans="2:13" ht="15.75" customHeight="1">
      <c r="B682" s="391"/>
      <c r="C682" s="116"/>
      <c r="D682" s="117"/>
      <c r="E682" s="118"/>
      <c r="H682" s="119"/>
      <c r="I682" s="120"/>
      <c r="K682" s="120"/>
      <c r="L682" s="118"/>
      <c r="M682" s="117"/>
    </row>
    <row r="683" spans="2:13" ht="15.75" customHeight="1">
      <c r="B683" s="391"/>
      <c r="C683" s="116"/>
      <c r="D683" s="117"/>
      <c r="E683" s="118"/>
      <c r="H683" s="119"/>
      <c r="I683" s="120"/>
      <c r="K683" s="120"/>
      <c r="L683" s="118"/>
      <c r="M683" s="117"/>
    </row>
    <row r="684" spans="2:13" ht="15.75" customHeight="1">
      <c r="B684" s="391"/>
      <c r="C684" s="116"/>
      <c r="D684" s="117"/>
      <c r="E684" s="118"/>
      <c r="H684" s="119"/>
      <c r="I684" s="120"/>
      <c r="K684" s="120"/>
      <c r="L684" s="118"/>
      <c r="M684" s="117"/>
    </row>
    <row r="685" spans="2:13" ht="15.75" customHeight="1">
      <c r="B685" s="391"/>
      <c r="C685" s="116"/>
      <c r="D685" s="117"/>
      <c r="E685" s="118"/>
      <c r="H685" s="119"/>
      <c r="I685" s="120"/>
      <c r="K685" s="120"/>
      <c r="L685" s="118"/>
      <c r="M685" s="117"/>
    </row>
    <row r="686" spans="2:13" ht="15.75" customHeight="1">
      <c r="B686" s="391"/>
      <c r="C686" s="116"/>
      <c r="D686" s="117"/>
      <c r="E686" s="118"/>
      <c r="H686" s="119"/>
      <c r="I686" s="120"/>
      <c r="K686" s="120"/>
      <c r="L686" s="118"/>
      <c r="M686" s="117"/>
    </row>
    <row r="687" spans="2:13" ht="15.75" customHeight="1">
      <c r="B687" s="391"/>
      <c r="C687" s="116"/>
      <c r="D687" s="117"/>
      <c r="E687" s="118"/>
      <c r="H687" s="119"/>
      <c r="I687" s="120"/>
      <c r="K687" s="120"/>
      <c r="L687" s="118"/>
      <c r="M687" s="117"/>
    </row>
    <row r="688" spans="2:13" ht="15.75" customHeight="1">
      <c r="B688" s="391"/>
      <c r="C688" s="116"/>
      <c r="D688" s="117"/>
      <c r="E688" s="118"/>
      <c r="H688" s="119"/>
      <c r="I688" s="120"/>
      <c r="K688" s="120"/>
      <c r="L688" s="118"/>
      <c r="M688" s="117"/>
    </row>
    <row r="689" spans="2:13" ht="15.75" customHeight="1">
      <c r="B689" s="391"/>
      <c r="C689" s="116"/>
      <c r="D689" s="117"/>
      <c r="E689" s="118"/>
      <c r="H689" s="119"/>
      <c r="I689" s="120"/>
      <c r="K689" s="120"/>
      <c r="L689" s="118"/>
      <c r="M689" s="117"/>
    </row>
    <row r="690" spans="2:13" ht="15.75" customHeight="1">
      <c r="B690" s="391"/>
      <c r="C690" s="116"/>
      <c r="D690" s="117"/>
      <c r="E690" s="118"/>
      <c r="H690" s="119"/>
      <c r="I690" s="120"/>
      <c r="K690" s="120"/>
      <c r="L690" s="118"/>
      <c r="M690" s="117"/>
    </row>
    <row r="691" spans="2:13" ht="15.75" customHeight="1">
      <c r="B691" s="391"/>
      <c r="C691" s="116"/>
      <c r="D691" s="117"/>
      <c r="E691" s="118"/>
      <c r="H691" s="119"/>
      <c r="I691" s="120"/>
      <c r="K691" s="120"/>
      <c r="L691" s="118"/>
      <c r="M691" s="117"/>
    </row>
    <row r="692" spans="2:13" ht="15.75" customHeight="1">
      <c r="B692" s="391"/>
      <c r="C692" s="116"/>
      <c r="D692" s="117"/>
      <c r="E692" s="118"/>
      <c r="H692" s="119"/>
      <c r="I692" s="120"/>
      <c r="K692" s="120"/>
      <c r="L692" s="118"/>
      <c r="M692" s="117"/>
    </row>
    <row r="693" spans="2:13" ht="15.75" customHeight="1">
      <c r="B693" s="391"/>
      <c r="C693" s="116"/>
      <c r="D693" s="117"/>
      <c r="E693" s="118"/>
      <c r="H693" s="119"/>
      <c r="I693" s="120"/>
      <c r="K693" s="120"/>
      <c r="L693" s="118"/>
      <c r="M693" s="117"/>
    </row>
    <row r="694" spans="2:13" ht="15.75" customHeight="1">
      <c r="B694" s="391"/>
      <c r="C694" s="116"/>
      <c r="D694" s="117"/>
      <c r="E694" s="118"/>
      <c r="H694" s="119"/>
      <c r="I694" s="120"/>
      <c r="K694" s="120"/>
      <c r="L694" s="118"/>
      <c r="M694" s="117"/>
    </row>
    <row r="695" spans="2:13" ht="15.75" customHeight="1">
      <c r="B695" s="391"/>
      <c r="C695" s="116"/>
      <c r="D695" s="117"/>
      <c r="E695" s="118"/>
      <c r="H695" s="119"/>
      <c r="I695" s="120"/>
      <c r="K695" s="120"/>
      <c r="L695" s="118"/>
      <c r="M695" s="117"/>
    </row>
    <row r="696" spans="2:13" ht="15.75" customHeight="1">
      <c r="B696" s="391"/>
      <c r="C696" s="116"/>
      <c r="D696" s="117"/>
      <c r="E696" s="118"/>
      <c r="H696" s="119"/>
      <c r="I696" s="120"/>
      <c r="K696" s="120"/>
      <c r="L696" s="118"/>
      <c r="M696" s="117"/>
    </row>
    <row r="697" spans="2:13" ht="15.75" customHeight="1">
      <c r="B697" s="391"/>
      <c r="C697" s="116"/>
      <c r="D697" s="117"/>
      <c r="E697" s="118"/>
      <c r="H697" s="119"/>
      <c r="I697" s="120"/>
      <c r="K697" s="120"/>
      <c r="L697" s="118"/>
      <c r="M697" s="117"/>
    </row>
    <row r="698" spans="2:13" ht="15.75" customHeight="1">
      <c r="B698" s="391"/>
      <c r="C698" s="116"/>
      <c r="D698" s="117"/>
      <c r="E698" s="118"/>
      <c r="H698" s="119"/>
      <c r="I698" s="120"/>
      <c r="K698" s="120"/>
      <c r="L698" s="118"/>
      <c r="M698" s="117"/>
    </row>
    <row r="699" spans="2:13" ht="15.75" customHeight="1">
      <c r="B699" s="391"/>
      <c r="C699" s="116"/>
      <c r="D699" s="117"/>
      <c r="E699" s="118"/>
      <c r="H699" s="119"/>
      <c r="I699" s="120"/>
      <c r="K699" s="120"/>
      <c r="L699" s="118"/>
      <c r="M699" s="117"/>
    </row>
    <row r="700" spans="2:13" ht="15.75" customHeight="1">
      <c r="B700" s="391"/>
      <c r="C700" s="116"/>
      <c r="D700" s="117"/>
      <c r="E700" s="118"/>
      <c r="H700" s="119"/>
      <c r="I700" s="120"/>
      <c r="K700" s="120"/>
      <c r="L700" s="118"/>
      <c r="M700" s="117"/>
    </row>
    <row r="701" spans="2:13" ht="15.75" customHeight="1">
      <c r="B701" s="391"/>
      <c r="C701" s="116"/>
      <c r="D701" s="117"/>
      <c r="E701" s="118"/>
      <c r="H701" s="119"/>
      <c r="I701" s="120"/>
      <c r="K701" s="120"/>
      <c r="L701" s="118"/>
      <c r="M701" s="117"/>
    </row>
    <row r="702" spans="2:13" ht="15.75" customHeight="1">
      <c r="B702" s="391"/>
      <c r="C702" s="116"/>
      <c r="D702" s="117"/>
      <c r="E702" s="118"/>
      <c r="H702" s="119"/>
      <c r="I702" s="120"/>
      <c r="K702" s="120"/>
      <c r="L702" s="118"/>
      <c r="M702" s="117"/>
    </row>
    <row r="703" spans="2:13" ht="15.75" customHeight="1">
      <c r="B703" s="391"/>
      <c r="C703" s="116"/>
      <c r="D703" s="117"/>
      <c r="E703" s="118"/>
      <c r="H703" s="119"/>
      <c r="I703" s="120"/>
      <c r="K703" s="120"/>
      <c r="L703" s="118"/>
      <c r="M703" s="117"/>
    </row>
    <row r="704" spans="2:13" ht="15.75" customHeight="1">
      <c r="B704" s="391"/>
      <c r="C704" s="116"/>
      <c r="D704" s="117"/>
      <c r="E704" s="118"/>
      <c r="H704" s="119"/>
      <c r="I704" s="120"/>
      <c r="K704" s="120"/>
      <c r="L704" s="118"/>
      <c r="M704" s="117"/>
    </row>
    <row r="705" spans="2:13" ht="15.75" customHeight="1">
      <c r="B705" s="391"/>
      <c r="C705" s="116"/>
      <c r="D705" s="117"/>
      <c r="E705" s="118"/>
      <c r="H705" s="119"/>
      <c r="I705" s="120"/>
      <c r="K705" s="120"/>
      <c r="L705" s="118"/>
      <c r="M705" s="117"/>
    </row>
    <row r="706" spans="2:13" ht="15.75" customHeight="1">
      <c r="B706" s="391"/>
      <c r="C706" s="116"/>
      <c r="D706" s="117"/>
      <c r="E706" s="118"/>
      <c r="H706" s="119"/>
      <c r="I706" s="120"/>
      <c r="K706" s="120"/>
      <c r="L706" s="118"/>
      <c r="M706" s="117"/>
    </row>
    <row r="707" spans="2:13" ht="15.75" customHeight="1">
      <c r="B707" s="391"/>
      <c r="C707" s="116"/>
      <c r="D707" s="117"/>
      <c r="E707" s="118"/>
      <c r="H707" s="119"/>
      <c r="I707" s="120"/>
      <c r="K707" s="120"/>
      <c r="L707" s="118"/>
      <c r="M707" s="117"/>
    </row>
    <row r="708" spans="2:13" ht="15.75" customHeight="1">
      <c r="B708" s="391"/>
      <c r="C708" s="116"/>
      <c r="D708" s="117"/>
      <c r="E708" s="118"/>
      <c r="H708" s="119"/>
      <c r="I708" s="120"/>
      <c r="K708" s="120"/>
      <c r="L708" s="118"/>
      <c r="M708" s="117"/>
    </row>
    <row r="709" spans="2:13" ht="15.75" customHeight="1">
      <c r="B709" s="391"/>
      <c r="C709" s="116"/>
      <c r="D709" s="117"/>
      <c r="E709" s="118"/>
      <c r="H709" s="119"/>
      <c r="I709" s="120"/>
      <c r="K709" s="120"/>
      <c r="L709" s="118"/>
      <c r="M709" s="117"/>
    </row>
    <row r="710" spans="2:13" ht="15.75" customHeight="1">
      <c r="B710" s="391"/>
      <c r="C710" s="116"/>
      <c r="D710" s="117"/>
      <c r="E710" s="118"/>
      <c r="H710" s="119"/>
      <c r="I710" s="120"/>
      <c r="K710" s="120"/>
      <c r="L710" s="118"/>
      <c r="M710" s="117"/>
    </row>
    <row r="711" spans="2:13" ht="15.75" customHeight="1">
      <c r="B711" s="391"/>
      <c r="C711" s="116"/>
      <c r="D711" s="117"/>
      <c r="E711" s="118"/>
      <c r="H711" s="119"/>
      <c r="I711" s="120"/>
      <c r="K711" s="120"/>
      <c r="L711" s="118"/>
      <c r="M711" s="117"/>
    </row>
    <row r="712" spans="2:13" ht="15.75" customHeight="1">
      <c r="B712" s="391"/>
      <c r="C712" s="116"/>
      <c r="D712" s="117"/>
      <c r="E712" s="118"/>
      <c r="H712" s="119"/>
      <c r="I712" s="120"/>
      <c r="K712" s="120"/>
      <c r="L712" s="118"/>
      <c r="M712" s="117"/>
    </row>
    <row r="713" spans="2:13" ht="15.75" customHeight="1">
      <c r="B713" s="391"/>
      <c r="C713" s="116"/>
      <c r="D713" s="117"/>
      <c r="E713" s="118"/>
      <c r="H713" s="119"/>
      <c r="I713" s="120"/>
      <c r="K713" s="120"/>
      <c r="L713" s="118"/>
      <c r="M713" s="117"/>
    </row>
    <row r="714" spans="2:13" ht="15.75" customHeight="1">
      <c r="B714" s="391"/>
      <c r="C714" s="116"/>
      <c r="D714" s="117"/>
      <c r="E714" s="118"/>
      <c r="H714" s="119"/>
      <c r="I714" s="120"/>
      <c r="K714" s="120"/>
      <c r="L714" s="118"/>
      <c r="M714" s="117"/>
    </row>
    <row r="715" spans="2:13" ht="15.75" customHeight="1">
      <c r="B715" s="391"/>
      <c r="C715" s="116"/>
      <c r="D715" s="117"/>
      <c r="E715" s="118"/>
      <c r="H715" s="119"/>
      <c r="I715" s="120"/>
      <c r="K715" s="120"/>
      <c r="L715" s="118"/>
      <c r="M715" s="117"/>
    </row>
    <row r="716" spans="2:13" ht="15.75" customHeight="1">
      <c r="B716" s="391"/>
      <c r="C716" s="116"/>
      <c r="D716" s="117"/>
      <c r="E716" s="118"/>
      <c r="H716" s="119"/>
      <c r="I716" s="120"/>
      <c r="K716" s="120"/>
      <c r="L716" s="118"/>
      <c r="M716" s="117"/>
    </row>
    <row r="717" spans="2:13" ht="15.75" customHeight="1">
      <c r="B717" s="391"/>
      <c r="C717" s="116"/>
      <c r="D717" s="117"/>
      <c r="E717" s="118"/>
      <c r="H717" s="119"/>
      <c r="I717" s="120"/>
      <c r="K717" s="120"/>
      <c r="L717" s="118"/>
      <c r="M717" s="117"/>
    </row>
    <row r="718" spans="2:13" ht="15.75" customHeight="1">
      <c r="B718" s="391"/>
      <c r="C718" s="116"/>
      <c r="D718" s="117"/>
      <c r="E718" s="118"/>
      <c r="H718" s="119"/>
      <c r="I718" s="120"/>
      <c r="K718" s="120"/>
      <c r="L718" s="118"/>
      <c r="M718" s="117"/>
    </row>
    <row r="719" spans="2:13" ht="15.75" customHeight="1">
      <c r="B719" s="391"/>
      <c r="C719" s="116"/>
      <c r="D719" s="117"/>
      <c r="E719" s="118"/>
      <c r="H719" s="119"/>
      <c r="I719" s="120"/>
      <c r="K719" s="120"/>
      <c r="L719" s="118"/>
      <c r="M719" s="117"/>
    </row>
    <row r="720" spans="2:13" ht="15.75" customHeight="1">
      <c r="B720" s="391"/>
      <c r="C720" s="116"/>
      <c r="D720" s="117"/>
      <c r="E720" s="118"/>
      <c r="H720" s="119"/>
      <c r="I720" s="120"/>
      <c r="K720" s="120"/>
      <c r="L720" s="118"/>
      <c r="M720" s="117"/>
    </row>
    <row r="721" spans="2:13" ht="15.75" customHeight="1">
      <c r="B721" s="391"/>
      <c r="C721" s="116"/>
      <c r="D721" s="117"/>
      <c r="E721" s="118"/>
      <c r="H721" s="119"/>
      <c r="I721" s="120"/>
      <c r="K721" s="120"/>
      <c r="L721" s="118"/>
      <c r="M721" s="117"/>
    </row>
    <row r="722" spans="2:13" ht="15.75" customHeight="1">
      <c r="B722" s="391"/>
      <c r="C722" s="116"/>
      <c r="D722" s="117"/>
      <c r="E722" s="118"/>
      <c r="H722" s="119"/>
      <c r="I722" s="120"/>
      <c r="K722" s="120"/>
      <c r="L722" s="118"/>
      <c r="M722" s="117"/>
    </row>
    <row r="723" spans="2:13" ht="15.75" customHeight="1">
      <c r="B723" s="391"/>
      <c r="C723" s="116"/>
      <c r="D723" s="117"/>
      <c r="E723" s="118"/>
      <c r="H723" s="119"/>
      <c r="I723" s="120"/>
      <c r="K723" s="120"/>
      <c r="L723" s="118"/>
      <c r="M723" s="117"/>
    </row>
    <row r="724" spans="2:13" ht="15.75" customHeight="1">
      <c r="B724" s="391"/>
      <c r="C724" s="116"/>
      <c r="D724" s="117"/>
      <c r="E724" s="118"/>
      <c r="H724" s="119"/>
      <c r="I724" s="120"/>
      <c r="K724" s="120"/>
      <c r="L724" s="118"/>
      <c r="M724" s="117"/>
    </row>
    <row r="725" spans="2:13" ht="15.75" customHeight="1">
      <c r="B725" s="391"/>
      <c r="C725" s="116"/>
      <c r="D725" s="117"/>
      <c r="E725" s="118"/>
      <c r="H725" s="119"/>
      <c r="I725" s="120"/>
      <c r="K725" s="120"/>
      <c r="L725" s="118"/>
      <c r="M725" s="117"/>
    </row>
    <row r="726" spans="2:13" ht="15.75" customHeight="1">
      <c r="B726" s="391"/>
      <c r="C726" s="116"/>
      <c r="D726" s="117"/>
      <c r="E726" s="118"/>
      <c r="H726" s="119"/>
      <c r="I726" s="120"/>
      <c r="K726" s="120"/>
      <c r="L726" s="118"/>
      <c r="M726" s="117"/>
    </row>
    <row r="727" spans="2:13" ht="15.75" customHeight="1">
      <c r="B727" s="391"/>
      <c r="C727" s="116"/>
      <c r="D727" s="117"/>
      <c r="E727" s="118"/>
      <c r="H727" s="119"/>
      <c r="I727" s="120"/>
      <c r="K727" s="120"/>
      <c r="L727" s="118"/>
      <c r="M727" s="117"/>
    </row>
    <row r="728" spans="2:13" ht="15.75" customHeight="1">
      <c r="B728" s="391"/>
      <c r="C728" s="116"/>
      <c r="D728" s="117"/>
      <c r="E728" s="118"/>
      <c r="H728" s="119"/>
      <c r="I728" s="120"/>
      <c r="K728" s="120"/>
      <c r="L728" s="118"/>
      <c r="M728" s="117"/>
    </row>
    <row r="729" spans="2:13" ht="15.75" customHeight="1">
      <c r="B729" s="391"/>
      <c r="C729" s="116"/>
      <c r="D729" s="117"/>
      <c r="E729" s="118"/>
      <c r="H729" s="119"/>
      <c r="I729" s="120"/>
      <c r="K729" s="120"/>
      <c r="L729" s="118"/>
      <c r="M729" s="117"/>
    </row>
    <row r="730" spans="2:13" ht="15.75" customHeight="1">
      <c r="B730" s="391"/>
      <c r="C730" s="116"/>
      <c r="D730" s="117"/>
      <c r="E730" s="118"/>
      <c r="H730" s="119"/>
      <c r="I730" s="120"/>
      <c r="K730" s="120"/>
      <c r="L730" s="118"/>
      <c r="M730" s="117"/>
    </row>
    <row r="731" spans="2:13" ht="15.75" customHeight="1">
      <c r="B731" s="391"/>
      <c r="C731" s="116"/>
      <c r="D731" s="117"/>
      <c r="E731" s="118"/>
      <c r="H731" s="119"/>
      <c r="I731" s="120"/>
      <c r="K731" s="120"/>
      <c r="L731" s="118"/>
      <c r="M731" s="117"/>
    </row>
    <row r="732" spans="2:13" ht="15.75" customHeight="1">
      <c r="B732" s="391"/>
      <c r="C732" s="116"/>
      <c r="D732" s="117"/>
      <c r="E732" s="118"/>
      <c r="H732" s="119"/>
      <c r="I732" s="120"/>
      <c r="K732" s="120"/>
      <c r="L732" s="118"/>
      <c r="M732" s="117"/>
    </row>
    <row r="733" spans="2:13" ht="15.75" customHeight="1">
      <c r="B733" s="391"/>
      <c r="C733" s="116"/>
      <c r="D733" s="117"/>
      <c r="E733" s="118"/>
      <c r="H733" s="119"/>
      <c r="I733" s="120"/>
      <c r="K733" s="120"/>
      <c r="L733" s="118"/>
      <c r="M733" s="117"/>
    </row>
    <row r="734" spans="2:13" ht="15.75" customHeight="1">
      <c r="B734" s="391"/>
      <c r="C734" s="116"/>
      <c r="D734" s="117"/>
      <c r="E734" s="118"/>
      <c r="H734" s="119"/>
      <c r="I734" s="120"/>
      <c r="K734" s="120"/>
      <c r="L734" s="118"/>
      <c r="M734" s="117"/>
    </row>
    <row r="735" spans="2:13" ht="15.75" customHeight="1">
      <c r="B735" s="391"/>
      <c r="C735" s="116"/>
      <c r="D735" s="117"/>
      <c r="E735" s="118"/>
      <c r="H735" s="119"/>
      <c r="I735" s="120"/>
      <c r="K735" s="120"/>
      <c r="L735" s="118"/>
      <c r="M735" s="117"/>
    </row>
    <row r="736" spans="2:13" ht="15.75" customHeight="1">
      <c r="B736" s="391"/>
      <c r="C736" s="116"/>
      <c r="D736" s="117"/>
      <c r="E736" s="118"/>
      <c r="H736" s="119"/>
      <c r="I736" s="120"/>
      <c r="K736" s="120"/>
      <c r="L736" s="118"/>
      <c r="M736" s="117"/>
    </row>
    <row r="737" spans="2:13" ht="15.75" customHeight="1">
      <c r="B737" s="391"/>
      <c r="C737" s="116"/>
      <c r="D737" s="117"/>
      <c r="E737" s="118"/>
      <c r="H737" s="119"/>
      <c r="I737" s="120"/>
      <c r="K737" s="120"/>
      <c r="L737" s="118"/>
      <c r="M737" s="117"/>
    </row>
    <row r="738" spans="2:13" ht="15.75" customHeight="1">
      <c r="B738" s="391"/>
      <c r="C738" s="116"/>
      <c r="D738" s="117"/>
      <c r="E738" s="118"/>
      <c r="H738" s="119"/>
      <c r="I738" s="120"/>
      <c r="K738" s="120"/>
      <c r="L738" s="118"/>
      <c r="M738" s="117"/>
    </row>
    <row r="739" spans="2:13" ht="15.75" customHeight="1">
      <c r="B739" s="391"/>
      <c r="C739" s="116"/>
      <c r="D739" s="117"/>
      <c r="E739" s="118"/>
      <c r="H739" s="119"/>
      <c r="I739" s="120"/>
      <c r="K739" s="120"/>
      <c r="L739" s="118"/>
      <c r="M739" s="117"/>
    </row>
    <row r="740" spans="2:13" ht="15.75" customHeight="1">
      <c r="B740" s="391"/>
      <c r="C740" s="116"/>
      <c r="D740" s="117"/>
      <c r="E740" s="118"/>
      <c r="H740" s="119"/>
      <c r="I740" s="120"/>
      <c r="K740" s="120"/>
      <c r="L740" s="118"/>
      <c r="M740" s="117"/>
    </row>
    <row r="741" spans="2:13" ht="15.75" customHeight="1">
      <c r="B741" s="391"/>
      <c r="C741" s="116"/>
      <c r="D741" s="117"/>
      <c r="E741" s="118"/>
      <c r="H741" s="119"/>
      <c r="I741" s="120"/>
      <c r="K741" s="120"/>
      <c r="L741" s="118"/>
      <c r="M741" s="117"/>
    </row>
    <row r="742" spans="2:13" ht="15.75" customHeight="1">
      <c r="B742" s="391"/>
      <c r="C742" s="116"/>
      <c r="D742" s="117"/>
      <c r="E742" s="118"/>
      <c r="H742" s="119"/>
      <c r="I742" s="120"/>
      <c r="K742" s="120"/>
      <c r="L742" s="118"/>
      <c r="M742" s="117"/>
    </row>
    <row r="743" spans="2:13" ht="15.75" customHeight="1">
      <c r="B743" s="391"/>
      <c r="C743" s="116"/>
      <c r="D743" s="117"/>
      <c r="E743" s="118"/>
      <c r="H743" s="119"/>
      <c r="I743" s="120"/>
      <c r="K743" s="120"/>
      <c r="L743" s="118"/>
      <c r="M743" s="117"/>
    </row>
    <row r="744" spans="2:13" ht="15.75" customHeight="1">
      <c r="B744" s="391"/>
      <c r="C744" s="116"/>
      <c r="D744" s="117"/>
      <c r="E744" s="118"/>
      <c r="H744" s="119"/>
      <c r="I744" s="120"/>
      <c r="K744" s="120"/>
      <c r="L744" s="118"/>
      <c r="M744" s="117"/>
    </row>
    <row r="745" spans="2:13" ht="15.75" customHeight="1">
      <c r="B745" s="391"/>
      <c r="C745" s="116"/>
      <c r="D745" s="117"/>
      <c r="E745" s="118"/>
      <c r="H745" s="119"/>
      <c r="I745" s="120"/>
      <c r="K745" s="120"/>
      <c r="L745" s="118"/>
      <c r="M745" s="117"/>
    </row>
    <row r="746" spans="2:13" ht="15.75" customHeight="1">
      <c r="B746" s="391"/>
      <c r="C746" s="116"/>
      <c r="D746" s="117"/>
      <c r="E746" s="118"/>
      <c r="H746" s="119"/>
      <c r="I746" s="120"/>
      <c r="K746" s="120"/>
      <c r="L746" s="118"/>
      <c r="M746" s="117"/>
    </row>
    <row r="747" spans="2:13" ht="15.75" customHeight="1">
      <c r="B747" s="391"/>
      <c r="C747" s="116"/>
      <c r="D747" s="117"/>
      <c r="E747" s="118"/>
      <c r="H747" s="119"/>
      <c r="I747" s="120"/>
      <c r="K747" s="120"/>
      <c r="L747" s="118"/>
      <c r="M747" s="117"/>
    </row>
    <row r="748" spans="2:13" ht="15.75" customHeight="1">
      <c r="B748" s="391"/>
      <c r="C748" s="116"/>
      <c r="D748" s="117"/>
      <c r="E748" s="118"/>
      <c r="H748" s="119"/>
      <c r="I748" s="120"/>
      <c r="K748" s="120"/>
      <c r="L748" s="118"/>
      <c r="M748" s="117"/>
    </row>
    <row r="749" spans="2:13" ht="15.75" customHeight="1">
      <c r="B749" s="391"/>
      <c r="C749" s="116"/>
      <c r="D749" s="117"/>
      <c r="E749" s="118"/>
      <c r="H749" s="119"/>
      <c r="I749" s="120"/>
      <c r="K749" s="120"/>
      <c r="L749" s="118"/>
      <c r="M749" s="117"/>
    </row>
    <row r="750" spans="2:13" ht="15.75" customHeight="1">
      <c r="B750" s="391"/>
      <c r="C750" s="116"/>
      <c r="D750" s="117"/>
      <c r="E750" s="118"/>
      <c r="H750" s="119"/>
      <c r="I750" s="120"/>
      <c r="K750" s="120"/>
      <c r="L750" s="118"/>
      <c r="M750" s="117"/>
    </row>
    <row r="751" spans="2:13" ht="15.75" customHeight="1">
      <c r="B751" s="391"/>
      <c r="C751" s="116"/>
      <c r="D751" s="117"/>
      <c r="E751" s="118"/>
      <c r="H751" s="119"/>
      <c r="I751" s="120"/>
      <c r="K751" s="120"/>
      <c r="L751" s="118"/>
      <c r="M751" s="117"/>
    </row>
    <row r="752" spans="2:13" ht="15.75" customHeight="1">
      <c r="B752" s="391"/>
      <c r="C752" s="116"/>
      <c r="D752" s="117"/>
      <c r="E752" s="118"/>
      <c r="H752" s="119"/>
      <c r="I752" s="120"/>
      <c r="K752" s="120"/>
      <c r="L752" s="118"/>
      <c r="M752" s="117"/>
    </row>
    <row r="753" spans="2:13" ht="15.75" customHeight="1">
      <c r="B753" s="391"/>
      <c r="C753" s="116"/>
      <c r="D753" s="117"/>
      <c r="E753" s="118"/>
      <c r="H753" s="119"/>
      <c r="I753" s="120"/>
      <c r="K753" s="120"/>
      <c r="L753" s="118"/>
      <c r="M753" s="117"/>
    </row>
    <row r="754" spans="2:13" ht="15.75" customHeight="1">
      <c r="B754" s="391"/>
      <c r="C754" s="116"/>
      <c r="D754" s="117"/>
      <c r="E754" s="118"/>
      <c r="H754" s="119"/>
      <c r="I754" s="120"/>
      <c r="K754" s="120"/>
      <c r="L754" s="118"/>
      <c r="M754" s="117"/>
    </row>
    <row r="755" spans="2:13" ht="15.75" customHeight="1">
      <c r="B755" s="391"/>
      <c r="C755" s="116"/>
      <c r="D755" s="117"/>
      <c r="E755" s="118"/>
      <c r="H755" s="119"/>
      <c r="I755" s="120"/>
      <c r="K755" s="120"/>
      <c r="L755" s="118"/>
      <c r="M755" s="117"/>
    </row>
    <row r="756" spans="2:13" ht="15.75" customHeight="1">
      <c r="B756" s="391"/>
      <c r="C756" s="116"/>
      <c r="D756" s="117"/>
      <c r="E756" s="118"/>
      <c r="H756" s="119"/>
      <c r="I756" s="120"/>
      <c r="K756" s="120"/>
      <c r="L756" s="118"/>
      <c r="M756" s="117"/>
    </row>
    <row r="757" spans="2:13" ht="15.75" customHeight="1">
      <c r="B757" s="391"/>
      <c r="C757" s="116"/>
      <c r="D757" s="117"/>
      <c r="E757" s="118"/>
      <c r="H757" s="119"/>
      <c r="I757" s="120"/>
      <c r="K757" s="120"/>
      <c r="L757" s="118"/>
      <c r="M757" s="117"/>
    </row>
    <row r="758" spans="2:13" ht="15.75" customHeight="1">
      <c r="B758" s="391"/>
      <c r="C758" s="116"/>
      <c r="D758" s="117"/>
      <c r="E758" s="118"/>
      <c r="H758" s="119"/>
      <c r="I758" s="120"/>
      <c r="K758" s="120"/>
      <c r="L758" s="118"/>
      <c r="M758" s="117"/>
    </row>
    <row r="759" spans="2:13" ht="15.75" customHeight="1">
      <c r="B759" s="391"/>
      <c r="C759" s="116"/>
      <c r="D759" s="117"/>
      <c r="E759" s="118"/>
      <c r="H759" s="119"/>
      <c r="I759" s="120"/>
      <c r="K759" s="120"/>
      <c r="L759" s="118"/>
      <c r="M759" s="117"/>
    </row>
    <row r="760" spans="2:13" ht="15.75" customHeight="1">
      <c r="B760" s="391"/>
      <c r="C760" s="116"/>
      <c r="D760" s="117"/>
      <c r="E760" s="118"/>
      <c r="H760" s="119"/>
      <c r="I760" s="120"/>
      <c r="K760" s="120"/>
      <c r="L760" s="118"/>
      <c r="M760" s="117"/>
    </row>
    <row r="761" spans="2:13" ht="15.75" customHeight="1">
      <c r="B761" s="391"/>
      <c r="C761" s="116"/>
      <c r="D761" s="117"/>
      <c r="E761" s="118"/>
      <c r="H761" s="119"/>
      <c r="I761" s="120"/>
      <c r="K761" s="120"/>
      <c r="L761" s="118"/>
      <c r="M761" s="117"/>
    </row>
    <row r="762" spans="2:13" ht="15.75" customHeight="1">
      <c r="B762" s="391"/>
      <c r="C762" s="116"/>
      <c r="D762" s="117"/>
      <c r="E762" s="118"/>
      <c r="H762" s="119"/>
      <c r="I762" s="120"/>
      <c r="K762" s="120"/>
      <c r="L762" s="118"/>
      <c r="M762" s="117"/>
    </row>
    <row r="763" spans="2:13" ht="15.75" customHeight="1">
      <c r="B763" s="391"/>
      <c r="C763" s="116"/>
      <c r="D763" s="117"/>
      <c r="E763" s="118"/>
      <c r="H763" s="119"/>
      <c r="I763" s="120"/>
      <c r="K763" s="120"/>
      <c r="L763" s="118"/>
      <c r="M763" s="117"/>
    </row>
    <row r="764" spans="2:13" ht="15.75" customHeight="1">
      <c r="B764" s="391"/>
      <c r="C764" s="116"/>
      <c r="D764" s="117"/>
      <c r="E764" s="118"/>
      <c r="H764" s="119"/>
      <c r="I764" s="120"/>
      <c r="K764" s="120"/>
      <c r="L764" s="118"/>
      <c r="M764" s="117"/>
    </row>
    <row r="765" spans="2:13" ht="15.75" customHeight="1">
      <c r="B765" s="391"/>
      <c r="C765" s="116"/>
      <c r="D765" s="117"/>
      <c r="E765" s="118"/>
      <c r="H765" s="119"/>
      <c r="I765" s="120"/>
      <c r="K765" s="120"/>
      <c r="L765" s="118"/>
      <c r="M765" s="117"/>
    </row>
    <row r="766" spans="2:13" ht="15.75" customHeight="1">
      <c r="B766" s="391"/>
      <c r="C766" s="116"/>
      <c r="D766" s="117"/>
      <c r="E766" s="118"/>
      <c r="H766" s="119"/>
      <c r="I766" s="120"/>
      <c r="K766" s="120"/>
      <c r="L766" s="118"/>
      <c r="M766" s="117"/>
    </row>
    <row r="767" spans="2:13" ht="15.75" customHeight="1">
      <c r="B767" s="391"/>
      <c r="C767" s="116"/>
      <c r="D767" s="117"/>
      <c r="E767" s="118"/>
      <c r="H767" s="119"/>
      <c r="I767" s="120"/>
      <c r="K767" s="120"/>
      <c r="L767" s="118"/>
      <c r="M767" s="117"/>
    </row>
    <row r="768" spans="2:13" ht="15.75" customHeight="1">
      <c r="B768" s="391"/>
      <c r="C768" s="116"/>
      <c r="D768" s="117"/>
      <c r="E768" s="118"/>
      <c r="H768" s="119"/>
      <c r="I768" s="120"/>
      <c r="K768" s="120"/>
      <c r="L768" s="118"/>
      <c r="M768" s="117"/>
    </row>
    <row r="769" spans="2:13" ht="15.75" customHeight="1">
      <c r="B769" s="391"/>
      <c r="C769" s="116"/>
      <c r="D769" s="117"/>
      <c r="E769" s="118"/>
      <c r="H769" s="119"/>
      <c r="I769" s="120"/>
      <c r="K769" s="120"/>
      <c r="L769" s="118"/>
      <c r="M769" s="117"/>
    </row>
    <row r="770" spans="2:13" ht="15.75" customHeight="1">
      <c r="B770" s="391"/>
      <c r="C770" s="116"/>
      <c r="D770" s="117"/>
      <c r="E770" s="118"/>
      <c r="H770" s="119"/>
      <c r="I770" s="120"/>
      <c r="K770" s="120"/>
      <c r="L770" s="118"/>
      <c r="M770" s="117"/>
    </row>
    <row r="771" spans="2:13" ht="15.75" customHeight="1">
      <c r="B771" s="391"/>
      <c r="C771" s="116"/>
      <c r="D771" s="117"/>
      <c r="E771" s="118"/>
      <c r="H771" s="119"/>
      <c r="I771" s="120"/>
      <c r="K771" s="120"/>
      <c r="L771" s="118"/>
      <c r="M771" s="117"/>
    </row>
    <row r="772" spans="2:13" ht="15.75" customHeight="1">
      <c r="B772" s="391"/>
      <c r="C772" s="116"/>
      <c r="D772" s="117"/>
      <c r="E772" s="118"/>
      <c r="H772" s="119"/>
      <c r="I772" s="120"/>
      <c r="K772" s="120"/>
      <c r="L772" s="118"/>
      <c r="M772" s="117"/>
    </row>
    <row r="773" spans="2:13" ht="15.75" customHeight="1">
      <c r="B773" s="391"/>
      <c r="C773" s="116"/>
      <c r="D773" s="117"/>
      <c r="E773" s="118"/>
      <c r="H773" s="119"/>
      <c r="I773" s="120"/>
      <c r="K773" s="120"/>
      <c r="L773" s="118"/>
      <c r="M773" s="117"/>
    </row>
    <row r="774" spans="2:13" ht="15.75" customHeight="1">
      <c r="B774" s="391"/>
      <c r="C774" s="116"/>
      <c r="D774" s="117"/>
      <c r="E774" s="118"/>
      <c r="H774" s="119"/>
      <c r="I774" s="120"/>
      <c r="K774" s="120"/>
      <c r="L774" s="118"/>
      <c r="M774" s="117"/>
    </row>
    <row r="775" spans="2:13" ht="15.75" customHeight="1">
      <c r="B775" s="391"/>
      <c r="C775" s="116"/>
      <c r="D775" s="117"/>
      <c r="E775" s="118"/>
      <c r="H775" s="119"/>
      <c r="I775" s="120"/>
      <c r="K775" s="120"/>
      <c r="L775" s="118"/>
      <c r="M775" s="117"/>
    </row>
    <row r="776" spans="2:13" ht="15.75" customHeight="1">
      <c r="B776" s="391"/>
      <c r="C776" s="116"/>
      <c r="D776" s="117"/>
      <c r="E776" s="118"/>
      <c r="H776" s="119"/>
      <c r="I776" s="120"/>
      <c r="K776" s="120"/>
      <c r="L776" s="118"/>
      <c r="M776" s="117"/>
    </row>
    <row r="777" spans="2:13" ht="15.75" customHeight="1">
      <c r="B777" s="391"/>
      <c r="C777" s="116"/>
      <c r="D777" s="117"/>
      <c r="E777" s="118"/>
      <c r="H777" s="119"/>
      <c r="I777" s="120"/>
      <c r="K777" s="120"/>
      <c r="L777" s="118"/>
      <c r="M777" s="117"/>
    </row>
    <row r="778" spans="2:13" ht="15.75" customHeight="1">
      <c r="B778" s="391"/>
      <c r="C778" s="116"/>
      <c r="D778" s="117"/>
      <c r="E778" s="118"/>
      <c r="H778" s="119"/>
      <c r="I778" s="120"/>
      <c r="K778" s="120"/>
      <c r="L778" s="118"/>
      <c r="M778" s="117"/>
    </row>
    <row r="779" spans="2:13" ht="15.75" customHeight="1">
      <c r="B779" s="391"/>
      <c r="C779" s="116"/>
      <c r="D779" s="117"/>
      <c r="E779" s="118"/>
      <c r="H779" s="119"/>
      <c r="I779" s="120"/>
      <c r="K779" s="120"/>
      <c r="L779" s="118"/>
      <c r="M779" s="117"/>
    </row>
    <row r="780" spans="2:13" ht="15.75" customHeight="1">
      <c r="B780" s="391"/>
      <c r="C780" s="116"/>
      <c r="D780" s="117"/>
      <c r="E780" s="118"/>
      <c r="H780" s="119"/>
      <c r="I780" s="120"/>
      <c r="K780" s="120"/>
      <c r="L780" s="118"/>
      <c r="M780" s="117"/>
    </row>
    <row r="781" spans="2:13" ht="15.75" customHeight="1">
      <c r="B781" s="391"/>
      <c r="C781" s="116"/>
      <c r="D781" s="117"/>
      <c r="E781" s="118"/>
      <c r="H781" s="119"/>
      <c r="I781" s="120"/>
      <c r="K781" s="120"/>
      <c r="L781" s="118"/>
      <c r="M781" s="117"/>
    </row>
    <row r="782" spans="2:13" ht="15.75" customHeight="1">
      <c r="B782" s="391"/>
      <c r="C782" s="116"/>
      <c r="D782" s="117"/>
      <c r="E782" s="118"/>
      <c r="H782" s="119"/>
      <c r="I782" s="120"/>
      <c r="K782" s="120"/>
      <c r="L782" s="118"/>
      <c r="M782" s="117"/>
    </row>
    <row r="783" spans="2:13" ht="15.75" customHeight="1">
      <c r="B783" s="391"/>
      <c r="C783" s="116"/>
      <c r="D783" s="117"/>
      <c r="E783" s="118"/>
      <c r="H783" s="119"/>
      <c r="I783" s="120"/>
      <c r="K783" s="120"/>
      <c r="L783" s="118"/>
      <c r="M783" s="117"/>
    </row>
    <row r="784" spans="2:13" ht="15.75" customHeight="1">
      <c r="B784" s="391"/>
      <c r="C784" s="116"/>
      <c r="D784" s="117"/>
      <c r="E784" s="118"/>
      <c r="H784" s="119"/>
      <c r="I784" s="120"/>
      <c r="K784" s="120"/>
      <c r="L784" s="118"/>
      <c r="M784" s="117"/>
    </row>
    <row r="785" spans="2:13" ht="15.75" customHeight="1">
      <c r="B785" s="391"/>
      <c r="C785" s="116"/>
      <c r="D785" s="117"/>
      <c r="E785" s="118"/>
      <c r="H785" s="119"/>
      <c r="I785" s="120"/>
      <c r="K785" s="120"/>
      <c r="L785" s="118"/>
      <c r="M785" s="117"/>
    </row>
    <row r="786" spans="2:13" ht="15.75" customHeight="1">
      <c r="B786" s="391"/>
      <c r="C786" s="116"/>
      <c r="D786" s="117"/>
      <c r="E786" s="118"/>
      <c r="H786" s="119"/>
      <c r="I786" s="120"/>
      <c r="K786" s="120"/>
      <c r="L786" s="118"/>
      <c r="M786" s="117"/>
    </row>
    <row r="787" spans="2:13" ht="15.75" customHeight="1">
      <c r="B787" s="391"/>
      <c r="C787" s="116"/>
      <c r="D787" s="117"/>
      <c r="E787" s="118"/>
      <c r="H787" s="119"/>
      <c r="I787" s="120"/>
      <c r="K787" s="120"/>
      <c r="L787" s="118"/>
      <c r="M787" s="117"/>
    </row>
    <row r="788" spans="2:13" ht="15.75" customHeight="1">
      <c r="B788" s="391"/>
      <c r="C788" s="116"/>
      <c r="D788" s="117"/>
      <c r="E788" s="118"/>
      <c r="H788" s="119"/>
      <c r="I788" s="120"/>
      <c r="K788" s="120"/>
      <c r="L788" s="118"/>
      <c r="M788" s="117"/>
    </row>
    <row r="789" spans="2:13" ht="15.75" customHeight="1">
      <c r="B789" s="391"/>
      <c r="C789" s="116"/>
      <c r="D789" s="117"/>
      <c r="E789" s="118"/>
      <c r="H789" s="119"/>
      <c r="I789" s="120"/>
      <c r="K789" s="120"/>
      <c r="L789" s="118"/>
      <c r="M789" s="117"/>
    </row>
    <row r="790" spans="2:13" ht="15.75" customHeight="1">
      <c r="B790" s="391"/>
      <c r="C790" s="116"/>
      <c r="D790" s="117"/>
      <c r="E790" s="118"/>
      <c r="H790" s="119"/>
      <c r="I790" s="120"/>
      <c r="K790" s="120"/>
      <c r="L790" s="118"/>
      <c r="M790" s="117"/>
    </row>
    <row r="791" spans="2:13" ht="15.75" customHeight="1">
      <c r="B791" s="391"/>
      <c r="C791" s="116"/>
      <c r="D791" s="117"/>
      <c r="E791" s="118"/>
      <c r="H791" s="119"/>
      <c r="I791" s="120"/>
      <c r="K791" s="120"/>
      <c r="L791" s="118"/>
      <c r="M791" s="117"/>
    </row>
    <row r="792" spans="2:13" ht="15.75" customHeight="1">
      <c r="B792" s="391"/>
      <c r="C792" s="116"/>
      <c r="D792" s="117"/>
      <c r="E792" s="118"/>
      <c r="H792" s="119"/>
      <c r="I792" s="120"/>
      <c r="K792" s="120"/>
      <c r="L792" s="118"/>
      <c r="M792" s="117"/>
    </row>
    <row r="793" spans="2:13" ht="15.75" customHeight="1">
      <c r="B793" s="391"/>
      <c r="C793" s="116"/>
      <c r="D793" s="117"/>
      <c r="E793" s="118"/>
      <c r="H793" s="119"/>
      <c r="I793" s="120"/>
      <c r="K793" s="120"/>
      <c r="L793" s="118"/>
      <c r="M793" s="117"/>
    </row>
    <row r="794" spans="2:13" ht="15.75" customHeight="1">
      <c r="B794" s="391"/>
      <c r="C794" s="116"/>
      <c r="D794" s="117"/>
      <c r="E794" s="118"/>
      <c r="H794" s="119"/>
      <c r="I794" s="120"/>
      <c r="K794" s="120"/>
      <c r="L794" s="118"/>
      <c r="M794" s="117"/>
    </row>
    <row r="795" spans="2:13" ht="15.75" customHeight="1">
      <c r="B795" s="391"/>
      <c r="C795" s="116"/>
      <c r="D795" s="117"/>
      <c r="E795" s="118"/>
      <c r="H795" s="119"/>
      <c r="I795" s="120"/>
      <c r="K795" s="120"/>
      <c r="L795" s="118"/>
      <c r="M795" s="117"/>
    </row>
    <row r="796" spans="2:13" ht="15.75" customHeight="1">
      <c r="B796" s="391"/>
      <c r="C796" s="116"/>
      <c r="D796" s="117"/>
      <c r="E796" s="118"/>
      <c r="H796" s="119"/>
      <c r="I796" s="120"/>
      <c r="K796" s="120"/>
      <c r="L796" s="118"/>
      <c r="M796" s="117"/>
    </row>
    <row r="797" spans="2:13" ht="15.75" customHeight="1">
      <c r="B797" s="391"/>
      <c r="C797" s="116"/>
      <c r="D797" s="117"/>
      <c r="E797" s="118"/>
      <c r="H797" s="119"/>
      <c r="I797" s="120"/>
      <c r="K797" s="120"/>
      <c r="L797" s="118"/>
      <c r="M797" s="117"/>
    </row>
    <row r="798" spans="2:13" ht="15.75" customHeight="1">
      <c r="B798" s="391"/>
      <c r="C798" s="116"/>
      <c r="D798" s="117"/>
      <c r="E798" s="118"/>
      <c r="H798" s="119"/>
      <c r="I798" s="120"/>
      <c r="K798" s="120"/>
      <c r="L798" s="118"/>
      <c r="M798" s="117"/>
    </row>
    <row r="799" spans="2:13" ht="15.75" customHeight="1">
      <c r="B799" s="391"/>
      <c r="C799" s="116"/>
      <c r="D799" s="117"/>
      <c r="E799" s="118"/>
      <c r="H799" s="119"/>
      <c r="I799" s="120"/>
      <c r="K799" s="120"/>
      <c r="L799" s="118"/>
      <c r="M799" s="117"/>
    </row>
    <row r="800" spans="2:13" ht="15.75" customHeight="1">
      <c r="B800" s="391"/>
      <c r="C800" s="116"/>
      <c r="D800" s="117"/>
      <c r="E800" s="118"/>
      <c r="H800" s="119"/>
      <c r="I800" s="120"/>
      <c r="K800" s="120"/>
      <c r="L800" s="118"/>
      <c r="M800" s="117"/>
    </row>
    <row r="801" spans="2:13" ht="15.75" customHeight="1">
      <c r="B801" s="391"/>
      <c r="C801" s="116"/>
      <c r="D801" s="117"/>
      <c r="E801" s="118"/>
      <c r="H801" s="119"/>
      <c r="I801" s="120"/>
      <c r="K801" s="120"/>
      <c r="L801" s="118"/>
      <c r="M801" s="117"/>
    </row>
    <row r="802" spans="2:13" ht="15.75" customHeight="1">
      <c r="B802" s="391"/>
      <c r="C802" s="116"/>
      <c r="D802" s="117"/>
      <c r="E802" s="118"/>
      <c r="H802" s="119"/>
      <c r="I802" s="120"/>
      <c r="K802" s="120"/>
      <c r="L802" s="118"/>
      <c r="M802" s="117"/>
    </row>
    <row r="803" spans="2:13" ht="15.75" customHeight="1">
      <c r="B803" s="391"/>
      <c r="C803" s="116"/>
      <c r="D803" s="117"/>
      <c r="E803" s="118"/>
      <c r="H803" s="119"/>
      <c r="I803" s="120"/>
      <c r="K803" s="120"/>
      <c r="L803" s="118"/>
      <c r="M803" s="117"/>
    </row>
    <row r="804" spans="2:13" ht="15.75" customHeight="1">
      <c r="B804" s="391"/>
      <c r="C804" s="116"/>
      <c r="D804" s="117"/>
      <c r="E804" s="118"/>
      <c r="H804" s="119"/>
      <c r="I804" s="120"/>
      <c r="K804" s="120"/>
      <c r="L804" s="118"/>
      <c r="M804" s="117"/>
    </row>
    <row r="805" spans="2:13" ht="15.75" customHeight="1">
      <c r="B805" s="391"/>
      <c r="C805" s="116"/>
      <c r="D805" s="117"/>
      <c r="E805" s="118"/>
      <c r="H805" s="119"/>
      <c r="I805" s="120"/>
      <c r="K805" s="120"/>
      <c r="L805" s="118"/>
      <c r="M805" s="117"/>
    </row>
    <row r="806" spans="2:13" ht="15.75" customHeight="1">
      <c r="B806" s="391"/>
      <c r="C806" s="116"/>
      <c r="D806" s="117"/>
      <c r="E806" s="118"/>
      <c r="H806" s="119"/>
      <c r="I806" s="120"/>
      <c r="K806" s="120"/>
      <c r="L806" s="118"/>
      <c r="M806" s="117"/>
    </row>
    <row r="807" spans="2:13" ht="15.75" customHeight="1">
      <c r="B807" s="391"/>
      <c r="C807" s="116"/>
      <c r="D807" s="117"/>
      <c r="E807" s="118"/>
      <c r="H807" s="119"/>
      <c r="I807" s="120"/>
      <c r="K807" s="120"/>
      <c r="L807" s="118"/>
      <c r="M807" s="117"/>
    </row>
    <row r="808" spans="2:13" ht="15.75" customHeight="1">
      <c r="B808" s="391"/>
      <c r="C808" s="116"/>
      <c r="D808" s="117"/>
      <c r="E808" s="118"/>
      <c r="H808" s="119"/>
      <c r="I808" s="120"/>
      <c r="K808" s="120"/>
      <c r="L808" s="118"/>
      <c r="M808" s="117"/>
    </row>
    <row r="809" spans="2:13" ht="15.75" customHeight="1">
      <c r="B809" s="391"/>
      <c r="C809" s="116"/>
      <c r="D809" s="117"/>
      <c r="E809" s="118"/>
      <c r="H809" s="119"/>
      <c r="I809" s="120"/>
      <c r="K809" s="120"/>
      <c r="L809" s="118"/>
      <c r="M809" s="117"/>
    </row>
    <row r="810" spans="2:13" ht="15.75" customHeight="1">
      <c r="B810" s="391"/>
      <c r="C810" s="116"/>
      <c r="D810" s="117"/>
      <c r="E810" s="118"/>
      <c r="H810" s="119"/>
      <c r="I810" s="120"/>
      <c r="K810" s="120"/>
      <c r="L810" s="118"/>
      <c r="M810" s="117"/>
    </row>
    <row r="811" spans="2:13" ht="15.75" customHeight="1">
      <c r="B811" s="391"/>
      <c r="C811" s="116"/>
      <c r="D811" s="117"/>
      <c r="E811" s="118"/>
      <c r="H811" s="119"/>
      <c r="I811" s="120"/>
      <c r="K811" s="120"/>
      <c r="L811" s="118"/>
      <c r="M811" s="117"/>
    </row>
    <row r="812" spans="2:13" ht="15.75" customHeight="1">
      <c r="B812" s="391"/>
      <c r="C812" s="116"/>
      <c r="D812" s="117"/>
      <c r="E812" s="118"/>
      <c r="H812" s="119"/>
      <c r="I812" s="120"/>
      <c r="K812" s="120"/>
      <c r="L812" s="118"/>
      <c r="M812" s="117"/>
    </row>
    <row r="813" spans="2:13" ht="15.75" customHeight="1">
      <c r="B813" s="391"/>
      <c r="C813" s="116"/>
      <c r="D813" s="117"/>
      <c r="E813" s="118"/>
      <c r="H813" s="119"/>
      <c r="I813" s="120"/>
      <c r="K813" s="120"/>
      <c r="L813" s="118"/>
      <c r="M813" s="117"/>
    </row>
    <row r="814" spans="2:13" ht="15.75" customHeight="1">
      <c r="B814" s="391"/>
      <c r="C814" s="116"/>
      <c r="D814" s="117"/>
      <c r="E814" s="118"/>
      <c r="H814" s="119"/>
      <c r="I814" s="120"/>
      <c r="K814" s="120"/>
      <c r="L814" s="118"/>
      <c r="M814" s="117"/>
    </row>
    <row r="815" spans="2:13" ht="15.75" customHeight="1">
      <c r="B815" s="391"/>
      <c r="C815" s="116"/>
      <c r="D815" s="117"/>
      <c r="E815" s="118"/>
      <c r="H815" s="119"/>
      <c r="I815" s="120"/>
      <c r="K815" s="120"/>
      <c r="L815" s="118"/>
      <c r="M815" s="117"/>
    </row>
    <row r="816" spans="2:13" ht="15.75" customHeight="1">
      <c r="B816" s="391"/>
      <c r="C816" s="116"/>
      <c r="D816" s="117"/>
      <c r="E816" s="118"/>
      <c r="H816" s="119"/>
      <c r="I816" s="120"/>
      <c r="K816" s="120"/>
      <c r="L816" s="118"/>
      <c r="M816" s="117"/>
    </row>
    <row r="817" spans="2:13" ht="15.75" customHeight="1">
      <c r="B817" s="391"/>
      <c r="C817" s="116"/>
      <c r="D817" s="117"/>
      <c r="E817" s="118"/>
      <c r="H817" s="119"/>
      <c r="I817" s="120"/>
      <c r="K817" s="120"/>
      <c r="L817" s="118"/>
      <c r="M817" s="117"/>
    </row>
    <row r="818" spans="2:13" ht="15.75" customHeight="1">
      <c r="B818" s="391"/>
      <c r="C818" s="116"/>
      <c r="D818" s="117"/>
      <c r="E818" s="118"/>
      <c r="H818" s="119"/>
      <c r="I818" s="120"/>
      <c r="K818" s="120"/>
      <c r="L818" s="118"/>
      <c r="M818" s="117"/>
    </row>
    <row r="819" spans="2:13" ht="15.75" customHeight="1">
      <c r="B819" s="391"/>
      <c r="C819" s="116"/>
      <c r="D819" s="117"/>
      <c r="E819" s="118"/>
      <c r="H819" s="119"/>
      <c r="I819" s="120"/>
      <c r="K819" s="120"/>
      <c r="L819" s="118"/>
      <c r="M819" s="117"/>
    </row>
    <row r="820" spans="2:13" ht="15.75" customHeight="1">
      <c r="B820" s="391"/>
      <c r="C820" s="116"/>
      <c r="D820" s="117"/>
      <c r="E820" s="118"/>
      <c r="H820" s="119"/>
      <c r="I820" s="120"/>
      <c r="K820" s="120"/>
      <c r="L820" s="118"/>
      <c r="M820" s="117"/>
    </row>
    <row r="821" spans="2:13" ht="15.75" customHeight="1">
      <c r="B821" s="391"/>
      <c r="C821" s="116"/>
      <c r="D821" s="117"/>
      <c r="E821" s="118"/>
      <c r="H821" s="119"/>
      <c r="I821" s="120"/>
      <c r="K821" s="120"/>
      <c r="L821" s="118"/>
      <c r="M821" s="117"/>
    </row>
    <row r="822" spans="2:13" ht="15.75" customHeight="1">
      <c r="B822" s="391"/>
      <c r="C822" s="116"/>
      <c r="D822" s="117"/>
      <c r="E822" s="118"/>
      <c r="H822" s="119"/>
      <c r="I822" s="120"/>
      <c r="K822" s="120"/>
      <c r="L822" s="118"/>
      <c r="M822" s="117"/>
    </row>
    <row r="823" spans="2:13" ht="15.75" customHeight="1">
      <c r="B823" s="391"/>
      <c r="C823" s="116"/>
      <c r="D823" s="117"/>
      <c r="E823" s="118"/>
      <c r="H823" s="119"/>
      <c r="I823" s="120"/>
      <c r="K823" s="120"/>
      <c r="L823" s="118"/>
      <c r="M823" s="117"/>
    </row>
    <row r="824" spans="2:13" ht="15.75" customHeight="1">
      <c r="B824" s="391"/>
      <c r="C824" s="116"/>
      <c r="D824" s="117"/>
      <c r="E824" s="118"/>
      <c r="H824" s="119"/>
      <c r="I824" s="120"/>
      <c r="K824" s="120"/>
      <c r="L824" s="118"/>
      <c r="M824" s="117"/>
    </row>
    <row r="825" spans="2:13" ht="15.75" customHeight="1">
      <c r="B825" s="391"/>
      <c r="C825" s="116"/>
      <c r="D825" s="117"/>
      <c r="E825" s="118"/>
      <c r="H825" s="119"/>
      <c r="I825" s="120"/>
      <c r="K825" s="120"/>
      <c r="L825" s="118"/>
      <c r="M825" s="117"/>
    </row>
    <row r="826" spans="2:13" ht="15.75" customHeight="1">
      <c r="B826" s="391"/>
      <c r="C826" s="116"/>
      <c r="D826" s="117"/>
      <c r="E826" s="118"/>
      <c r="H826" s="119"/>
      <c r="I826" s="120"/>
      <c r="K826" s="120"/>
      <c r="L826" s="118"/>
      <c r="M826" s="117"/>
    </row>
    <row r="827" spans="2:13" ht="15.75" customHeight="1">
      <c r="B827" s="391"/>
      <c r="C827" s="116"/>
      <c r="D827" s="117"/>
      <c r="E827" s="118"/>
      <c r="H827" s="119"/>
      <c r="I827" s="120"/>
      <c r="K827" s="120"/>
      <c r="L827" s="118"/>
      <c r="M827" s="117"/>
    </row>
    <row r="828" spans="2:13" ht="15.75" customHeight="1">
      <c r="B828" s="391"/>
      <c r="C828" s="116"/>
      <c r="D828" s="117"/>
      <c r="E828" s="118"/>
      <c r="H828" s="119"/>
      <c r="I828" s="120"/>
      <c r="K828" s="120"/>
      <c r="L828" s="118"/>
      <c r="M828" s="117"/>
    </row>
    <row r="829" spans="2:13" ht="15.75" customHeight="1">
      <c r="B829" s="391"/>
      <c r="C829" s="116"/>
      <c r="D829" s="117"/>
      <c r="E829" s="118"/>
      <c r="H829" s="119"/>
      <c r="I829" s="120"/>
      <c r="K829" s="120"/>
      <c r="L829" s="118"/>
      <c r="M829" s="117"/>
    </row>
    <row r="830" spans="2:13" ht="15.75" customHeight="1">
      <c r="B830" s="391"/>
      <c r="C830" s="116"/>
      <c r="D830" s="117"/>
      <c r="E830" s="118"/>
      <c r="H830" s="119"/>
      <c r="I830" s="120"/>
      <c r="K830" s="120"/>
      <c r="L830" s="118"/>
      <c r="M830" s="117"/>
    </row>
    <row r="831" spans="2:13" ht="15.75" customHeight="1">
      <c r="B831" s="391"/>
      <c r="C831" s="116"/>
      <c r="D831" s="117"/>
      <c r="E831" s="118"/>
      <c r="H831" s="119"/>
      <c r="I831" s="120"/>
      <c r="K831" s="120"/>
      <c r="L831" s="118"/>
      <c r="M831" s="117"/>
    </row>
    <row r="832" spans="2:13" ht="15.75" customHeight="1">
      <c r="B832" s="391"/>
      <c r="C832" s="116"/>
      <c r="D832" s="117"/>
      <c r="E832" s="118"/>
      <c r="H832" s="119"/>
      <c r="I832" s="120"/>
      <c r="K832" s="120"/>
      <c r="L832" s="118"/>
      <c r="M832" s="117"/>
    </row>
    <row r="833" spans="2:13" ht="15.75" customHeight="1">
      <c r="B833" s="391"/>
      <c r="C833" s="116"/>
      <c r="D833" s="117"/>
      <c r="E833" s="118"/>
      <c r="H833" s="119"/>
      <c r="I833" s="120"/>
      <c r="K833" s="120"/>
      <c r="L833" s="118"/>
      <c r="M833" s="117"/>
    </row>
    <row r="834" spans="2:13" ht="15.75" customHeight="1">
      <c r="B834" s="391"/>
      <c r="C834" s="116"/>
      <c r="D834" s="117"/>
      <c r="E834" s="118"/>
      <c r="H834" s="119"/>
      <c r="I834" s="120"/>
      <c r="K834" s="120"/>
      <c r="L834" s="118"/>
      <c r="M834" s="117"/>
    </row>
    <row r="835" spans="2:13" ht="15.75" customHeight="1">
      <c r="B835" s="391"/>
      <c r="C835" s="116"/>
      <c r="D835" s="117"/>
      <c r="E835" s="118"/>
      <c r="H835" s="119"/>
      <c r="I835" s="120"/>
      <c r="K835" s="120"/>
      <c r="L835" s="118"/>
      <c r="M835" s="117"/>
    </row>
    <row r="836" spans="2:13" ht="15.75" customHeight="1">
      <c r="B836" s="391"/>
      <c r="C836" s="116"/>
      <c r="D836" s="117"/>
      <c r="E836" s="118"/>
      <c r="H836" s="119"/>
      <c r="I836" s="120"/>
      <c r="K836" s="120"/>
      <c r="L836" s="118"/>
      <c r="M836" s="117"/>
    </row>
    <row r="837" spans="2:13" ht="15.75" customHeight="1">
      <c r="B837" s="391"/>
      <c r="C837" s="116"/>
      <c r="D837" s="117"/>
      <c r="E837" s="118"/>
      <c r="H837" s="119"/>
      <c r="I837" s="120"/>
      <c r="K837" s="120"/>
      <c r="L837" s="118"/>
      <c r="M837" s="117"/>
    </row>
    <row r="838" spans="2:13" ht="15.75" customHeight="1">
      <c r="B838" s="391"/>
      <c r="C838" s="116"/>
      <c r="D838" s="117"/>
      <c r="E838" s="118"/>
      <c r="H838" s="119"/>
      <c r="I838" s="120"/>
      <c r="K838" s="120"/>
      <c r="L838" s="118"/>
      <c r="M838" s="117"/>
    </row>
    <row r="839" spans="2:13" ht="15.75" customHeight="1">
      <c r="B839" s="391"/>
      <c r="C839" s="116"/>
      <c r="D839" s="117"/>
      <c r="E839" s="118"/>
      <c r="H839" s="119"/>
      <c r="I839" s="120"/>
      <c r="K839" s="120"/>
      <c r="L839" s="118"/>
      <c r="M839" s="117"/>
    </row>
    <row r="840" spans="2:13" ht="15.75" customHeight="1">
      <c r="B840" s="391"/>
      <c r="C840" s="116"/>
      <c r="D840" s="117"/>
      <c r="E840" s="118"/>
      <c r="H840" s="119"/>
      <c r="I840" s="120"/>
      <c r="K840" s="120"/>
      <c r="L840" s="118"/>
      <c r="M840" s="117"/>
    </row>
    <row r="841" spans="2:13" ht="15.75" customHeight="1">
      <c r="B841" s="391"/>
      <c r="C841" s="116"/>
      <c r="D841" s="117"/>
      <c r="E841" s="118"/>
      <c r="H841" s="119"/>
      <c r="I841" s="120"/>
      <c r="K841" s="120"/>
      <c r="L841" s="118"/>
      <c r="M841" s="117"/>
    </row>
    <row r="842" spans="2:13" ht="15.75" customHeight="1">
      <c r="B842" s="391"/>
      <c r="C842" s="116"/>
      <c r="D842" s="117"/>
      <c r="E842" s="118"/>
      <c r="H842" s="119"/>
      <c r="I842" s="120"/>
      <c r="K842" s="120"/>
      <c r="L842" s="118"/>
      <c r="M842" s="117"/>
    </row>
    <row r="843" spans="2:13" ht="15.75" customHeight="1">
      <c r="B843" s="391"/>
      <c r="C843" s="116"/>
      <c r="D843" s="117"/>
      <c r="E843" s="118"/>
      <c r="H843" s="119"/>
      <c r="I843" s="120"/>
      <c r="K843" s="120"/>
      <c r="L843" s="118"/>
      <c r="M843" s="117"/>
    </row>
    <row r="844" spans="2:13" ht="15.75" customHeight="1">
      <c r="B844" s="391"/>
      <c r="C844" s="116"/>
      <c r="D844" s="117"/>
      <c r="E844" s="118"/>
      <c r="H844" s="119"/>
      <c r="I844" s="120"/>
      <c r="K844" s="120"/>
      <c r="L844" s="118"/>
      <c r="M844" s="117"/>
    </row>
    <row r="845" spans="2:13" ht="15.75" customHeight="1">
      <c r="B845" s="391"/>
      <c r="C845" s="116"/>
      <c r="D845" s="117"/>
      <c r="E845" s="118"/>
      <c r="H845" s="119"/>
      <c r="I845" s="120"/>
      <c r="K845" s="120"/>
      <c r="L845" s="118"/>
      <c r="M845" s="117"/>
    </row>
    <row r="846" spans="2:13" ht="15.75" customHeight="1">
      <c r="B846" s="391"/>
      <c r="C846" s="116"/>
      <c r="D846" s="117"/>
      <c r="E846" s="118"/>
      <c r="H846" s="119"/>
      <c r="I846" s="120"/>
      <c r="K846" s="120"/>
      <c r="L846" s="118"/>
      <c r="M846" s="117"/>
    </row>
    <row r="847" spans="2:13" ht="15.75" customHeight="1">
      <c r="B847" s="391"/>
      <c r="C847" s="116"/>
      <c r="D847" s="117"/>
      <c r="E847" s="118"/>
      <c r="H847" s="119"/>
      <c r="I847" s="120"/>
      <c r="K847" s="120"/>
      <c r="L847" s="118"/>
      <c r="M847" s="117"/>
    </row>
    <row r="848" spans="2:13" ht="15.75" customHeight="1">
      <c r="B848" s="391"/>
      <c r="C848" s="116"/>
      <c r="D848" s="117"/>
      <c r="E848" s="118"/>
      <c r="H848" s="119"/>
      <c r="I848" s="120"/>
      <c r="K848" s="120"/>
      <c r="L848" s="118"/>
      <c r="M848" s="117"/>
    </row>
    <row r="849" spans="2:13" ht="15.75" customHeight="1">
      <c r="B849" s="391"/>
      <c r="C849" s="116"/>
      <c r="D849" s="117"/>
      <c r="E849" s="118"/>
      <c r="H849" s="119"/>
      <c r="I849" s="120"/>
      <c r="K849" s="120"/>
      <c r="L849" s="118"/>
      <c r="M849" s="117"/>
    </row>
    <row r="850" spans="2:13" ht="15.75" customHeight="1">
      <c r="B850" s="391"/>
      <c r="C850" s="116"/>
      <c r="D850" s="117"/>
      <c r="E850" s="118"/>
      <c r="H850" s="119"/>
      <c r="I850" s="120"/>
      <c r="K850" s="120"/>
      <c r="L850" s="118"/>
      <c r="M850" s="117"/>
    </row>
    <row r="851" spans="2:13" ht="15.75" customHeight="1">
      <c r="B851" s="391"/>
      <c r="C851" s="116"/>
      <c r="D851" s="117"/>
      <c r="E851" s="118"/>
      <c r="H851" s="119"/>
      <c r="I851" s="120"/>
      <c r="K851" s="120"/>
      <c r="L851" s="118"/>
      <c r="M851" s="117"/>
    </row>
    <row r="852" spans="2:13" ht="15.75" customHeight="1">
      <c r="B852" s="391"/>
      <c r="C852" s="116"/>
      <c r="D852" s="117"/>
      <c r="E852" s="118"/>
      <c r="H852" s="119"/>
      <c r="I852" s="120"/>
      <c r="K852" s="120"/>
      <c r="L852" s="118"/>
      <c r="M852" s="117"/>
    </row>
    <row r="853" spans="2:13" ht="15.75" customHeight="1">
      <c r="B853" s="391"/>
      <c r="C853" s="116"/>
      <c r="D853" s="117"/>
      <c r="E853" s="118"/>
      <c r="H853" s="119"/>
      <c r="I853" s="120"/>
      <c r="K853" s="120"/>
      <c r="L853" s="118"/>
      <c r="M853" s="117"/>
    </row>
    <row r="854" spans="2:13" ht="15.75" customHeight="1">
      <c r="B854" s="391"/>
      <c r="C854" s="116"/>
      <c r="D854" s="117"/>
      <c r="E854" s="118"/>
      <c r="H854" s="119"/>
      <c r="I854" s="120"/>
      <c r="K854" s="120"/>
      <c r="L854" s="118"/>
      <c r="M854" s="117"/>
    </row>
    <row r="855" spans="2:13" ht="15.75" customHeight="1">
      <c r="B855" s="391"/>
      <c r="C855" s="116"/>
      <c r="D855" s="117"/>
      <c r="E855" s="118"/>
      <c r="H855" s="119"/>
      <c r="I855" s="120"/>
      <c r="K855" s="120"/>
      <c r="L855" s="118"/>
      <c r="M855" s="117"/>
    </row>
    <row r="856" spans="2:13" ht="15.75" customHeight="1">
      <c r="B856" s="391"/>
      <c r="C856" s="116"/>
      <c r="D856" s="117"/>
      <c r="E856" s="118"/>
      <c r="H856" s="119"/>
      <c r="I856" s="120"/>
      <c r="K856" s="120"/>
      <c r="L856" s="118"/>
      <c r="M856" s="117"/>
    </row>
    <row r="857" spans="2:13" ht="15.75" customHeight="1">
      <c r="B857" s="391"/>
      <c r="C857" s="116"/>
      <c r="D857" s="117"/>
      <c r="E857" s="118"/>
      <c r="H857" s="119"/>
      <c r="I857" s="120"/>
      <c r="K857" s="120"/>
      <c r="L857" s="118"/>
      <c r="M857" s="117"/>
    </row>
    <row r="858" spans="2:13" ht="15.75" customHeight="1">
      <c r="B858" s="391"/>
      <c r="C858" s="116"/>
      <c r="D858" s="117"/>
      <c r="E858" s="118"/>
      <c r="H858" s="119"/>
      <c r="I858" s="120"/>
      <c r="K858" s="120"/>
      <c r="L858" s="118"/>
      <c r="M858" s="117"/>
    </row>
    <row r="859" spans="2:13" ht="15.75" customHeight="1">
      <c r="B859" s="391"/>
      <c r="C859" s="116"/>
      <c r="D859" s="117"/>
      <c r="E859" s="118"/>
      <c r="H859" s="119"/>
      <c r="I859" s="120"/>
      <c r="K859" s="120"/>
      <c r="L859" s="118"/>
      <c r="M859" s="117"/>
    </row>
    <row r="860" spans="2:13" ht="15.75" customHeight="1">
      <c r="B860" s="391"/>
      <c r="C860" s="116"/>
      <c r="D860" s="117"/>
      <c r="E860" s="118"/>
      <c r="H860" s="119"/>
      <c r="I860" s="120"/>
      <c r="K860" s="120"/>
      <c r="L860" s="118"/>
      <c r="M860" s="117"/>
    </row>
    <row r="861" spans="2:13" ht="15.75" customHeight="1">
      <c r="B861" s="391"/>
      <c r="C861" s="116"/>
      <c r="D861" s="117"/>
      <c r="E861" s="118"/>
      <c r="H861" s="119"/>
      <c r="I861" s="120"/>
      <c r="K861" s="120"/>
      <c r="L861" s="118"/>
      <c r="M861" s="117"/>
    </row>
    <row r="862" spans="2:13" ht="15.75" customHeight="1">
      <c r="B862" s="391"/>
      <c r="C862" s="116"/>
      <c r="D862" s="117"/>
      <c r="E862" s="118"/>
      <c r="H862" s="119"/>
      <c r="I862" s="120"/>
      <c r="K862" s="120"/>
      <c r="L862" s="118"/>
      <c r="M862" s="117"/>
    </row>
    <row r="863" spans="2:13" ht="15.75" customHeight="1">
      <c r="B863" s="391"/>
      <c r="C863" s="116"/>
      <c r="D863" s="117"/>
      <c r="E863" s="118"/>
      <c r="H863" s="119"/>
      <c r="I863" s="120"/>
      <c r="K863" s="120"/>
      <c r="L863" s="118"/>
      <c r="M863" s="117"/>
    </row>
    <row r="864" spans="2:13" ht="15.75" customHeight="1">
      <c r="B864" s="391"/>
      <c r="C864" s="116"/>
      <c r="D864" s="117"/>
      <c r="E864" s="118"/>
      <c r="H864" s="119"/>
      <c r="I864" s="120"/>
      <c r="K864" s="120"/>
      <c r="L864" s="118"/>
      <c r="M864" s="117"/>
    </row>
    <row r="865" spans="2:13" ht="15.75" customHeight="1">
      <c r="B865" s="391"/>
      <c r="C865" s="116"/>
      <c r="D865" s="117"/>
      <c r="E865" s="118"/>
      <c r="H865" s="119"/>
      <c r="I865" s="120"/>
      <c r="K865" s="120"/>
      <c r="L865" s="118"/>
      <c r="M865" s="117"/>
    </row>
    <row r="866" spans="2:13" ht="15.75" customHeight="1">
      <c r="B866" s="391"/>
      <c r="C866" s="116"/>
      <c r="D866" s="117"/>
      <c r="E866" s="118"/>
      <c r="H866" s="119"/>
      <c r="I866" s="120"/>
      <c r="K866" s="120"/>
      <c r="L866" s="118"/>
      <c r="M866" s="117"/>
    </row>
    <row r="867" spans="2:13" ht="15.75" customHeight="1">
      <c r="B867" s="391"/>
      <c r="C867" s="116"/>
      <c r="D867" s="117"/>
      <c r="E867" s="118"/>
      <c r="H867" s="119"/>
      <c r="I867" s="120"/>
      <c r="K867" s="120"/>
      <c r="L867" s="118"/>
      <c r="M867" s="117"/>
    </row>
    <row r="868" spans="2:13" ht="15.75" customHeight="1">
      <c r="B868" s="391"/>
      <c r="C868" s="116"/>
      <c r="D868" s="117"/>
      <c r="E868" s="118"/>
      <c r="H868" s="119"/>
      <c r="I868" s="120"/>
      <c r="K868" s="120"/>
      <c r="L868" s="118"/>
      <c r="M868" s="117"/>
    </row>
    <row r="869" spans="2:13" ht="15.75" customHeight="1">
      <c r="B869" s="391"/>
      <c r="C869" s="116"/>
      <c r="D869" s="117"/>
      <c r="E869" s="118"/>
      <c r="H869" s="119"/>
      <c r="I869" s="120"/>
      <c r="K869" s="120"/>
      <c r="L869" s="118"/>
      <c r="M869" s="117"/>
    </row>
    <row r="870" spans="2:13" ht="15.75" customHeight="1">
      <c r="B870" s="391"/>
      <c r="C870" s="116"/>
      <c r="D870" s="117"/>
      <c r="E870" s="118"/>
      <c r="H870" s="119"/>
      <c r="I870" s="120"/>
      <c r="K870" s="120"/>
      <c r="L870" s="118"/>
      <c r="M870" s="117"/>
    </row>
    <row r="871" spans="2:13" ht="15.75" customHeight="1">
      <c r="B871" s="391"/>
      <c r="C871" s="116"/>
      <c r="D871" s="117"/>
      <c r="E871" s="118"/>
      <c r="H871" s="119"/>
      <c r="I871" s="120"/>
      <c r="K871" s="120"/>
      <c r="L871" s="118"/>
      <c r="M871" s="117"/>
    </row>
    <row r="872" spans="2:13" ht="15.75" customHeight="1">
      <c r="B872" s="391"/>
      <c r="C872" s="116"/>
      <c r="D872" s="117"/>
      <c r="E872" s="118"/>
      <c r="H872" s="119"/>
      <c r="I872" s="120"/>
      <c r="K872" s="120"/>
      <c r="L872" s="118"/>
      <c r="M872" s="117"/>
    </row>
    <row r="873" spans="2:13" ht="15.75" customHeight="1">
      <c r="B873" s="391"/>
      <c r="C873" s="116"/>
      <c r="D873" s="117"/>
      <c r="E873" s="118"/>
      <c r="H873" s="119"/>
      <c r="I873" s="120"/>
      <c r="K873" s="120"/>
      <c r="L873" s="118"/>
      <c r="M873" s="117"/>
    </row>
    <row r="874" spans="2:13" ht="15.75" customHeight="1">
      <c r="B874" s="391"/>
      <c r="C874" s="116"/>
      <c r="D874" s="117"/>
      <c r="E874" s="118"/>
      <c r="H874" s="119"/>
      <c r="I874" s="120"/>
      <c r="K874" s="120"/>
      <c r="L874" s="118"/>
      <c r="M874" s="117"/>
    </row>
    <row r="875" spans="2:13" ht="15.75" customHeight="1">
      <c r="B875" s="391"/>
      <c r="C875" s="116"/>
      <c r="D875" s="117"/>
      <c r="E875" s="118"/>
      <c r="H875" s="119"/>
      <c r="I875" s="120"/>
      <c r="K875" s="120"/>
      <c r="L875" s="118"/>
      <c r="M875" s="117"/>
    </row>
    <row r="876" spans="2:13" ht="15.75" customHeight="1">
      <c r="B876" s="391"/>
      <c r="C876" s="116"/>
      <c r="D876" s="117"/>
      <c r="E876" s="118"/>
      <c r="H876" s="119"/>
      <c r="I876" s="120"/>
      <c r="K876" s="120"/>
      <c r="L876" s="118"/>
      <c r="M876" s="117"/>
    </row>
    <row r="877" spans="2:13" ht="15.75" customHeight="1">
      <c r="B877" s="391"/>
      <c r="C877" s="116"/>
      <c r="D877" s="117"/>
      <c r="E877" s="118"/>
      <c r="H877" s="119"/>
      <c r="I877" s="120"/>
      <c r="K877" s="120"/>
      <c r="L877" s="118"/>
      <c r="M877" s="117"/>
    </row>
    <row r="878" spans="2:13" ht="15.75" customHeight="1">
      <c r="B878" s="391"/>
      <c r="C878" s="116"/>
      <c r="D878" s="117"/>
      <c r="E878" s="118"/>
      <c r="H878" s="119"/>
      <c r="I878" s="120"/>
      <c r="K878" s="120"/>
      <c r="L878" s="118"/>
      <c r="M878" s="117"/>
    </row>
    <row r="879" spans="2:13" ht="15.75" customHeight="1">
      <c r="B879" s="391"/>
      <c r="C879" s="116"/>
      <c r="D879" s="117"/>
      <c r="E879" s="118"/>
      <c r="H879" s="119"/>
      <c r="I879" s="120"/>
      <c r="K879" s="120"/>
      <c r="L879" s="118"/>
      <c r="M879" s="117"/>
    </row>
    <row r="880" spans="2:13" ht="15.75" customHeight="1">
      <c r="B880" s="391"/>
      <c r="C880" s="116"/>
      <c r="D880" s="117"/>
      <c r="E880" s="118"/>
      <c r="H880" s="119"/>
      <c r="I880" s="120"/>
      <c r="K880" s="120"/>
      <c r="L880" s="118"/>
      <c r="M880" s="117"/>
    </row>
    <row r="881" spans="2:13" ht="15.75" customHeight="1">
      <c r="B881" s="391"/>
      <c r="C881" s="116"/>
      <c r="D881" s="117"/>
      <c r="E881" s="118"/>
      <c r="H881" s="119"/>
      <c r="I881" s="120"/>
      <c r="K881" s="120"/>
      <c r="L881" s="118"/>
      <c r="M881" s="117"/>
    </row>
    <row r="882" spans="2:13" ht="15.75" customHeight="1">
      <c r="B882" s="391"/>
      <c r="C882" s="116"/>
      <c r="D882" s="117"/>
      <c r="E882" s="118"/>
      <c r="H882" s="119"/>
      <c r="I882" s="120"/>
      <c r="K882" s="120"/>
      <c r="L882" s="118"/>
      <c r="M882" s="117"/>
    </row>
    <row r="883" spans="2:13" ht="15.75" customHeight="1">
      <c r="B883" s="391"/>
      <c r="C883" s="116"/>
      <c r="D883" s="117"/>
      <c r="E883" s="118"/>
      <c r="H883" s="119"/>
      <c r="I883" s="120"/>
      <c r="K883" s="120"/>
      <c r="L883" s="118"/>
      <c r="M883" s="117"/>
    </row>
    <row r="884" spans="2:13" ht="15.75" customHeight="1">
      <c r="B884" s="391"/>
      <c r="C884" s="116"/>
      <c r="D884" s="117"/>
      <c r="E884" s="118"/>
      <c r="H884" s="119"/>
      <c r="I884" s="120"/>
      <c r="K884" s="120"/>
      <c r="L884" s="118"/>
      <c r="M884" s="117"/>
    </row>
    <row r="885" spans="2:13" ht="15.75" customHeight="1">
      <c r="B885" s="391"/>
      <c r="C885" s="116"/>
      <c r="D885" s="117"/>
      <c r="E885" s="118"/>
      <c r="H885" s="119"/>
      <c r="I885" s="120"/>
      <c r="K885" s="120"/>
      <c r="L885" s="118"/>
      <c r="M885" s="117"/>
    </row>
    <row r="886" spans="2:13" ht="15.75" customHeight="1">
      <c r="B886" s="391"/>
      <c r="C886" s="116"/>
      <c r="D886" s="117"/>
      <c r="E886" s="118"/>
      <c r="H886" s="119"/>
      <c r="I886" s="120"/>
      <c r="K886" s="120"/>
      <c r="L886" s="118"/>
      <c r="M886" s="117"/>
    </row>
    <row r="887" spans="2:13" ht="15.75" customHeight="1">
      <c r="B887" s="391"/>
      <c r="C887" s="116"/>
      <c r="D887" s="117"/>
      <c r="E887" s="118"/>
      <c r="H887" s="119"/>
      <c r="I887" s="120"/>
      <c r="K887" s="120"/>
      <c r="L887" s="118"/>
      <c r="M887" s="117"/>
    </row>
    <row r="888" spans="2:13" ht="15.75" customHeight="1">
      <c r="B888" s="391"/>
      <c r="C888" s="116"/>
      <c r="D888" s="117"/>
      <c r="E888" s="118"/>
      <c r="H888" s="119"/>
      <c r="I888" s="120"/>
      <c r="K888" s="120"/>
      <c r="L888" s="118"/>
      <c r="M888" s="117"/>
    </row>
    <row r="889" spans="2:13" ht="15.75" customHeight="1">
      <c r="B889" s="391"/>
      <c r="C889" s="116"/>
      <c r="D889" s="117"/>
      <c r="E889" s="118"/>
      <c r="H889" s="119"/>
      <c r="I889" s="120"/>
      <c r="K889" s="120"/>
      <c r="L889" s="118"/>
      <c r="M889" s="117"/>
    </row>
    <row r="890" spans="2:13" ht="15.75" customHeight="1">
      <c r="B890" s="391"/>
      <c r="C890" s="116"/>
      <c r="D890" s="117"/>
      <c r="E890" s="118"/>
      <c r="H890" s="119"/>
      <c r="I890" s="120"/>
      <c r="K890" s="120"/>
      <c r="L890" s="118"/>
      <c r="M890" s="117"/>
    </row>
    <row r="891" spans="2:13" ht="15.75" customHeight="1">
      <c r="B891" s="391"/>
      <c r="C891" s="116"/>
      <c r="D891" s="117"/>
      <c r="E891" s="118"/>
      <c r="H891" s="119"/>
      <c r="I891" s="120"/>
      <c r="K891" s="120"/>
      <c r="L891" s="118"/>
      <c r="M891" s="117"/>
    </row>
    <row r="892" spans="2:13" ht="15.75" customHeight="1">
      <c r="B892" s="391"/>
      <c r="C892" s="116"/>
      <c r="D892" s="117"/>
      <c r="E892" s="118"/>
      <c r="H892" s="119"/>
      <c r="I892" s="120"/>
      <c r="K892" s="120"/>
      <c r="L892" s="118"/>
      <c r="M892" s="117"/>
    </row>
    <row r="893" spans="2:13" ht="15.75" customHeight="1">
      <c r="B893" s="391"/>
      <c r="C893" s="116"/>
      <c r="D893" s="117"/>
      <c r="E893" s="118"/>
      <c r="H893" s="119"/>
      <c r="I893" s="120"/>
      <c r="K893" s="120"/>
      <c r="L893" s="118"/>
      <c r="M893" s="117"/>
    </row>
    <row r="894" spans="2:13" ht="15.75" customHeight="1">
      <c r="B894" s="391"/>
      <c r="C894" s="116"/>
      <c r="D894" s="117"/>
      <c r="E894" s="118"/>
      <c r="H894" s="119"/>
      <c r="I894" s="120"/>
      <c r="K894" s="120"/>
      <c r="L894" s="118"/>
      <c r="M894" s="117"/>
    </row>
    <row r="895" spans="2:13" ht="15.75" customHeight="1">
      <c r="B895" s="391"/>
      <c r="C895" s="116"/>
      <c r="D895" s="117"/>
      <c r="E895" s="118"/>
      <c r="H895" s="119"/>
      <c r="I895" s="120"/>
      <c r="K895" s="120"/>
      <c r="L895" s="118"/>
      <c r="M895" s="117"/>
    </row>
    <row r="896" spans="2:13" ht="15.75" customHeight="1">
      <c r="B896" s="391"/>
      <c r="C896" s="116"/>
      <c r="D896" s="117"/>
      <c r="E896" s="118"/>
      <c r="H896" s="119"/>
      <c r="I896" s="120"/>
      <c r="K896" s="120"/>
      <c r="L896" s="118"/>
      <c r="M896" s="117"/>
    </row>
    <row r="897" spans="2:13" ht="15.75" customHeight="1">
      <c r="B897" s="391"/>
      <c r="C897" s="116"/>
      <c r="D897" s="117"/>
      <c r="E897" s="118"/>
      <c r="H897" s="119"/>
      <c r="I897" s="120"/>
      <c r="K897" s="120"/>
      <c r="L897" s="118"/>
      <c r="M897" s="117"/>
    </row>
    <row r="898" spans="2:13" ht="15.75" customHeight="1">
      <c r="B898" s="391"/>
      <c r="C898" s="116"/>
      <c r="D898" s="117"/>
      <c r="E898" s="118"/>
      <c r="H898" s="119"/>
      <c r="I898" s="120"/>
      <c r="K898" s="120"/>
      <c r="L898" s="118"/>
      <c r="M898" s="117"/>
    </row>
    <row r="899" spans="2:13" ht="15.75" customHeight="1">
      <c r="B899" s="391"/>
      <c r="C899" s="116"/>
      <c r="D899" s="117"/>
      <c r="E899" s="118"/>
      <c r="H899" s="119"/>
      <c r="I899" s="120"/>
      <c r="K899" s="120"/>
      <c r="L899" s="118"/>
      <c r="M899" s="117"/>
    </row>
    <row r="900" spans="2:13" ht="15.75" customHeight="1">
      <c r="B900" s="391"/>
      <c r="C900" s="116"/>
      <c r="D900" s="117"/>
      <c r="E900" s="118"/>
      <c r="H900" s="119"/>
      <c r="I900" s="120"/>
      <c r="K900" s="120"/>
      <c r="L900" s="118"/>
      <c r="M900" s="117"/>
    </row>
    <row r="901" spans="2:13" ht="15.75" customHeight="1">
      <c r="B901" s="391"/>
      <c r="C901" s="116"/>
      <c r="D901" s="117"/>
      <c r="E901" s="118"/>
      <c r="H901" s="119"/>
      <c r="I901" s="120"/>
      <c r="K901" s="120"/>
      <c r="L901" s="118"/>
      <c r="M901" s="117"/>
    </row>
    <row r="902" spans="2:13" ht="15.75" customHeight="1">
      <c r="B902" s="391"/>
      <c r="C902" s="116"/>
      <c r="D902" s="117"/>
      <c r="E902" s="118"/>
      <c r="H902" s="119"/>
      <c r="I902" s="120"/>
      <c r="K902" s="120"/>
      <c r="L902" s="118"/>
      <c r="M902" s="117"/>
    </row>
    <row r="903" spans="2:13" ht="15.75" customHeight="1">
      <c r="B903" s="391"/>
      <c r="C903" s="116"/>
      <c r="D903" s="117"/>
      <c r="E903" s="118"/>
      <c r="H903" s="119"/>
      <c r="I903" s="120"/>
      <c r="K903" s="120"/>
      <c r="L903" s="118"/>
      <c r="M903" s="117"/>
    </row>
    <row r="904" spans="2:13" ht="15.75" customHeight="1">
      <c r="B904" s="391"/>
      <c r="C904" s="116"/>
      <c r="D904" s="117"/>
      <c r="E904" s="118"/>
      <c r="H904" s="119"/>
      <c r="I904" s="120"/>
      <c r="K904" s="120"/>
      <c r="L904" s="118"/>
      <c r="M904" s="117"/>
    </row>
    <row r="905" spans="2:13" ht="15.75" customHeight="1">
      <c r="B905" s="391"/>
      <c r="C905" s="116"/>
      <c r="D905" s="117"/>
      <c r="E905" s="118"/>
      <c r="H905" s="119"/>
      <c r="I905" s="120"/>
      <c r="K905" s="120"/>
      <c r="L905" s="118"/>
      <c r="M905" s="117"/>
    </row>
    <row r="906" spans="2:13" ht="15.75" customHeight="1">
      <c r="B906" s="391"/>
      <c r="C906" s="116"/>
      <c r="D906" s="117"/>
      <c r="E906" s="118"/>
      <c r="H906" s="119"/>
      <c r="I906" s="120"/>
      <c r="K906" s="120"/>
      <c r="L906" s="118"/>
      <c r="M906" s="117"/>
    </row>
    <row r="907" spans="2:13" ht="15.75" customHeight="1">
      <c r="B907" s="391"/>
      <c r="C907" s="116"/>
      <c r="D907" s="117"/>
      <c r="E907" s="118"/>
      <c r="H907" s="119"/>
      <c r="I907" s="120"/>
      <c r="K907" s="120"/>
      <c r="L907" s="118"/>
      <c r="M907" s="117"/>
    </row>
    <row r="908" spans="2:13" ht="15.75" customHeight="1">
      <c r="B908" s="391"/>
      <c r="C908" s="116"/>
      <c r="D908" s="117"/>
      <c r="E908" s="118"/>
      <c r="H908" s="119"/>
      <c r="I908" s="120"/>
      <c r="K908" s="120"/>
      <c r="L908" s="118"/>
      <c r="M908" s="117"/>
    </row>
    <row r="909" spans="2:13" ht="15.75" customHeight="1">
      <c r="B909" s="391"/>
      <c r="C909" s="116"/>
      <c r="D909" s="117"/>
      <c r="E909" s="118"/>
      <c r="H909" s="119"/>
      <c r="I909" s="120"/>
      <c r="K909" s="120"/>
      <c r="L909" s="118"/>
      <c r="M909" s="117"/>
    </row>
    <row r="910" spans="2:13" ht="15.75" customHeight="1">
      <c r="B910" s="391"/>
      <c r="C910" s="116"/>
      <c r="D910" s="117"/>
      <c r="E910" s="118"/>
      <c r="H910" s="119"/>
      <c r="I910" s="120"/>
      <c r="K910" s="120"/>
      <c r="L910" s="118"/>
      <c r="M910" s="117"/>
    </row>
    <row r="911" spans="2:13" ht="15.75" customHeight="1">
      <c r="B911" s="391"/>
      <c r="C911" s="116"/>
      <c r="D911" s="117"/>
      <c r="E911" s="118"/>
      <c r="H911" s="119"/>
      <c r="I911" s="120"/>
      <c r="K911" s="120"/>
      <c r="L911" s="118"/>
      <c r="M911" s="117"/>
    </row>
    <row r="912" spans="2:13" ht="15.75" customHeight="1">
      <c r="B912" s="391"/>
      <c r="C912" s="116"/>
      <c r="D912" s="117"/>
      <c r="E912" s="118"/>
      <c r="H912" s="119"/>
      <c r="I912" s="120"/>
      <c r="K912" s="120"/>
      <c r="L912" s="118"/>
      <c r="M912" s="117"/>
    </row>
    <row r="913" spans="2:13" ht="15.75" customHeight="1">
      <c r="B913" s="391"/>
      <c r="C913" s="116"/>
      <c r="D913" s="117"/>
      <c r="E913" s="118"/>
      <c r="H913" s="119"/>
      <c r="I913" s="120"/>
      <c r="K913" s="120"/>
      <c r="L913" s="118"/>
      <c r="M913" s="117"/>
    </row>
    <row r="914" spans="2:13" ht="15.75" customHeight="1">
      <c r="B914" s="391"/>
      <c r="C914" s="116"/>
      <c r="D914" s="117"/>
      <c r="E914" s="118"/>
      <c r="H914" s="119"/>
      <c r="I914" s="120"/>
      <c r="K914" s="120"/>
      <c r="L914" s="118"/>
      <c r="M914" s="117"/>
    </row>
    <row r="915" spans="2:13" ht="15.75" customHeight="1">
      <c r="B915" s="391"/>
      <c r="C915" s="116"/>
      <c r="D915" s="117"/>
      <c r="E915" s="118"/>
      <c r="H915" s="119"/>
      <c r="I915" s="120"/>
      <c r="K915" s="120"/>
      <c r="L915" s="118"/>
      <c r="M915" s="117"/>
    </row>
    <row r="916" spans="2:13" ht="15.75" customHeight="1">
      <c r="B916" s="391"/>
      <c r="C916" s="116"/>
      <c r="D916" s="117"/>
      <c r="E916" s="118"/>
      <c r="H916" s="119"/>
      <c r="I916" s="120"/>
      <c r="K916" s="120"/>
      <c r="L916" s="118"/>
      <c r="M916" s="117"/>
    </row>
    <row r="917" spans="2:13" ht="15.75" customHeight="1">
      <c r="B917" s="391"/>
      <c r="C917" s="116"/>
      <c r="D917" s="117"/>
      <c r="E917" s="118"/>
      <c r="H917" s="119"/>
      <c r="I917" s="120"/>
      <c r="K917" s="120"/>
      <c r="L917" s="118"/>
      <c r="M917" s="117"/>
    </row>
    <row r="918" spans="2:13" ht="15.75" customHeight="1">
      <c r="B918" s="391"/>
      <c r="C918" s="116"/>
      <c r="D918" s="117"/>
      <c r="E918" s="118"/>
      <c r="H918" s="119"/>
      <c r="I918" s="120"/>
      <c r="K918" s="120"/>
      <c r="L918" s="118"/>
      <c r="M918" s="117"/>
    </row>
    <row r="919" spans="2:13" ht="15.75" customHeight="1">
      <c r="B919" s="391"/>
      <c r="C919" s="116"/>
      <c r="D919" s="117"/>
      <c r="E919" s="118"/>
      <c r="H919" s="119"/>
      <c r="I919" s="120"/>
      <c r="K919" s="120"/>
      <c r="L919" s="118"/>
      <c r="M919" s="117"/>
    </row>
    <row r="920" spans="2:13" ht="15.75" customHeight="1">
      <c r="B920" s="391"/>
      <c r="C920" s="116"/>
      <c r="D920" s="117"/>
      <c r="E920" s="118"/>
      <c r="H920" s="119"/>
      <c r="I920" s="120"/>
      <c r="K920" s="120"/>
      <c r="L920" s="118"/>
      <c r="M920" s="117"/>
    </row>
    <row r="921" spans="2:13" ht="15.75" customHeight="1">
      <c r="B921" s="391"/>
      <c r="C921" s="116"/>
      <c r="D921" s="117"/>
      <c r="E921" s="118"/>
      <c r="H921" s="119"/>
      <c r="I921" s="120"/>
      <c r="K921" s="120"/>
      <c r="L921" s="118"/>
      <c r="M921" s="117"/>
    </row>
    <row r="922" spans="2:13" ht="15.75" customHeight="1">
      <c r="B922" s="391"/>
      <c r="C922" s="116"/>
      <c r="D922" s="117"/>
      <c r="E922" s="118"/>
      <c r="H922" s="119"/>
      <c r="I922" s="120"/>
      <c r="K922" s="120"/>
      <c r="L922" s="118"/>
      <c r="M922" s="117"/>
    </row>
    <row r="923" spans="2:13" ht="15.75" customHeight="1">
      <c r="B923" s="391"/>
      <c r="C923" s="116"/>
      <c r="D923" s="117"/>
      <c r="E923" s="118"/>
      <c r="H923" s="119"/>
      <c r="I923" s="120"/>
      <c r="K923" s="120"/>
      <c r="L923" s="118"/>
      <c r="M923" s="117"/>
    </row>
    <row r="924" spans="2:13" ht="15.75" customHeight="1">
      <c r="B924" s="391"/>
      <c r="C924" s="116"/>
      <c r="D924" s="117"/>
      <c r="E924" s="118"/>
      <c r="H924" s="119"/>
      <c r="I924" s="120"/>
      <c r="K924" s="120"/>
      <c r="L924" s="118"/>
      <c r="M924" s="117"/>
    </row>
    <row r="925" spans="2:13" ht="15.75" customHeight="1">
      <c r="B925" s="391"/>
      <c r="C925" s="116"/>
      <c r="D925" s="117"/>
      <c r="E925" s="118"/>
      <c r="H925" s="119"/>
      <c r="I925" s="120"/>
      <c r="K925" s="120"/>
      <c r="L925" s="118"/>
      <c r="M925" s="117"/>
    </row>
    <row r="926" spans="2:13" ht="15.75" customHeight="1">
      <c r="B926" s="391"/>
      <c r="C926" s="116"/>
      <c r="D926" s="117"/>
      <c r="E926" s="118"/>
      <c r="H926" s="119"/>
      <c r="I926" s="120"/>
      <c r="K926" s="120"/>
      <c r="L926" s="118"/>
      <c r="M926" s="117"/>
    </row>
    <row r="927" spans="2:13" ht="15.75" customHeight="1">
      <c r="B927" s="391"/>
      <c r="C927" s="116"/>
      <c r="D927" s="117"/>
      <c r="E927" s="118"/>
      <c r="H927" s="119"/>
      <c r="I927" s="120"/>
      <c r="K927" s="120"/>
      <c r="L927" s="118"/>
      <c r="M927" s="117"/>
    </row>
    <row r="928" spans="2:13" ht="15.75" customHeight="1">
      <c r="B928" s="391"/>
      <c r="C928" s="116"/>
      <c r="D928" s="117"/>
      <c r="E928" s="118"/>
      <c r="H928" s="119"/>
      <c r="I928" s="120"/>
      <c r="K928" s="120"/>
      <c r="L928" s="118"/>
      <c r="M928" s="117"/>
    </row>
    <row r="929" spans="2:13" ht="15.75" customHeight="1">
      <c r="B929" s="391"/>
      <c r="C929" s="116"/>
      <c r="D929" s="117"/>
      <c r="E929" s="118"/>
      <c r="H929" s="119"/>
      <c r="I929" s="120"/>
      <c r="K929" s="120"/>
      <c r="L929" s="118"/>
      <c r="M929" s="117"/>
    </row>
    <row r="930" spans="2:13" ht="15.75" customHeight="1">
      <c r="B930" s="391"/>
      <c r="C930" s="116"/>
      <c r="D930" s="117"/>
      <c r="E930" s="118"/>
      <c r="H930" s="119"/>
      <c r="I930" s="120"/>
      <c r="K930" s="120"/>
      <c r="L930" s="118"/>
      <c r="M930" s="117"/>
    </row>
    <row r="931" spans="2:13" ht="15.75" customHeight="1">
      <c r="B931" s="391"/>
      <c r="C931" s="116"/>
      <c r="D931" s="117"/>
      <c r="E931" s="118"/>
      <c r="H931" s="119"/>
      <c r="I931" s="120"/>
      <c r="K931" s="120"/>
      <c r="L931" s="118"/>
      <c r="M931" s="117"/>
    </row>
    <row r="932" spans="2:13" ht="15.75" customHeight="1">
      <c r="B932" s="391"/>
      <c r="C932" s="116"/>
      <c r="D932" s="117"/>
      <c r="E932" s="118"/>
      <c r="H932" s="119"/>
      <c r="I932" s="120"/>
      <c r="K932" s="120"/>
      <c r="L932" s="118"/>
      <c r="M932" s="117"/>
    </row>
    <row r="933" spans="2:13" ht="15.75" customHeight="1">
      <c r="B933" s="391"/>
      <c r="C933" s="116"/>
      <c r="D933" s="117"/>
      <c r="E933" s="118"/>
      <c r="H933" s="119"/>
      <c r="I933" s="120"/>
      <c r="K933" s="120"/>
      <c r="L933" s="118"/>
      <c r="M933" s="117"/>
    </row>
    <row r="934" spans="2:13" ht="15.75" customHeight="1">
      <c r="B934" s="391"/>
      <c r="C934" s="116"/>
      <c r="D934" s="117"/>
      <c r="E934" s="118"/>
      <c r="H934" s="119"/>
      <c r="I934" s="120"/>
      <c r="K934" s="120"/>
      <c r="L934" s="118"/>
      <c r="M934" s="117"/>
    </row>
    <row r="935" spans="2:13" ht="15.75" customHeight="1">
      <c r="B935" s="391"/>
      <c r="C935" s="116"/>
      <c r="D935" s="117"/>
      <c r="E935" s="118"/>
      <c r="H935" s="119"/>
      <c r="I935" s="120"/>
      <c r="K935" s="120"/>
      <c r="L935" s="118"/>
      <c r="M935" s="117"/>
    </row>
    <row r="936" spans="2:13" ht="15.75" customHeight="1">
      <c r="B936" s="391"/>
      <c r="C936" s="116"/>
      <c r="D936" s="117"/>
      <c r="E936" s="118"/>
      <c r="H936" s="119"/>
      <c r="I936" s="120"/>
      <c r="K936" s="120"/>
      <c r="L936" s="118"/>
      <c r="M936" s="117"/>
    </row>
    <row r="937" spans="2:13" ht="15.75" customHeight="1">
      <c r="B937" s="391"/>
      <c r="C937" s="116"/>
      <c r="D937" s="117"/>
      <c r="E937" s="118"/>
      <c r="H937" s="119"/>
      <c r="I937" s="120"/>
      <c r="K937" s="120"/>
      <c r="L937" s="118"/>
      <c r="M937" s="117"/>
    </row>
    <row r="938" spans="2:13" ht="15.75" customHeight="1">
      <c r="B938" s="391"/>
      <c r="C938" s="116"/>
      <c r="D938" s="117"/>
      <c r="E938" s="118"/>
      <c r="H938" s="119"/>
      <c r="I938" s="120"/>
      <c r="K938" s="120"/>
      <c r="L938" s="118"/>
      <c r="M938" s="117"/>
    </row>
    <row r="939" spans="2:13" ht="15.75" customHeight="1">
      <c r="B939" s="391"/>
      <c r="C939" s="116"/>
      <c r="D939" s="117"/>
      <c r="E939" s="118"/>
      <c r="H939" s="119"/>
      <c r="I939" s="120"/>
      <c r="K939" s="120"/>
      <c r="L939" s="118"/>
      <c r="M939" s="117"/>
    </row>
    <row r="940" spans="2:13" ht="15.75" customHeight="1">
      <c r="B940" s="391"/>
      <c r="C940" s="116"/>
      <c r="D940" s="117"/>
      <c r="E940" s="118"/>
      <c r="H940" s="119"/>
      <c r="I940" s="120"/>
      <c r="K940" s="120"/>
      <c r="L940" s="118"/>
      <c r="M940" s="117"/>
    </row>
    <row r="941" spans="2:13" ht="15.75" customHeight="1">
      <c r="B941" s="391"/>
      <c r="C941" s="116"/>
      <c r="D941" s="117"/>
      <c r="E941" s="118"/>
      <c r="H941" s="119"/>
      <c r="I941" s="120"/>
      <c r="K941" s="120"/>
      <c r="L941" s="118"/>
      <c r="M941" s="117"/>
    </row>
    <row r="942" spans="2:13" ht="15.75" customHeight="1">
      <c r="B942" s="391"/>
      <c r="C942" s="116"/>
      <c r="D942" s="117"/>
      <c r="E942" s="118"/>
      <c r="H942" s="119"/>
      <c r="I942" s="120"/>
      <c r="K942" s="120"/>
      <c r="L942" s="118"/>
      <c r="M942" s="117"/>
    </row>
    <row r="943" spans="2:13" ht="15.75" customHeight="1">
      <c r="B943" s="391"/>
      <c r="C943" s="116"/>
      <c r="D943" s="117"/>
      <c r="E943" s="118"/>
      <c r="H943" s="119"/>
      <c r="I943" s="120"/>
      <c r="K943" s="120"/>
      <c r="L943" s="118"/>
      <c r="M943" s="117"/>
    </row>
    <row r="944" spans="2:13" ht="15.75" customHeight="1">
      <c r="B944" s="391"/>
      <c r="C944" s="116"/>
      <c r="D944" s="117"/>
      <c r="E944" s="118"/>
      <c r="H944" s="119"/>
      <c r="I944" s="120"/>
      <c r="K944" s="120"/>
      <c r="L944" s="118"/>
      <c r="M944" s="117"/>
    </row>
    <row r="945" spans="2:13" ht="15.75" customHeight="1">
      <c r="B945" s="391"/>
      <c r="C945" s="116"/>
      <c r="D945" s="117"/>
      <c r="E945" s="118"/>
      <c r="H945" s="119"/>
      <c r="I945" s="120"/>
      <c r="K945" s="120"/>
      <c r="L945" s="118"/>
      <c r="M945" s="117"/>
    </row>
    <row r="946" spans="2:13" ht="15.75" customHeight="1">
      <c r="B946" s="391"/>
      <c r="C946" s="116"/>
      <c r="D946" s="117"/>
      <c r="E946" s="118"/>
      <c r="H946" s="119"/>
      <c r="I946" s="120"/>
      <c r="K946" s="120"/>
      <c r="L946" s="118"/>
      <c r="M946" s="117"/>
    </row>
    <row r="947" spans="2:13" ht="15.75" customHeight="1">
      <c r="B947" s="391"/>
      <c r="C947" s="116"/>
      <c r="D947" s="117"/>
      <c r="E947" s="118"/>
      <c r="H947" s="119"/>
      <c r="I947" s="120"/>
      <c r="K947" s="120"/>
      <c r="L947" s="118"/>
      <c r="M947" s="117"/>
    </row>
    <row r="948" spans="2:13" ht="15.75" customHeight="1">
      <c r="B948" s="391"/>
      <c r="C948" s="116"/>
      <c r="D948" s="117"/>
      <c r="E948" s="118"/>
      <c r="H948" s="119"/>
      <c r="I948" s="120"/>
      <c r="K948" s="120"/>
      <c r="L948" s="118"/>
      <c r="M948" s="117"/>
    </row>
    <row r="949" spans="2:13" ht="15.75" customHeight="1">
      <c r="B949" s="391"/>
      <c r="C949" s="116"/>
      <c r="D949" s="117"/>
      <c r="E949" s="118"/>
      <c r="H949" s="119"/>
      <c r="I949" s="120"/>
      <c r="K949" s="120"/>
      <c r="L949" s="118"/>
      <c r="M949" s="117"/>
    </row>
    <row r="950" spans="2:13" ht="15.75" customHeight="1">
      <c r="B950" s="391"/>
      <c r="C950" s="116"/>
      <c r="D950" s="117"/>
      <c r="E950" s="118"/>
      <c r="H950" s="119"/>
      <c r="I950" s="120"/>
      <c r="K950" s="120"/>
      <c r="L950" s="118"/>
      <c r="M950" s="117"/>
    </row>
    <row r="951" spans="2:13" ht="15.75" customHeight="1">
      <c r="B951" s="391"/>
      <c r="C951" s="116"/>
      <c r="D951" s="117"/>
      <c r="E951" s="118"/>
      <c r="H951" s="119"/>
      <c r="I951" s="120"/>
      <c r="K951" s="120"/>
      <c r="L951" s="118"/>
      <c r="M951" s="117"/>
    </row>
    <row r="952" spans="2:13" ht="15.75" customHeight="1">
      <c r="B952" s="391"/>
      <c r="C952" s="116"/>
      <c r="D952" s="117"/>
      <c r="E952" s="118"/>
      <c r="H952" s="119"/>
      <c r="I952" s="120"/>
      <c r="K952" s="120"/>
      <c r="L952" s="118"/>
      <c r="M952" s="117"/>
    </row>
    <row r="953" spans="2:13" ht="15.75" customHeight="1">
      <c r="B953" s="391"/>
      <c r="C953" s="116"/>
      <c r="D953" s="117"/>
      <c r="E953" s="118"/>
      <c r="H953" s="119"/>
      <c r="I953" s="120"/>
      <c r="K953" s="120"/>
      <c r="L953" s="118"/>
      <c r="M953" s="117"/>
    </row>
    <row r="954" spans="2:13" ht="15.75" customHeight="1">
      <c r="B954" s="391"/>
      <c r="C954" s="116"/>
      <c r="D954" s="117"/>
      <c r="E954" s="118"/>
      <c r="H954" s="119"/>
      <c r="I954" s="120"/>
      <c r="K954" s="120"/>
      <c r="L954" s="118"/>
      <c r="M954" s="117"/>
    </row>
    <row r="955" spans="2:13" ht="15.75" customHeight="1">
      <c r="B955" s="391"/>
      <c r="C955" s="116"/>
      <c r="D955" s="117"/>
      <c r="E955" s="118"/>
      <c r="H955" s="119"/>
      <c r="I955" s="120"/>
      <c r="K955" s="120"/>
      <c r="L955" s="118"/>
      <c r="M955" s="117"/>
    </row>
    <row r="956" spans="2:13" ht="15.75" customHeight="1">
      <c r="B956" s="391"/>
      <c r="C956" s="116"/>
      <c r="D956" s="117"/>
      <c r="E956" s="118"/>
      <c r="H956" s="119"/>
      <c r="I956" s="120"/>
      <c r="K956" s="120"/>
      <c r="L956" s="118"/>
      <c r="M956" s="117"/>
    </row>
    <row r="957" spans="2:13" ht="15.75" customHeight="1">
      <c r="B957" s="391"/>
      <c r="C957" s="116"/>
      <c r="D957" s="117"/>
      <c r="E957" s="118"/>
      <c r="H957" s="119"/>
      <c r="I957" s="120"/>
      <c r="K957" s="120"/>
      <c r="L957" s="118"/>
      <c r="M957" s="117"/>
    </row>
    <row r="958" spans="2:13" ht="15.75" customHeight="1">
      <c r="B958" s="391"/>
      <c r="C958" s="116"/>
      <c r="D958" s="117"/>
      <c r="E958" s="118"/>
      <c r="H958" s="119"/>
      <c r="I958" s="120"/>
      <c r="K958" s="120"/>
      <c r="L958" s="118"/>
      <c r="M958" s="117"/>
    </row>
    <row r="959" spans="2:13" ht="15.75" customHeight="1">
      <c r="B959" s="391"/>
      <c r="C959" s="116"/>
      <c r="D959" s="117"/>
      <c r="E959" s="118"/>
      <c r="H959" s="119"/>
      <c r="I959" s="120"/>
      <c r="K959" s="120"/>
      <c r="L959" s="118"/>
      <c r="M959" s="117"/>
    </row>
    <row r="960" spans="2:13" ht="15.75" customHeight="1">
      <c r="B960" s="391"/>
      <c r="C960" s="116"/>
      <c r="D960" s="117"/>
      <c r="E960" s="118"/>
      <c r="H960" s="119"/>
      <c r="I960" s="120"/>
      <c r="K960" s="120"/>
      <c r="L960" s="118"/>
      <c r="M960" s="117"/>
    </row>
    <row r="961" spans="2:13" ht="15.75" customHeight="1">
      <c r="B961" s="391"/>
      <c r="C961" s="116"/>
      <c r="D961" s="117"/>
      <c r="E961" s="118"/>
      <c r="H961" s="119"/>
      <c r="I961" s="120"/>
      <c r="K961" s="120"/>
      <c r="L961" s="118"/>
      <c r="M961" s="117"/>
    </row>
    <row r="962" spans="2:13" ht="15.75" customHeight="1">
      <c r="B962" s="391"/>
      <c r="C962" s="116"/>
      <c r="D962" s="117"/>
      <c r="E962" s="118"/>
      <c r="H962" s="119"/>
      <c r="I962" s="120"/>
      <c r="K962" s="120"/>
      <c r="L962" s="118"/>
      <c r="M962" s="117"/>
    </row>
    <row r="963" spans="2:13" ht="15.75" customHeight="1">
      <c r="B963" s="391"/>
      <c r="C963" s="116"/>
      <c r="D963" s="117"/>
      <c r="E963" s="118"/>
      <c r="H963" s="119"/>
      <c r="I963" s="120"/>
      <c r="K963" s="120"/>
      <c r="L963" s="118"/>
      <c r="M963" s="117"/>
    </row>
    <row r="964" spans="2:13" ht="15.75" customHeight="1">
      <c r="B964" s="391"/>
      <c r="C964" s="116"/>
      <c r="D964" s="117"/>
      <c r="E964" s="118"/>
      <c r="H964" s="119"/>
      <c r="I964" s="120"/>
      <c r="K964" s="120"/>
      <c r="L964" s="118"/>
      <c r="M964" s="117"/>
    </row>
    <row r="965" spans="2:13" ht="15.75" customHeight="1">
      <c r="B965" s="391"/>
      <c r="C965" s="116"/>
      <c r="D965" s="117"/>
      <c r="E965" s="118"/>
      <c r="H965" s="119"/>
      <c r="I965" s="120"/>
      <c r="K965" s="120"/>
      <c r="L965" s="118"/>
      <c r="M965" s="117"/>
    </row>
    <row r="966" spans="2:13" ht="15.75" customHeight="1">
      <c r="B966" s="391"/>
      <c r="C966" s="116"/>
      <c r="D966" s="117"/>
      <c r="E966" s="118"/>
      <c r="H966" s="119"/>
      <c r="I966" s="120"/>
      <c r="K966" s="120"/>
      <c r="L966" s="118"/>
      <c r="M966" s="117"/>
    </row>
    <row r="967" spans="2:13" ht="15.75" customHeight="1">
      <c r="B967" s="391"/>
      <c r="C967" s="116"/>
      <c r="D967" s="117"/>
      <c r="E967" s="118"/>
      <c r="H967" s="119"/>
      <c r="I967" s="120"/>
      <c r="K967" s="120"/>
      <c r="L967" s="118"/>
      <c r="M967" s="117"/>
    </row>
    <row r="968" spans="2:13" ht="15.75" customHeight="1">
      <c r="B968" s="391"/>
      <c r="C968" s="116"/>
      <c r="D968" s="117"/>
      <c r="E968" s="118"/>
      <c r="H968" s="119"/>
      <c r="I968" s="120"/>
      <c r="K968" s="120"/>
      <c r="L968" s="118"/>
      <c r="M968" s="117"/>
    </row>
    <row r="969" spans="2:13" ht="15.75" customHeight="1">
      <c r="B969" s="391"/>
      <c r="C969" s="116"/>
      <c r="D969" s="117"/>
      <c r="E969" s="118"/>
      <c r="H969" s="119"/>
      <c r="I969" s="120"/>
      <c r="K969" s="120"/>
      <c r="L969" s="118"/>
      <c r="M969" s="117"/>
    </row>
  </sheetData>
  <autoFilter ref="A6:AA25"/>
  <mergeCells count="79">
    <mergeCell ref="A30:A31"/>
    <mergeCell ref="A34:A35"/>
    <mergeCell ref="A37:A38"/>
    <mergeCell ref="A40:A41"/>
    <mergeCell ref="B30:B31"/>
    <mergeCell ref="B34:B35"/>
    <mergeCell ref="B37:B38"/>
    <mergeCell ref="B40:B41"/>
    <mergeCell ref="J40:J41"/>
    <mergeCell ref="K40:K41"/>
    <mergeCell ref="L40:L41"/>
    <mergeCell ref="M40:M41"/>
    <mergeCell ref="G37:G38"/>
    <mergeCell ref="H37:H38"/>
    <mergeCell ref="E40:E41"/>
    <mergeCell ref="C30:C31"/>
    <mergeCell ref="D30:D31"/>
    <mergeCell ref="C40:C41"/>
    <mergeCell ref="D40:D41"/>
    <mergeCell ref="C34:C35"/>
    <mergeCell ref="D37:D38"/>
    <mergeCell ref="B1:C2"/>
    <mergeCell ref="D2:V2"/>
    <mergeCell ref="D1:V1"/>
    <mergeCell ref="I3:I6"/>
    <mergeCell ref="J3:J6"/>
    <mergeCell ref="E3:E6"/>
    <mergeCell ref="F3:F6"/>
    <mergeCell ref="B3:B6"/>
    <mergeCell ref="D3:D6"/>
    <mergeCell ref="C3:C6"/>
    <mergeCell ref="H3:H6"/>
    <mergeCell ref="G3:G6"/>
    <mergeCell ref="K4:M4"/>
    <mergeCell ref="K5:K6"/>
    <mergeCell ref="L5:L6"/>
    <mergeCell ref="T5:T6"/>
    <mergeCell ref="F30:F31"/>
    <mergeCell ref="F37:F38"/>
    <mergeCell ref="K3:V3"/>
    <mergeCell ref="N5:N6"/>
    <mergeCell ref="U5:U6"/>
    <mergeCell ref="Q5:Q6"/>
    <mergeCell ref="O5:O6"/>
    <mergeCell ref="Q4:S4"/>
    <mergeCell ref="R5:R6"/>
    <mergeCell ref="N4:P4"/>
    <mergeCell ref="T4:V4"/>
    <mergeCell ref="B27:M27"/>
    <mergeCell ref="E30:E31"/>
    <mergeCell ref="E34:E35"/>
    <mergeCell ref="E37:E38"/>
    <mergeCell ref="L30:L31"/>
    <mergeCell ref="M30:M31"/>
    <mergeCell ref="I37:I38"/>
    <mergeCell ref="J37:J38"/>
    <mergeCell ref="K37:K38"/>
    <mergeCell ref="L37:L38"/>
    <mergeCell ref="G30:G31"/>
    <mergeCell ref="H30:H31"/>
    <mergeCell ref="I30:I31"/>
    <mergeCell ref="J30:J31"/>
    <mergeCell ref="K30:K31"/>
    <mergeCell ref="C56:D56"/>
    <mergeCell ref="M37:M38"/>
    <mergeCell ref="K34:K35"/>
    <mergeCell ref="L34:L35"/>
    <mergeCell ref="M34:M35"/>
    <mergeCell ref="F34:F35"/>
    <mergeCell ref="G34:G35"/>
    <mergeCell ref="H34:H35"/>
    <mergeCell ref="I34:I35"/>
    <mergeCell ref="J34:J35"/>
    <mergeCell ref="F40:F41"/>
    <mergeCell ref="G40:G41"/>
    <mergeCell ref="H40:H41"/>
    <mergeCell ref="I40:I41"/>
    <mergeCell ref="D34:D35"/>
    <mergeCell ref="C37:C38"/>
  </mergeCells>
  <dataValidations count="5">
    <dataValidation type="custom" allowBlank="1" showInputMessage="1" showErrorMessage="1" prompt="Cualquier contenido" sqref="E7 G7:H7 H8:H25">
      <formula1>AND(GTE(LEN(E7),MIN((0),(3500))),LTE(LEN(E7),MAX((0),(3500))))</formula1>
    </dataValidation>
    <dataValidation type="date" operator="notBetween" allowBlank="1" showInputMessage="1" showErrorMessage="1" prompt="Ingrese una fecha (AAAA/MM/DD)" sqref="I7 F7">
      <formula1>-99</formula1>
      <formula2>-99</formula2>
    </dataValidation>
    <dataValidation type="list" allowBlank="1" showInputMessage="1" showErrorMessage="1" sqref="D7:D24">
      <formula1>#REF!</formula1>
    </dataValidation>
    <dataValidation type="textLength" allowBlank="1" showInputMessage="1" showErrorMessage="1" error="Escriba un texto " promptTitle="Cualquier contenido" sqref="G8:G25">
      <formula1>0</formula1>
      <formula2>3500</formula2>
    </dataValidation>
    <dataValidation type="date" operator="notEqual" allowBlank="1" showInputMessage="1" showErrorMessage="1" errorTitle="Entrada no válida" error="Por favor escriba una fecha válida (AAAA/MM/DD)" promptTitle="Ingrese una fecha (AAAA/MM/DD)" sqref="F8:F25 I8:I25">
      <formula1>-99</formula1>
    </dataValidation>
  </dataValidations>
  <hyperlinks>
    <hyperlink ref="E18" r:id="rId1" display="http://www.sire.gov.co/protocolo"/>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1"/>
  <sheetViews>
    <sheetView topLeftCell="A104" zoomScale="60" zoomScaleNormal="60" workbookViewId="0">
      <selection activeCell="A118" sqref="A118"/>
    </sheetView>
  </sheetViews>
  <sheetFormatPr baseColWidth="10" defaultColWidth="14.42578125" defaultRowHeight="15" customHeight="1"/>
  <cols>
    <col min="1" max="1" width="12.5703125" customWidth="1"/>
    <col min="2" max="2" width="12.28515625" customWidth="1"/>
    <col min="3" max="3" width="18.5703125" customWidth="1"/>
    <col min="4" max="4" width="24.140625" customWidth="1"/>
    <col min="5" max="5" width="54.140625" customWidth="1"/>
    <col min="6" max="6" width="16" customWidth="1"/>
    <col min="7" max="7" width="35.85546875" customWidth="1"/>
    <col min="8" max="8" width="17.5703125" customWidth="1"/>
    <col min="9" max="9" width="19.7109375" customWidth="1"/>
    <col min="10" max="10" width="21.85546875" customWidth="1"/>
    <col min="11" max="11" width="16" customWidth="1"/>
    <col min="12" max="12" width="55.5703125" customWidth="1"/>
    <col min="13" max="13" width="31.5703125" customWidth="1"/>
    <col min="14" max="14" width="16" customWidth="1"/>
    <col min="15" max="15" width="31.42578125" customWidth="1"/>
    <col min="16" max="16" width="10.42578125" customWidth="1"/>
    <col min="17" max="17" width="16" customWidth="1"/>
    <col min="18" max="18" width="31.42578125" customWidth="1"/>
    <col min="19" max="19" width="10.42578125" customWidth="1"/>
    <col min="20" max="20" width="16" customWidth="1"/>
    <col min="21" max="21" width="31.42578125" customWidth="1"/>
    <col min="22" max="22" width="10.42578125" customWidth="1"/>
    <col min="23" max="27" width="10.7109375" customWidth="1"/>
  </cols>
  <sheetData>
    <row r="1" spans="1:27" ht="34.5" customHeight="1">
      <c r="B1" s="1518"/>
      <c r="C1" s="1519"/>
      <c r="D1" s="1523" t="s">
        <v>0</v>
      </c>
      <c r="E1" s="1524"/>
      <c r="F1" s="1524"/>
      <c r="G1" s="1524"/>
      <c r="H1" s="1524"/>
      <c r="I1" s="1524"/>
      <c r="J1" s="1524"/>
      <c r="K1" s="1524"/>
      <c r="L1" s="1524"/>
      <c r="M1" s="1524"/>
      <c r="N1" s="1524"/>
      <c r="O1" s="1524"/>
      <c r="P1" s="1524"/>
      <c r="Q1" s="1524"/>
      <c r="R1" s="1524"/>
      <c r="S1" s="1524"/>
      <c r="T1" s="1524"/>
      <c r="U1" s="1524"/>
      <c r="V1" s="1525"/>
    </row>
    <row r="2" spans="1:27" ht="66.75" customHeight="1">
      <c r="B2" s="1520"/>
      <c r="C2" s="1520"/>
      <c r="D2" s="1523" t="s">
        <v>1</v>
      </c>
      <c r="E2" s="1524"/>
      <c r="F2" s="1524"/>
      <c r="G2" s="1524"/>
      <c r="H2" s="1524"/>
      <c r="I2" s="1524"/>
      <c r="J2" s="1524"/>
      <c r="K2" s="1524"/>
      <c r="L2" s="1524"/>
      <c r="M2" s="1524"/>
      <c r="N2" s="1524"/>
      <c r="O2" s="1524"/>
      <c r="P2" s="1524"/>
      <c r="Q2" s="1524"/>
      <c r="R2" s="1524"/>
      <c r="S2" s="1524"/>
      <c r="T2" s="1524"/>
      <c r="U2" s="1524"/>
      <c r="V2" s="1525"/>
    </row>
    <row r="3" spans="1:27" ht="25.5" customHeight="1">
      <c r="B3" s="1521" t="s">
        <v>2</v>
      </c>
      <c r="C3" s="1522" t="s">
        <v>3</v>
      </c>
      <c r="D3" s="1521" t="s">
        <v>4</v>
      </c>
      <c r="E3" s="1510" t="s">
        <v>5</v>
      </c>
      <c r="F3" s="1511" t="s">
        <v>6</v>
      </c>
      <c r="G3" s="1516" t="s">
        <v>7</v>
      </c>
      <c r="H3" s="1516" t="s">
        <v>8</v>
      </c>
      <c r="I3" s="1516" t="s">
        <v>9</v>
      </c>
      <c r="J3" s="1504" t="s">
        <v>10</v>
      </c>
      <c r="K3" s="1512" t="s">
        <v>11</v>
      </c>
      <c r="L3" s="1513"/>
      <c r="M3" s="1513"/>
      <c r="N3" s="1513"/>
      <c r="O3" s="1513"/>
      <c r="P3" s="1513"/>
      <c r="Q3" s="1513"/>
      <c r="R3" s="1513"/>
      <c r="S3" s="1513"/>
      <c r="T3" s="1513"/>
      <c r="U3" s="1513"/>
      <c r="V3" s="1514"/>
    </row>
    <row r="4" spans="1:27" ht="25.5" customHeight="1">
      <c r="B4" s="1507"/>
      <c r="C4" s="1505"/>
      <c r="D4" s="1507"/>
      <c r="E4" s="1509"/>
      <c r="F4" s="1509"/>
      <c r="G4" s="1509"/>
      <c r="H4" s="1509"/>
      <c r="I4" s="1509"/>
      <c r="J4" s="1505"/>
      <c r="K4" s="1530" t="s">
        <v>12</v>
      </c>
      <c r="L4" s="1527"/>
      <c r="M4" s="1528"/>
      <c r="N4" s="1526" t="s">
        <v>13</v>
      </c>
      <c r="O4" s="1527"/>
      <c r="P4" s="1528"/>
      <c r="Q4" s="1526" t="s">
        <v>14</v>
      </c>
      <c r="R4" s="1527"/>
      <c r="S4" s="1528"/>
      <c r="T4" s="1526" t="s">
        <v>15</v>
      </c>
      <c r="U4" s="1527"/>
      <c r="V4" s="1529"/>
    </row>
    <row r="5" spans="1:27" ht="20.25" customHeight="1">
      <c r="B5" s="1507"/>
      <c r="C5" s="1505"/>
      <c r="D5" s="1507"/>
      <c r="E5" s="1509"/>
      <c r="F5" s="1509"/>
      <c r="G5" s="1509"/>
      <c r="H5" s="1509"/>
      <c r="I5" s="1509"/>
      <c r="J5" s="1505"/>
      <c r="K5" s="1506" t="s">
        <v>16</v>
      </c>
      <c r="L5" s="1508" t="s">
        <v>17</v>
      </c>
      <c r="M5" s="1" t="s">
        <v>18</v>
      </c>
      <c r="N5" s="1515" t="s">
        <v>16</v>
      </c>
      <c r="O5" s="1515" t="s">
        <v>17</v>
      </c>
      <c r="P5" s="1" t="s">
        <v>18</v>
      </c>
      <c r="Q5" s="1515" t="s">
        <v>16</v>
      </c>
      <c r="R5" s="1515" t="s">
        <v>17</v>
      </c>
      <c r="S5" s="1" t="s">
        <v>18</v>
      </c>
      <c r="T5" s="1515" t="s">
        <v>16</v>
      </c>
      <c r="U5" s="1515" t="s">
        <v>17</v>
      </c>
      <c r="V5" s="3" t="s">
        <v>18</v>
      </c>
    </row>
    <row r="6" spans="1:27" ht="22.5">
      <c r="B6" s="1507"/>
      <c r="C6" s="1505"/>
      <c r="D6" s="1507"/>
      <c r="E6" s="1509"/>
      <c r="F6" s="1509"/>
      <c r="G6" s="1509"/>
      <c r="H6" s="1509"/>
      <c r="I6" s="1509"/>
      <c r="J6" s="1505"/>
      <c r="K6" s="1507"/>
      <c r="L6" s="1509"/>
      <c r="M6" s="2" t="s">
        <v>19</v>
      </c>
      <c r="N6" s="1509"/>
      <c r="O6" s="1509"/>
      <c r="P6" s="2" t="s">
        <v>19</v>
      </c>
      <c r="Q6" s="1509"/>
      <c r="R6" s="1509"/>
      <c r="S6" s="2" t="s">
        <v>19</v>
      </c>
      <c r="T6" s="1509"/>
      <c r="U6" s="1509"/>
      <c r="V6" s="27" t="s">
        <v>19</v>
      </c>
    </row>
    <row r="7" spans="1:27" ht="294" customHeight="1">
      <c r="A7" s="5">
        <v>1</v>
      </c>
      <c r="B7" s="273">
        <v>2017</v>
      </c>
      <c r="C7" s="274" t="s">
        <v>21</v>
      </c>
      <c r="D7" s="275" t="s">
        <v>1088</v>
      </c>
      <c r="E7" s="276" t="s">
        <v>137</v>
      </c>
      <c r="F7" s="277">
        <v>42823</v>
      </c>
      <c r="G7" s="278"/>
      <c r="H7" s="279" t="s">
        <v>138</v>
      </c>
      <c r="I7" s="277"/>
      <c r="J7" s="280"/>
      <c r="K7" s="277">
        <v>43168</v>
      </c>
      <c r="L7" s="276"/>
      <c r="M7" s="259" t="s">
        <v>32</v>
      </c>
      <c r="N7" s="36"/>
      <c r="O7" s="36"/>
      <c r="P7" s="36"/>
      <c r="Q7" s="36"/>
      <c r="R7" s="36"/>
      <c r="S7" s="36"/>
      <c r="T7" s="36"/>
      <c r="U7" s="36"/>
      <c r="V7" s="36"/>
      <c r="W7" s="4"/>
      <c r="X7" s="4"/>
      <c r="Y7" s="4"/>
      <c r="Z7" s="4"/>
      <c r="AA7" s="4"/>
    </row>
    <row r="8" spans="1:27" ht="89.25">
      <c r="A8" s="5">
        <v>2</v>
      </c>
      <c r="B8" s="42">
        <v>2014</v>
      </c>
      <c r="C8" s="29" t="s">
        <v>21</v>
      </c>
      <c r="D8" s="99" t="s">
        <v>1014</v>
      </c>
      <c r="E8" s="45" t="s">
        <v>476</v>
      </c>
      <c r="F8" s="46"/>
      <c r="G8" s="47"/>
      <c r="H8" s="48" t="s">
        <v>138</v>
      </c>
      <c r="I8" s="46"/>
      <c r="J8" s="49"/>
      <c r="K8" s="50">
        <v>43200</v>
      </c>
      <c r="L8" s="51" t="s">
        <v>477</v>
      </c>
      <c r="M8" s="94" t="s">
        <v>30</v>
      </c>
      <c r="N8" s="52"/>
      <c r="O8" s="52"/>
      <c r="P8" s="52"/>
      <c r="Q8" s="52"/>
      <c r="R8" s="52"/>
      <c r="S8" s="52"/>
      <c r="T8" s="52"/>
      <c r="U8" s="52"/>
      <c r="V8" s="52"/>
      <c r="W8" s="4"/>
      <c r="X8" s="4"/>
      <c r="Y8" s="4"/>
      <c r="Z8" s="4"/>
      <c r="AA8" s="4"/>
    </row>
    <row r="9" spans="1:27" ht="75">
      <c r="A9" s="5">
        <v>3</v>
      </c>
      <c r="B9" s="43">
        <v>2014</v>
      </c>
      <c r="C9" s="29" t="s">
        <v>21</v>
      </c>
      <c r="D9" s="99" t="s">
        <v>1014</v>
      </c>
      <c r="E9" s="45" t="s">
        <v>478</v>
      </c>
      <c r="F9" s="53"/>
      <c r="G9" s="47"/>
      <c r="H9" s="48" t="s">
        <v>138</v>
      </c>
      <c r="I9" s="46"/>
      <c r="J9" s="49"/>
      <c r="K9" s="50">
        <v>43200</v>
      </c>
      <c r="L9" s="51" t="s">
        <v>479</v>
      </c>
      <c r="M9" s="94" t="s">
        <v>30</v>
      </c>
      <c r="N9" s="52"/>
      <c r="O9" s="52"/>
      <c r="P9" s="52"/>
      <c r="Q9" s="52"/>
      <c r="R9" s="52"/>
      <c r="S9" s="52"/>
      <c r="T9" s="52"/>
      <c r="U9" s="52"/>
      <c r="V9" s="52"/>
      <c r="W9" s="4"/>
      <c r="X9" s="4"/>
      <c r="Y9" s="4"/>
      <c r="Z9" s="4"/>
      <c r="AA9" s="4"/>
    </row>
    <row r="10" spans="1:27" ht="63.75">
      <c r="A10" s="5">
        <v>4</v>
      </c>
      <c r="B10" s="42">
        <v>2014</v>
      </c>
      <c r="C10" s="29" t="s">
        <v>21</v>
      </c>
      <c r="D10" s="99" t="s">
        <v>1014</v>
      </c>
      <c r="E10" s="45" t="s">
        <v>480</v>
      </c>
      <c r="F10" s="53"/>
      <c r="G10" s="47"/>
      <c r="H10" s="48" t="s">
        <v>138</v>
      </c>
      <c r="I10" s="46"/>
      <c r="J10" s="49"/>
      <c r="K10" s="50">
        <v>43200</v>
      </c>
      <c r="L10" s="51" t="s">
        <v>481</v>
      </c>
      <c r="M10" s="94" t="s">
        <v>30</v>
      </c>
      <c r="N10" s="54"/>
      <c r="O10" s="52"/>
      <c r="P10" s="52"/>
      <c r="Q10" s="54"/>
      <c r="R10" s="52"/>
      <c r="S10" s="52"/>
      <c r="T10" s="54"/>
      <c r="U10" s="52"/>
      <c r="V10" s="52"/>
      <c r="W10" s="4"/>
      <c r="X10" s="4"/>
      <c r="Y10" s="4"/>
      <c r="Z10" s="4"/>
      <c r="AA10" s="4"/>
    </row>
    <row r="11" spans="1:27" ht="76.5">
      <c r="A11" s="5">
        <v>5</v>
      </c>
      <c r="B11" s="43">
        <v>2014</v>
      </c>
      <c r="C11" s="29" t="s">
        <v>21</v>
      </c>
      <c r="D11" s="99" t="s">
        <v>1014</v>
      </c>
      <c r="E11" s="45" t="s">
        <v>482</v>
      </c>
      <c r="F11" s="46"/>
      <c r="G11" s="47"/>
      <c r="H11" s="48" t="s">
        <v>138</v>
      </c>
      <c r="I11" s="46"/>
      <c r="J11" s="49"/>
      <c r="K11" s="50">
        <v>43200</v>
      </c>
      <c r="L11" s="51" t="s">
        <v>483</v>
      </c>
      <c r="M11" s="94" t="s">
        <v>30</v>
      </c>
      <c r="N11" s="52"/>
      <c r="O11" s="52"/>
      <c r="P11" s="52"/>
      <c r="Q11" s="52"/>
      <c r="R11" s="52"/>
      <c r="S11" s="52"/>
      <c r="T11" s="52"/>
      <c r="U11" s="52"/>
      <c r="V11" s="52"/>
      <c r="W11" s="4"/>
      <c r="X11" s="4"/>
      <c r="Y11" s="4"/>
      <c r="Z11" s="4"/>
      <c r="AA11" s="4"/>
    </row>
    <row r="12" spans="1:27" ht="63.75">
      <c r="A12" s="5">
        <v>6</v>
      </c>
      <c r="B12" s="42">
        <v>2014</v>
      </c>
      <c r="C12" s="29" t="s">
        <v>21</v>
      </c>
      <c r="D12" s="99" t="s">
        <v>1014</v>
      </c>
      <c r="E12" s="45" t="s">
        <v>484</v>
      </c>
      <c r="F12" s="46"/>
      <c r="G12" s="47"/>
      <c r="H12" s="48" t="s">
        <v>138</v>
      </c>
      <c r="I12" s="46"/>
      <c r="J12" s="49"/>
      <c r="K12" s="50">
        <v>43200</v>
      </c>
      <c r="L12" s="51" t="s">
        <v>483</v>
      </c>
      <c r="M12" s="94" t="s">
        <v>30</v>
      </c>
      <c r="N12" s="52"/>
      <c r="O12" s="52"/>
      <c r="P12" s="52"/>
      <c r="Q12" s="52"/>
      <c r="R12" s="52"/>
      <c r="S12" s="52"/>
      <c r="T12" s="52"/>
      <c r="U12" s="52"/>
      <c r="V12" s="52"/>
      <c r="W12" s="4"/>
      <c r="X12" s="4"/>
      <c r="Y12" s="4"/>
      <c r="Z12" s="4"/>
      <c r="AA12" s="4"/>
    </row>
    <row r="13" spans="1:27" ht="89.25">
      <c r="A13" s="5">
        <v>7</v>
      </c>
      <c r="B13" s="43">
        <v>2014</v>
      </c>
      <c r="C13" s="29" t="s">
        <v>21</v>
      </c>
      <c r="D13" s="99" t="s">
        <v>1014</v>
      </c>
      <c r="E13" s="45" t="s">
        <v>485</v>
      </c>
      <c r="F13" s="46"/>
      <c r="G13" s="47"/>
      <c r="H13" s="48" t="s">
        <v>138</v>
      </c>
      <c r="I13" s="46"/>
      <c r="J13" s="49"/>
      <c r="K13" s="50">
        <v>43200</v>
      </c>
      <c r="L13" s="51" t="s">
        <v>483</v>
      </c>
      <c r="M13" s="94" t="s">
        <v>30</v>
      </c>
      <c r="N13" s="52"/>
      <c r="O13" s="52"/>
      <c r="P13" s="52"/>
      <c r="Q13" s="52"/>
      <c r="R13" s="52"/>
      <c r="S13" s="52"/>
      <c r="T13" s="52"/>
      <c r="U13" s="52"/>
      <c r="V13" s="52"/>
      <c r="W13" s="4"/>
      <c r="X13" s="4"/>
      <c r="Y13" s="4"/>
      <c r="Z13" s="4"/>
      <c r="AA13" s="4"/>
    </row>
    <row r="14" spans="1:27" ht="63.75">
      <c r="A14" s="5">
        <v>8</v>
      </c>
      <c r="B14" s="42">
        <v>2014</v>
      </c>
      <c r="C14" s="29" t="s">
        <v>21</v>
      </c>
      <c r="D14" s="99" t="s">
        <v>1014</v>
      </c>
      <c r="E14" s="45" t="s">
        <v>486</v>
      </c>
      <c r="F14" s="46"/>
      <c r="G14" s="47"/>
      <c r="H14" s="48" t="s">
        <v>138</v>
      </c>
      <c r="I14" s="46"/>
      <c r="J14" s="49"/>
      <c r="K14" s="50">
        <v>43200</v>
      </c>
      <c r="L14" s="51" t="s">
        <v>487</v>
      </c>
      <c r="M14" s="94" t="s">
        <v>30</v>
      </c>
      <c r="N14" s="52"/>
      <c r="O14" s="52"/>
      <c r="P14" s="52"/>
      <c r="Q14" s="52"/>
      <c r="R14" s="52"/>
      <c r="S14" s="52"/>
      <c r="T14" s="52"/>
      <c r="U14" s="52"/>
      <c r="V14" s="52"/>
      <c r="W14" s="4"/>
      <c r="X14" s="4"/>
      <c r="Y14" s="4"/>
      <c r="Z14" s="4"/>
      <c r="AA14" s="4"/>
    </row>
    <row r="15" spans="1:27" ht="76.5">
      <c r="A15" s="5">
        <v>9</v>
      </c>
      <c r="B15" s="43">
        <v>2014</v>
      </c>
      <c r="C15" s="29" t="s">
        <v>21</v>
      </c>
      <c r="D15" s="99" t="s">
        <v>1014</v>
      </c>
      <c r="E15" s="45" t="s">
        <v>488</v>
      </c>
      <c r="F15" s="46"/>
      <c r="G15" s="47"/>
      <c r="H15" s="48" t="s">
        <v>138</v>
      </c>
      <c r="I15" s="46"/>
      <c r="J15" s="49"/>
      <c r="K15" s="50">
        <v>43200</v>
      </c>
      <c r="L15" s="51" t="s">
        <v>481</v>
      </c>
      <c r="M15" s="94" t="s">
        <v>30</v>
      </c>
      <c r="N15" s="52"/>
      <c r="O15" s="52"/>
      <c r="P15" s="52"/>
      <c r="Q15" s="52"/>
      <c r="R15" s="52"/>
      <c r="S15" s="52"/>
      <c r="T15" s="52"/>
      <c r="U15" s="52"/>
      <c r="V15" s="52"/>
      <c r="W15" s="4"/>
      <c r="X15" s="4"/>
      <c r="Y15" s="4"/>
      <c r="Z15" s="4"/>
      <c r="AA15" s="4"/>
    </row>
    <row r="16" spans="1:27" ht="63.75">
      <c r="A16" s="5">
        <v>10</v>
      </c>
      <c r="B16" s="43">
        <v>2014</v>
      </c>
      <c r="C16" s="29" t="s">
        <v>21</v>
      </c>
      <c r="D16" s="99" t="s">
        <v>1014</v>
      </c>
      <c r="E16" s="45" t="s">
        <v>490</v>
      </c>
      <c r="F16" s="46"/>
      <c r="G16" s="47"/>
      <c r="H16" s="48" t="s">
        <v>138</v>
      </c>
      <c r="I16" s="46"/>
      <c r="J16" s="49"/>
      <c r="K16" s="50">
        <v>43200</v>
      </c>
      <c r="L16" s="51" t="s">
        <v>483</v>
      </c>
      <c r="M16" s="94" t="s">
        <v>30</v>
      </c>
      <c r="N16" s="52"/>
      <c r="O16" s="52"/>
      <c r="P16" s="52"/>
      <c r="Q16" s="52"/>
      <c r="R16" s="52"/>
      <c r="S16" s="52"/>
      <c r="T16" s="52"/>
      <c r="U16" s="52"/>
      <c r="V16" s="52"/>
      <c r="W16" s="4"/>
      <c r="X16" s="4"/>
      <c r="Y16" s="4"/>
      <c r="Z16" s="4"/>
      <c r="AA16" s="4"/>
    </row>
    <row r="17" spans="1:27" ht="140.25">
      <c r="A17" s="5">
        <v>11</v>
      </c>
      <c r="B17" s="42">
        <v>2014</v>
      </c>
      <c r="C17" s="29" t="s">
        <v>21</v>
      </c>
      <c r="D17" s="99" t="s">
        <v>1014</v>
      </c>
      <c r="E17" s="45" t="s">
        <v>491</v>
      </c>
      <c r="F17" s="46"/>
      <c r="G17" s="47"/>
      <c r="H17" s="48" t="s">
        <v>138</v>
      </c>
      <c r="I17" s="46"/>
      <c r="J17" s="49"/>
      <c r="K17" s="50">
        <v>43200</v>
      </c>
      <c r="L17" s="51" t="s">
        <v>483</v>
      </c>
      <c r="M17" s="94" t="s">
        <v>30</v>
      </c>
      <c r="N17" s="52"/>
      <c r="O17" s="52"/>
      <c r="P17" s="52"/>
      <c r="Q17" s="52"/>
      <c r="R17" s="52"/>
      <c r="S17" s="52"/>
      <c r="T17" s="52"/>
      <c r="U17" s="52"/>
      <c r="V17" s="52"/>
      <c r="W17" s="4"/>
      <c r="X17" s="4"/>
      <c r="Y17" s="4"/>
      <c r="Z17" s="4"/>
      <c r="AA17" s="4"/>
    </row>
    <row r="18" spans="1:27" ht="76.5">
      <c r="A18" s="5">
        <v>12</v>
      </c>
      <c r="B18" s="43">
        <v>2014</v>
      </c>
      <c r="C18" s="29" t="s">
        <v>21</v>
      </c>
      <c r="D18" s="99" t="s">
        <v>1014</v>
      </c>
      <c r="E18" s="45" t="s">
        <v>492</v>
      </c>
      <c r="F18" s="46"/>
      <c r="G18" s="47"/>
      <c r="H18" s="48" t="s">
        <v>138</v>
      </c>
      <c r="I18" s="46"/>
      <c r="J18" s="49"/>
      <c r="K18" s="50">
        <v>43200</v>
      </c>
      <c r="L18" s="51" t="s">
        <v>493</v>
      </c>
      <c r="M18" s="94" t="s">
        <v>30</v>
      </c>
      <c r="N18" s="52"/>
      <c r="O18" s="52"/>
      <c r="P18" s="52"/>
      <c r="Q18" s="52"/>
      <c r="R18" s="52"/>
      <c r="S18" s="52"/>
      <c r="T18" s="52"/>
      <c r="U18" s="52"/>
      <c r="V18" s="52"/>
      <c r="W18" s="4"/>
      <c r="X18" s="4"/>
      <c r="Y18" s="4"/>
      <c r="Z18" s="4"/>
      <c r="AA18" s="4"/>
    </row>
    <row r="19" spans="1:27" ht="45">
      <c r="A19" s="5">
        <v>13</v>
      </c>
      <c r="B19" s="42">
        <v>2014</v>
      </c>
      <c r="C19" s="29" t="s">
        <v>21</v>
      </c>
      <c r="D19" s="44" t="s">
        <v>489</v>
      </c>
      <c r="E19" s="45" t="s">
        <v>494</v>
      </c>
      <c r="F19" s="46"/>
      <c r="G19" s="47"/>
      <c r="H19" s="48" t="s">
        <v>138</v>
      </c>
      <c r="I19" s="46"/>
      <c r="J19" s="49"/>
      <c r="K19" s="50">
        <v>43200</v>
      </c>
      <c r="L19" s="51" t="s">
        <v>495</v>
      </c>
      <c r="M19" s="94" t="s">
        <v>30</v>
      </c>
      <c r="N19" s="52"/>
      <c r="O19" s="52"/>
      <c r="P19" s="52"/>
      <c r="Q19" s="52"/>
      <c r="R19" s="52"/>
      <c r="S19" s="52"/>
      <c r="T19" s="52"/>
      <c r="U19" s="52"/>
      <c r="V19" s="52"/>
      <c r="W19" s="4"/>
      <c r="X19" s="4"/>
      <c r="Y19" s="4"/>
      <c r="Z19" s="4"/>
      <c r="AA19" s="4"/>
    </row>
    <row r="20" spans="1:27" ht="140.25">
      <c r="A20" s="5">
        <v>14</v>
      </c>
      <c r="B20" s="43">
        <v>2014</v>
      </c>
      <c r="C20" s="29" t="s">
        <v>21</v>
      </c>
      <c r="D20" s="44" t="s">
        <v>489</v>
      </c>
      <c r="E20" s="45" t="s">
        <v>496</v>
      </c>
      <c r="F20" s="46"/>
      <c r="G20" s="47"/>
      <c r="H20" s="48" t="s">
        <v>138</v>
      </c>
      <c r="I20" s="46"/>
      <c r="J20" s="49"/>
      <c r="K20" s="50">
        <v>43200</v>
      </c>
      <c r="L20" s="51" t="s">
        <v>497</v>
      </c>
      <c r="M20" s="94" t="s">
        <v>30</v>
      </c>
      <c r="N20" s="52"/>
      <c r="O20" s="52"/>
      <c r="P20" s="52"/>
      <c r="Q20" s="52"/>
      <c r="R20" s="52"/>
      <c r="S20" s="52"/>
      <c r="T20" s="52"/>
      <c r="U20" s="52"/>
      <c r="V20" s="52"/>
      <c r="W20" s="4"/>
      <c r="X20" s="4"/>
      <c r="Y20" s="4"/>
      <c r="Z20" s="4"/>
      <c r="AA20" s="4"/>
    </row>
    <row r="21" spans="1:27" ht="89.25">
      <c r="A21" s="5">
        <v>15</v>
      </c>
      <c r="B21" s="42">
        <v>2014</v>
      </c>
      <c r="C21" s="29" t="s">
        <v>21</v>
      </c>
      <c r="D21" s="44" t="s">
        <v>489</v>
      </c>
      <c r="E21" s="45" t="s">
        <v>498</v>
      </c>
      <c r="F21" s="46"/>
      <c r="G21" s="47"/>
      <c r="H21" s="48" t="s">
        <v>138</v>
      </c>
      <c r="I21" s="46"/>
      <c r="J21" s="49"/>
      <c r="K21" s="50">
        <v>43200</v>
      </c>
      <c r="L21" s="51" t="s">
        <v>499</v>
      </c>
      <c r="M21" s="94" t="s">
        <v>30</v>
      </c>
      <c r="N21" s="52"/>
      <c r="O21" s="52"/>
      <c r="P21" s="52"/>
      <c r="Q21" s="52"/>
      <c r="R21" s="52"/>
      <c r="S21" s="52"/>
      <c r="T21" s="52"/>
      <c r="U21" s="52"/>
      <c r="V21" s="52"/>
      <c r="W21" s="4"/>
      <c r="X21" s="4"/>
      <c r="Y21" s="4"/>
      <c r="Z21" s="4"/>
      <c r="AA21" s="4"/>
    </row>
    <row r="22" spans="1:27" ht="75">
      <c r="A22" s="5">
        <v>16</v>
      </c>
      <c r="B22" s="43">
        <v>2014</v>
      </c>
      <c r="C22" s="29" t="s">
        <v>21</v>
      </c>
      <c r="D22" s="44" t="s">
        <v>489</v>
      </c>
      <c r="E22" s="45" t="s">
        <v>500</v>
      </c>
      <c r="F22" s="46"/>
      <c r="G22" s="47"/>
      <c r="H22" s="48" t="s">
        <v>138</v>
      </c>
      <c r="I22" s="46"/>
      <c r="J22" s="49"/>
      <c r="K22" s="50">
        <v>43200</v>
      </c>
      <c r="L22" s="51" t="s">
        <v>499</v>
      </c>
      <c r="M22" s="94" t="s">
        <v>30</v>
      </c>
      <c r="N22" s="52"/>
      <c r="O22" s="52"/>
      <c r="P22" s="52"/>
      <c r="Q22" s="52"/>
      <c r="R22" s="52"/>
      <c r="S22" s="52"/>
      <c r="T22" s="52"/>
      <c r="U22" s="52"/>
      <c r="V22" s="52"/>
      <c r="W22" s="4"/>
      <c r="X22" s="4"/>
      <c r="Y22" s="4"/>
      <c r="Z22" s="4"/>
      <c r="AA22" s="4"/>
    </row>
    <row r="23" spans="1:27" ht="114.75">
      <c r="A23" s="5">
        <v>17</v>
      </c>
      <c r="B23" s="42">
        <v>2014</v>
      </c>
      <c r="C23" s="29" t="s">
        <v>21</v>
      </c>
      <c r="D23" s="44" t="s">
        <v>489</v>
      </c>
      <c r="E23" s="45" t="s">
        <v>501</v>
      </c>
      <c r="F23" s="46"/>
      <c r="G23" s="47"/>
      <c r="H23" s="48" t="s">
        <v>138</v>
      </c>
      <c r="I23" s="46"/>
      <c r="J23" s="49"/>
      <c r="K23" s="50">
        <v>43200</v>
      </c>
      <c r="L23" s="51" t="s">
        <v>499</v>
      </c>
      <c r="M23" s="94" t="s">
        <v>30</v>
      </c>
      <c r="N23" s="52"/>
      <c r="O23" s="52"/>
      <c r="P23" s="52"/>
      <c r="Q23" s="52"/>
      <c r="R23" s="52"/>
      <c r="S23" s="52"/>
      <c r="T23" s="52"/>
      <c r="U23" s="52"/>
      <c r="V23" s="52"/>
      <c r="W23" s="4"/>
      <c r="X23" s="4"/>
      <c r="Y23" s="4"/>
      <c r="Z23" s="4"/>
      <c r="AA23" s="4"/>
    </row>
    <row r="24" spans="1:27" ht="75">
      <c r="A24" s="5">
        <v>18</v>
      </c>
      <c r="B24" s="43">
        <v>2014</v>
      </c>
      <c r="C24" s="29" t="s">
        <v>21</v>
      </c>
      <c r="D24" s="44" t="s">
        <v>489</v>
      </c>
      <c r="E24" s="45" t="s">
        <v>502</v>
      </c>
      <c r="F24" s="46"/>
      <c r="G24" s="47"/>
      <c r="H24" s="48" t="s">
        <v>138</v>
      </c>
      <c r="I24" s="46"/>
      <c r="J24" s="49"/>
      <c r="K24" s="50">
        <v>43200</v>
      </c>
      <c r="L24" s="51" t="s">
        <v>499</v>
      </c>
      <c r="M24" s="94" t="s">
        <v>30</v>
      </c>
      <c r="N24" s="52"/>
      <c r="O24" s="52"/>
      <c r="P24" s="52"/>
      <c r="Q24" s="52"/>
      <c r="R24" s="52"/>
      <c r="S24" s="52"/>
      <c r="T24" s="52"/>
      <c r="U24" s="52"/>
      <c r="V24" s="52"/>
    </row>
    <row r="25" spans="1:27" ht="45">
      <c r="A25" s="5">
        <v>19</v>
      </c>
      <c r="B25" s="42">
        <v>2014</v>
      </c>
      <c r="C25" s="29" t="s">
        <v>21</v>
      </c>
      <c r="D25" s="100" t="s">
        <v>453</v>
      </c>
      <c r="E25" s="45" t="s">
        <v>503</v>
      </c>
      <c r="F25" s="46"/>
      <c r="G25" s="47"/>
      <c r="H25" s="48" t="s">
        <v>138</v>
      </c>
      <c r="I25" s="46"/>
      <c r="J25" s="49"/>
      <c r="K25" s="50">
        <v>43200</v>
      </c>
      <c r="L25" s="51" t="s">
        <v>504</v>
      </c>
      <c r="M25" s="94" t="s">
        <v>30</v>
      </c>
      <c r="N25" s="52"/>
      <c r="O25" s="52"/>
      <c r="P25" s="52"/>
      <c r="Q25" s="52"/>
      <c r="R25" s="52"/>
      <c r="S25" s="52"/>
      <c r="T25" s="52"/>
      <c r="U25" s="52"/>
      <c r="V25" s="52"/>
    </row>
    <row r="26" spans="1:27" ht="76.5">
      <c r="A26" s="5">
        <v>20</v>
      </c>
      <c r="B26" s="42">
        <v>2014</v>
      </c>
      <c r="C26" s="29" t="s">
        <v>21</v>
      </c>
      <c r="D26" s="100" t="s">
        <v>453</v>
      </c>
      <c r="E26" s="45" t="s">
        <v>166</v>
      </c>
      <c r="F26" s="46"/>
      <c r="G26" s="47"/>
      <c r="H26" s="48" t="s">
        <v>138</v>
      </c>
      <c r="I26" s="46"/>
      <c r="J26" s="49"/>
      <c r="K26" s="50">
        <v>43200</v>
      </c>
      <c r="L26" s="51" t="s">
        <v>505</v>
      </c>
      <c r="M26" s="94" t="s">
        <v>30</v>
      </c>
      <c r="N26" s="52"/>
      <c r="O26" s="52"/>
      <c r="P26" s="52"/>
      <c r="Q26" s="52"/>
      <c r="R26" s="52"/>
      <c r="S26" s="52"/>
      <c r="T26" s="52"/>
      <c r="U26" s="52"/>
      <c r="V26" s="52"/>
    </row>
    <row r="27" spans="1:27" ht="60">
      <c r="A27" s="5">
        <v>21</v>
      </c>
      <c r="B27" s="42">
        <v>2015</v>
      </c>
      <c r="C27" s="29" t="s">
        <v>21</v>
      </c>
      <c r="D27" s="99" t="s">
        <v>1014</v>
      </c>
      <c r="E27" s="45" t="s">
        <v>506</v>
      </c>
      <c r="F27" s="46"/>
      <c r="G27" s="47"/>
      <c r="H27" s="48" t="s">
        <v>138</v>
      </c>
      <c r="I27" s="46"/>
      <c r="J27" s="49"/>
      <c r="K27" s="50">
        <v>43200</v>
      </c>
      <c r="L27" s="51" t="s">
        <v>507</v>
      </c>
      <c r="M27" s="94" t="s">
        <v>30</v>
      </c>
      <c r="N27" s="52"/>
      <c r="O27" s="52"/>
      <c r="P27" s="52"/>
      <c r="Q27" s="52"/>
      <c r="R27" s="52"/>
      <c r="S27" s="52"/>
      <c r="T27" s="52"/>
      <c r="U27" s="52"/>
      <c r="V27" s="52"/>
    </row>
    <row r="28" spans="1:27" ht="51">
      <c r="A28" s="5">
        <v>22</v>
      </c>
      <c r="B28" s="42">
        <v>2015</v>
      </c>
      <c r="C28" s="29" t="s">
        <v>21</v>
      </c>
      <c r="D28" s="99" t="s">
        <v>1014</v>
      </c>
      <c r="E28" s="45" t="s">
        <v>508</v>
      </c>
      <c r="F28" s="46"/>
      <c r="G28" s="47"/>
      <c r="H28" s="48" t="s">
        <v>138</v>
      </c>
      <c r="I28" s="46"/>
      <c r="J28" s="49"/>
      <c r="K28" s="50">
        <v>43200</v>
      </c>
      <c r="L28" s="51" t="s">
        <v>509</v>
      </c>
      <c r="M28" s="94" t="s">
        <v>30</v>
      </c>
      <c r="N28" s="52"/>
      <c r="O28" s="52"/>
      <c r="P28" s="52"/>
      <c r="Q28" s="52"/>
      <c r="R28" s="52"/>
      <c r="S28" s="52"/>
      <c r="T28" s="52"/>
      <c r="U28" s="52"/>
      <c r="V28" s="52"/>
    </row>
    <row r="29" spans="1:27" ht="38.25">
      <c r="A29" s="5">
        <v>23</v>
      </c>
      <c r="B29" s="42">
        <v>2015</v>
      </c>
      <c r="C29" s="29" t="s">
        <v>21</v>
      </c>
      <c r="D29" s="99" t="s">
        <v>1014</v>
      </c>
      <c r="E29" s="45" t="s">
        <v>510</v>
      </c>
      <c r="F29" s="46"/>
      <c r="G29" s="47"/>
      <c r="H29" s="48" t="s">
        <v>138</v>
      </c>
      <c r="I29" s="46"/>
      <c r="J29" s="49"/>
      <c r="K29" s="50">
        <v>43200</v>
      </c>
      <c r="L29" s="51" t="s">
        <v>511</v>
      </c>
      <c r="M29" s="94" t="s">
        <v>30</v>
      </c>
      <c r="N29" s="52"/>
      <c r="O29" s="52"/>
      <c r="P29" s="52"/>
      <c r="Q29" s="52"/>
      <c r="R29" s="52"/>
      <c r="S29" s="52"/>
      <c r="T29" s="52"/>
      <c r="U29" s="52"/>
      <c r="V29" s="52"/>
    </row>
    <row r="30" spans="1:27" ht="38.25">
      <c r="A30" s="5">
        <v>24</v>
      </c>
      <c r="B30" s="42">
        <v>2015</v>
      </c>
      <c r="C30" s="29" t="s">
        <v>21</v>
      </c>
      <c r="D30" s="99" t="s">
        <v>1014</v>
      </c>
      <c r="E30" s="45" t="s">
        <v>512</v>
      </c>
      <c r="F30" s="46"/>
      <c r="G30" s="47"/>
      <c r="H30" s="48" t="s">
        <v>138</v>
      </c>
      <c r="I30" s="46"/>
      <c r="J30" s="49"/>
      <c r="K30" s="50">
        <v>43200</v>
      </c>
      <c r="L30" s="51" t="s">
        <v>511</v>
      </c>
      <c r="M30" s="94" t="s">
        <v>30</v>
      </c>
      <c r="N30" s="52"/>
      <c r="O30" s="52"/>
      <c r="P30" s="52"/>
      <c r="Q30" s="52"/>
      <c r="R30" s="52"/>
      <c r="S30" s="52"/>
      <c r="T30" s="52"/>
      <c r="U30" s="52"/>
      <c r="V30" s="52"/>
    </row>
    <row r="31" spans="1:27" ht="30">
      <c r="A31" s="5">
        <v>25</v>
      </c>
      <c r="B31" s="42">
        <v>2015</v>
      </c>
      <c r="C31" s="29" t="s">
        <v>21</v>
      </c>
      <c r="D31" s="99" t="s">
        <v>1014</v>
      </c>
      <c r="E31" s="45" t="s">
        <v>513</v>
      </c>
      <c r="F31" s="46"/>
      <c r="G31" s="47"/>
      <c r="H31" s="48" t="s">
        <v>138</v>
      </c>
      <c r="I31" s="46"/>
      <c r="J31" s="49"/>
      <c r="K31" s="50">
        <v>43200</v>
      </c>
      <c r="L31" s="51" t="s">
        <v>511</v>
      </c>
      <c r="M31" s="94" t="s">
        <v>30</v>
      </c>
      <c r="N31" s="52"/>
      <c r="O31" s="52"/>
      <c r="P31" s="52"/>
      <c r="Q31" s="52"/>
      <c r="R31" s="52"/>
      <c r="S31" s="52"/>
      <c r="T31" s="52"/>
      <c r="U31" s="52"/>
      <c r="V31" s="52"/>
    </row>
    <row r="32" spans="1:27" ht="75">
      <c r="A32" s="5">
        <v>26</v>
      </c>
      <c r="B32" s="42">
        <v>2015</v>
      </c>
      <c r="C32" s="29" t="s">
        <v>21</v>
      </c>
      <c r="D32" s="99" t="s">
        <v>1014</v>
      </c>
      <c r="E32" s="45" t="s">
        <v>514</v>
      </c>
      <c r="F32" s="46"/>
      <c r="G32" s="47"/>
      <c r="H32" s="48" t="s">
        <v>138</v>
      </c>
      <c r="I32" s="46"/>
      <c r="J32" s="49"/>
      <c r="K32" s="50">
        <v>43200</v>
      </c>
      <c r="L32" s="51" t="s">
        <v>477</v>
      </c>
      <c r="M32" s="94" t="s">
        <v>30</v>
      </c>
      <c r="N32" s="52"/>
      <c r="O32" s="52"/>
      <c r="P32" s="52"/>
      <c r="Q32" s="52"/>
      <c r="R32" s="52"/>
      <c r="S32" s="52"/>
      <c r="T32" s="52"/>
      <c r="U32" s="52"/>
      <c r="V32" s="52"/>
    </row>
    <row r="33" spans="1:22" ht="75">
      <c r="A33" s="5">
        <v>27</v>
      </c>
      <c r="B33" s="42">
        <v>2015</v>
      </c>
      <c r="C33" s="29" t="s">
        <v>21</v>
      </c>
      <c r="D33" s="99" t="s">
        <v>1014</v>
      </c>
      <c r="E33" s="45" t="s">
        <v>515</v>
      </c>
      <c r="F33" s="46"/>
      <c r="G33" s="47"/>
      <c r="H33" s="48" t="s">
        <v>138</v>
      </c>
      <c r="I33" s="46"/>
      <c r="J33" s="49"/>
      <c r="K33" s="50">
        <v>43200</v>
      </c>
      <c r="L33" s="51" t="s">
        <v>477</v>
      </c>
      <c r="M33" s="94" t="s">
        <v>30</v>
      </c>
      <c r="N33" s="52"/>
      <c r="O33" s="52"/>
      <c r="P33" s="52"/>
      <c r="Q33" s="52"/>
      <c r="R33" s="52"/>
      <c r="S33" s="52"/>
      <c r="T33" s="52"/>
      <c r="U33" s="52"/>
      <c r="V33" s="52"/>
    </row>
    <row r="34" spans="1:22" ht="38.25">
      <c r="A34" s="5">
        <v>28</v>
      </c>
      <c r="B34" s="42">
        <v>2015</v>
      </c>
      <c r="C34" s="29" t="s">
        <v>21</v>
      </c>
      <c r="D34" s="99" t="s">
        <v>1014</v>
      </c>
      <c r="E34" s="45" t="s">
        <v>516</v>
      </c>
      <c r="F34" s="46"/>
      <c r="G34" s="47"/>
      <c r="H34" s="48" t="s">
        <v>138</v>
      </c>
      <c r="I34" s="46"/>
      <c r="J34" s="49"/>
      <c r="K34" s="50">
        <v>43200</v>
      </c>
      <c r="L34" s="51" t="s">
        <v>517</v>
      </c>
      <c r="M34" s="94" t="s">
        <v>30</v>
      </c>
      <c r="N34" s="52"/>
      <c r="O34" s="52"/>
      <c r="P34" s="52"/>
      <c r="Q34" s="52"/>
      <c r="R34" s="52"/>
      <c r="S34" s="52"/>
      <c r="T34" s="52"/>
      <c r="U34" s="52"/>
      <c r="V34" s="52"/>
    </row>
    <row r="35" spans="1:22" ht="89.25">
      <c r="A35" s="5">
        <v>29</v>
      </c>
      <c r="B35" s="42">
        <v>2015</v>
      </c>
      <c r="C35" s="29" t="s">
        <v>21</v>
      </c>
      <c r="D35" s="100" t="s">
        <v>453</v>
      </c>
      <c r="E35" s="45" t="s">
        <v>518</v>
      </c>
      <c r="F35" s="46"/>
      <c r="G35" s="47"/>
      <c r="H35" s="48" t="s">
        <v>138</v>
      </c>
      <c r="I35" s="46"/>
      <c r="J35" s="49"/>
      <c r="K35" s="50">
        <v>43200</v>
      </c>
      <c r="L35" s="51" t="s">
        <v>504</v>
      </c>
      <c r="M35" s="94" t="s">
        <v>30</v>
      </c>
      <c r="N35" s="52"/>
      <c r="O35" s="52"/>
      <c r="P35" s="52"/>
      <c r="Q35" s="52"/>
      <c r="R35" s="52"/>
      <c r="S35" s="52"/>
      <c r="T35" s="52"/>
      <c r="U35" s="52"/>
      <c r="V35" s="52"/>
    </row>
    <row r="36" spans="1:22" ht="76.5">
      <c r="A36" s="5">
        <v>30</v>
      </c>
      <c r="B36" s="42">
        <v>2015</v>
      </c>
      <c r="C36" s="29" t="s">
        <v>21</v>
      </c>
      <c r="D36" s="99" t="s">
        <v>1014</v>
      </c>
      <c r="E36" s="45" t="s">
        <v>519</v>
      </c>
      <c r="F36" s="46"/>
      <c r="G36" s="47"/>
      <c r="H36" s="48" t="s">
        <v>138</v>
      </c>
      <c r="I36" s="46"/>
      <c r="J36" s="49"/>
      <c r="K36" s="50">
        <v>43200</v>
      </c>
      <c r="L36" s="51" t="s">
        <v>511</v>
      </c>
      <c r="M36" s="94" t="s">
        <v>30</v>
      </c>
      <c r="N36" s="52"/>
      <c r="O36" s="52"/>
      <c r="P36" s="52"/>
      <c r="Q36" s="52"/>
      <c r="R36" s="52"/>
      <c r="S36" s="52"/>
      <c r="T36" s="52"/>
      <c r="U36" s="52"/>
      <c r="V36" s="52"/>
    </row>
    <row r="37" spans="1:22" ht="127.5">
      <c r="A37" s="5">
        <v>31</v>
      </c>
      <c r="B37" s="42">
        <v>2015</v>
      </c>
      <c r="C37" s="29" t="s">
        <v>21</v>
      </c>
      <c r="D37" s="99" t="s">
        <v>1014</v>
      </c>
      <c r="E37" s="45" t="s">
        <v>520</v>
      </c>
      <c r="F37" s="46"/>
      <c r="G37" s="47"/>
      <c r="H37" s="48" t="s">
        <v>138</v>
      </c>
      <c r="I37" s="46"/>
      <c r="J37" s="49"/>
      <c r="K37" s="50">
        <v>43200</v>
      </c>
      <c r="L37" s="51" t="s">
        <v>511</v>
      </c>
      <c r="M37" s="94" t="s">
        <v>30</v>
      </c>
      <c r="N37" s="52"/>
      <c r="O37" s="52"/>
      <c r="P37" s="52"/>
      <c r="Q37" s="52"/>
      <c r="R37" s="52"/>
      <c r="S37" s="52"/>
      <c r="T37" s="52"/>
      <c r="U37" s="52"/>
      <c r="V37" s="52"/>
    </row>
    <row r="38" spans="1:22" ht="102">
      <c r="A38" s="5">
        <v>32</v>
      </c>
      <c r="B38" s="42">
        <v>2015</v>
      </c>
      <c r="C38" s="29" t="s">
        <v>21</v>
      </c>
      <c r="D38" s="100" t="s">
        <v>453</v>
      </c>
      <c r="E38" s="45" t="s">
        <v>521</v>
      </c>
      <c r="F38" s="46"/>
      <c r="G38" s="47"/>
      <c r="H38" s="48" t="s">
        <v>138</v>
      </c>
      <c r="I38" s="46"/>
      <c r="J38" s="49"/>
      <c r="K38" s="50">
        <v>43200</v>
      </c>
      <c r="L38" s="51" t="s">
        <v>522</v>
      </c>
      <c r="M38" s="94" t="s">
        <v>30</v>
      </c>
      <c r="N38" s="52"/>
      <c r="O38" s="52"/>
      <c r="P38" s="52"/>
      <c r="Q38" s="52"/>
      <c r="R38" s="52"/>
      <c r="S38" s="52"/>
      <c r="T38" s="52"/>
      <c r="U38" s="52"/>
      <c r="V38" s="52"/>
    </row>
    <row r="39" spans="1:22" ht="267.75">
      <c r="A39" s="5">
        <v>33</v>
      </c>
      <c r="B39" s="42">
        <v>2015</v>
      </c>
      <c r="C39" s="29" t="s">
        <v>21</v>
      </c>
      <c r="D39" s="55" t="s">
        <v>489</v>
      </c>
      <c r="E39" s="45" t="s">
        <v>523</v>
      </c>
      <c r="F39" s="46"/>
      <c r="G39" s="47"/>
      <c r="H39" s="48" t="s">
        <v>138</v>
      </c>
      <c r="I39" s="46"/>
      <c r="J39" s="49"/>
      <c r="K39" s="50">
        <v>43200</v>
      </c>
      <c r="L39" s="51" t="s">
        <v>524</v>
      </c>
      <c r="M39" s="94" t="s">
        <v>30</v>
      </c>
      <c r="N39" s="52"/>
      <c r="O39" s="52"/>
      <c r="P39" s="52"/>
      <c r="Q39" s="52"/>
      <c r="R39" s="52"/>
      <c r="S39" s="52"/>
      <c r="T39" s="52"/>
      <c r="U39" s="52"/>
      <c r="V39" s="52"/>
    </row>
    <row r="40" spans="1:22" ht="153">
      <c r="A40" s="5">
        <v>34</v>
      </c>
      <c r="B40" s="42">
        <v>2015</v>
      </c>
      <c r="C40" s="29" t="s">
        <v>21</v>
      </c>
      <c r="D40" s="44" t="s">
        <v>489</v>
      </c>
      <c r="E40" s="45" t="s">
        <v>525</v>
      </c>
      <c r="F40" s="46"/>
      <c r="G40" s="47"/>
      <c r="H40" s="48" t="s">
        <v>138</v>
      </c>
      <c r="I40" s="46"/>
      <c r="J40" s="49"/>
      <c r="K40" s="50">
        <v>43200</v>
      </c>
      <c r="L40" s="51" t="s">
        <v>526</v>
      </c>
      <c r="M40" s="94" t="s">
        <v>30</v>
      </c>
      <c r="N40" s="52"/>
      <c r="O40" s="52"/>
      <c r="P40" s="52"/>
      <c r="Q40" s="52"/>
      <c r="R40" s="52"/>
      <c r="S40" s="52"/>
      <c r="T40" s="52"/>
      <c r="U40" s="52"/>
      <c r="V40" s="52"/>
    </row>
    <row r="41" spans="1:22" ht="89.25">
      <c r="A41" s="5">
        <v>35</v>
      </c>
      <c r="B41" s="42">
        <v>2015</v>
      </c>
      <c r="C41" s="29" t="s">
        <v>21</v>
      </c>
      <c r="D41" s="44" t="s">
        <v>489</v>
      </c>
      <c r="E41" s="45" t="s">
        <v>527</v>
      </c>
      <c r="F41" s="46"/>
      <c r="G41" s="47"/>
      <c r="H41" s="48" t="s">
        <v>138</v>
      </c>
      <c r="I41" s="46"/>
      <c r="J41" s="49"/>
      <c r="K41" s="50">
        <v>43200</v>
      </c>
      <c r="L41" s="51" t="s">
        <v>528</v>
      </c>
      <c r="M41" s="94" t="s">
        <v>30</v>
      </c>
      <c r="N41" s="52"/>
      <c r="O41" s="52"/>
      <c r="P41" s="52"/>
      <c r="Q41" s="52"/>
      <c r="R41" s="52"/>
      <c r="S41" s="52"/>
      <c r="T41" s="52"/>
      <c r="U41" s="52"/>
      <c r="V41" s="52"/>
    </row>
    <row r="42" spans="1:22" ht="204">
      <c r="A42" s="5">
        <v>36</v>
      </c>
      <c r="B42" s="42">
        <v>2015</v>
      </c>
      <c r="C42" s="29" t="s">
        <v>21</v>
      </c>
      <c r="D42" s="44" t="s">
        <v>489</v>
      </c>
      <c r="E42" s="45" t="s">
        <v>529</v>
      </c>
      <c r="F42" s="46"/>
      <c r="G42" s="47"/>
      <c r="H42" s="48" t="s">
        <v>138</v>
      </c>
      <c r="I42" s="46"/>
      <c r="J42" s="49"/>
      <c r="K42" s="50">
        <v>43200</v>
      </c>
      <c r="L42" s="51" t="s">
        <v>530</v>
      </c>
      <c r="M42" s="94" t="s">
        <v>30</v>
      </c>
      <c r="N42" s="52"/>
      <c r="O42" s="52"/>
      <c r="P42" s="52"/>
      <c r="Q42" s="52"/>
      <c r="R42" s="52"/>
      <c r="S42" s="52"/>
      <c r="T42" s="52"/>
      <c r="U42" s="52"/>
      <c r="V42" s="52"/>
    </row>
    <row r="43" spans="1:22" ht="127.5">
      <c r="A43" s="5">
        <v>37</v>
      </c>
      <c r="B43" s="42">
        <v>2015</v>
      </c>
      <c r="C43" s="29" t="s">
        <v>21</v>
      </c>
      <c r="D43" s="100" t="s">
        <v>453</v>
      </c>
      <c r="E43" s="45" t="s">
        <v>531</v>
      </c>
      <c r="F43" s="46"/>
      <c r="G43" s="47"/>
      <c r="H43" s="48" t="s">
        <v>138</v>
      </c>
      <c r="I43" s="46"/>
      <c r="J43" s="49"/>
      <c r="K43" s="50">
        <v>43200</v>
      </c>
      <c r="L43" s="51" t="s">
        <v>532</v>
      </c>
      <c r="M43" s="94" t="s">
        <v>30</v>
      </c>
      <c r="N43" s="52"/>
      <c r="O43" s="52"/>
      <c r="P43" s="52"/>
      <c r="Q43" s="52"/>
      <c r="R43" s="52"/>
      <c r="S43" s="52"/>
      <c r="T43" s="52"/>
      <c r="U43" s="52"/>
      <c r="V43" s="52"/>
    </row>
    <row r="44" spans="1:22" ht="280.5">
      <c r="A44" s="5">
        <v>38</v>
      </c>
      <c r="B44" s="42">
        <v>2015</v>
      </c>
      <c r="C44" s="29" t="s">
        <v>21</v>
      </c>
      <c r="D44" s="44" t="s">
        <v>489</v>
      </c>
      <c r="E44" s="45" t="s">
        <v>533</v>
      </c>
      <c r="F44" s="46"/>
      <c r="G44" s="47"/>
      <c r="H44" s="48" t="s">
        <v>138</v>
      </c>
      <c r="I44" s="46"/>
      <c r="J44" s="49"/>
      <c r="K44" s="50">
        <v>43200</v>
      </c>
      <c r="L44" s="51" t="s">
        <v>528</v>
      </c>
      <c r="M44" s="94" t="s">
        <v>30</v>
      </c>
      <c r="N44" s="52"/>
      <c r="O44" s="52"/>
      <c r="P44" s="52"/>
      <c r="Q44" s="52"/>
      <c r="R44" s="52"/>
      <c r="S44" s="52"/>
      <c r="T44" s="52"/>
      <c r="U44" s="52"/>
      <c r="V44" s="52"/>
    </row>
    <row r="45" spans="1:22" ht="51">
      <c r="A45" s="5">
        <v>39</v>
      </c>
      <c r="B45" s="42">
        <v>2015</v>
      </c>
      <c r="C45" s="29" t="s">
        <v>21</v>
      </c>
      <c r="D45" s="44" t="s">
        <v>489</v>
      </c>
      <c r="E45" s="45" t="s">
        <v>534</v>
      </c>
      <c r="F45" s="46"/>
      <c r="G45" s="47"/>
      <c r="H45" s="48" t="s">
        <v>138</v>
      </c>
      <c r="I45" s="46"/>
      <c r="J45" s="49"/>
      <c r="K45" s="50">
        <v>43200</v>
      </c>
      <c r="L45" s="51" t="s">
        <v>535</v>
      </c>
      <c r="M45" s="94" t="s">
        <v>30</v>
      </c>
      <c r="N45" s="52"/>
      <c r="O45" s="52"/>
      <c r="P45" s="52"/>
      <c r="Q45" s="52"/>
      <c r="R45" s="52"/>
      <c r="S45" s="52"/>
      <c r="T45" s="52"/>
      <c r="U45" s="52"/>
      <c r="V45" s="52"/>
    </row>
    <row r="46" spans="1:22" ht="63.75">
      <c r="A46" s="5">
        <v>40</v>
      </c>
      <c r="B46" s="42">
        <v>2016</v>
      </c>
      <c r="C46" s="29" t="s">
        <v>21</v>
      </c>
      <c r="D46" s="101" t="s">
        <v>453</v>
      </c>
      <c r="E46" s="45" t="s">
        <v>536</v>
      </c>
      <c r="F46" s="46"/>
      <c r="G46" s="47"/>
      <c r="H46" s="48" t="s">
        <v>138</v>
      </c>
      <c r="I46" s="46"/>
      <c r="J46" s="49"/>
      <c r="K46" s="50">
        <v>43200</v>
      </c>
      <c r="L46" s="51" t="s">
        <v>504</v>
      </c>
      <c r="M46" s="94" t="s">
        <v>30</v>
      </c>
      <c r="N46" s="52"/>
      <c r="O46" s="52"/>
      <c r="P46" s="52"/>
      <c r="Q46" s="52"/>
      <c r="R46" s="52"/>
      <c r="S46" s="52"/>
      <c r="T46" s="52"/>
      <c r="U46" s="52"/>
      <c r="V46" s="52"/>
    </row>
    <row r="47" spans="1:22" ht="63.75">
      <c r="A47" s="5">
        <v>41</v>
      </c>
      <c r="B47" s="42">
        <v>2016</v>
      </c>
      <c r="C47" s="29" t="s">
        <v>21</v>
      </c>
      <c r="D47" s="56" t="s">
        <v>489</v>
      </c>
      <c r="E47" s="45" t="s">
        <v>537</v>
      </c>
      <c r="F47" s="53"/>
      <c r="G47" s="47"/>
      <c r="H47" s="48" t="s">
        <v>138</v>
      </c>
      <c r="I47" s="46"/>
      <c r="J47" s="49"/>
      <c r="K47" s="50">
        <v>43200</v>
      </c>
      <c r="L47" s="51" t="s">
        <v>538</v>
      </c>
      <c r="M47" s="94" t="s">
        <v>30</v>
      </c>
      <c r="N47" s="54"/>
      <c r="O47" s="52"/>
      <c r="P47" s="52"/>
      <c r="Q47" s="54"/>
      <c r="R47" s="52"/>
      <c r="S47" s="52"/>
      <c r="T47" s="54"/>
      <c r="U47" s="52"/>
      <c r="V47" s="52"/>
    </row>
    <row r="48" spans="1:22" ht="90">
      <c r="A48" s="5">
        <v>42</v>
      </c>
      <c r="B48" s="42">
        <v>2016</v>
      </c>
      <c r="C48" s="29" t="s">
        <v>21</v>
      </c>
      <c r="D48" s="56" t="s">
        <v>489</v>
      </c>
      <c r="E48" s="45" t="s">
        <v>539</v>
      </c>
      <c r="F48" s="46"/>
      <c r="G48" s="47"/>
      <c r="H48" s="48" t="s">
        <v>138</v>
      </c>
      <c r="I48" s="46"/>
      <c r="J48" s="49"/>
      <c r="K48" s="50">
        <v>43200</v>
      </c>
      <c r="L48" s="51" t="s">
        <v>540</v>
      </c>
      <c r="M48" s="94" t="s">
        <v>30</v>
      </c>
      <c r="N48" s="54"/>
      <c r="O48" s="52"/>
      <c r="P48" s="52"/>
      <c r="Q48" s="54"/>
      <c r="R48" s="52"/>
      <c r="S48" s="52"/>
      <c r="T48" s="54"/>
      <c r="U48" s="52"/>
      <c r="V48" s="52"/>
    </row>
    <row r="49" spans="1:22" ht="75">
      <c r="A49" s="5">
        <v>43</v>
      </c>
      <c r="B49" s="42">
        <v>2016</v>
      </c>
      <c r="C49" s="29" t="s">
        <v>21</v>
      </c>
      <c r="D49" s="99" t="s">
        <v>1014</v>
      </c>
      <c r="E49" s="45" t="s">
        <v>541</v>
      </c>
      <c r="F49" s="46"/>
      <c r="G49" s="47"/>
      <c r="H49" s="48" t="s">
        <v>138</v>
      </c>
      <c r="I49" s="46"/>
      <c r="J49" s="49"/>
      <c r="K49" s="50">
        <v>43200</v>
      </c>
      <c r="L49" s="51" t="s">
        <v>528</v>
      </c>
      <c r="M49" s="94" t="s">
        <v>30</v>
      </c>
      <c r="N49" s="57"/>
      <c r="O49" s="52"/>
      <c r="P49" s="52"/>
      <c r="Q49" s="57"/>
      <c r="R49" s="52"/>
      <c r="S49" s="52"/>
      <c r="T49" s="57"/>
      <c r="U49" s="52"/>
      <c r="V49" s="52"/>
    </row>
    <row r="50" spans="1:22" ht="38.25">
      <c r="A50" s="5">
        <v>44</v>
      </c>
      <c r="B50" s="42">
        <v>2016</v>
      </c>
      <c r="C50" s="29" t="s">
        <v>21</v>
      </c>
      <c r="D50" s="99" t="s">
        <v>1014</v>
      </c>
      <c r="E50" s="45" t="s">
        <v>542</v>
      </c>
      <c r="F50" s="46"/>
      <c r="G50" s="47"/>
      <c r="H50" s="48" t="s">
        <v>138</v>
      </c>
      <c r="I50" s="46"/>
      <c r="J50" s="49"/>
      <c r="K50" s="50">
        <v>43200</v>
      </c>
      <c r="L50" s="58" t="s">
        <v>543</v>
      </c>
      <c r="M50" s="94" t="s">
        <v>30</v>
      </c>
      <c r="N50" s="54"/>
      <c r="O50" s="52"/>
      <c r="P50" s="52"/>
      <c r="Q50" s="54"/>
      <c r="R50" s="52"/>
      <c r="S50" s="52"/>
      <c r="T50" s="54"/>
      <c r="U50" s="52"/>
      <c r="V50" s="52"/>
    </row>
    <row r="51" spans="1:22" ht="51">
      <c r="A51" s="5">
        <v>45</v>
      </c>
      <c r="B51" s="42">
        <v>2016</v>
      </c>
      <c r="C51" s="29" t="s">
        <v>21</v>
      </c>
      <c r="D51" s="99" t="s">
        <v>1014</v>
      </c>
      <c r="E51" s="45" t="s">
        <v>544</v>
      </c>
      <c r="F51" s="46"/>
      <c r="G51" s="47"/>
      <c r="H51" s="48" t="s">
        <v>138</v>
      </c>
      <c r="I51" s="46"/>
      <c r="J51" s="49"/>
      <c r="K51" s="50">
        <v>43200</v>
      </c>
      <c r="L51" s="51" t="s">
        <v>545</v>
      </c>
      <c r="M51" s="94" t="s">
        <v>30</v>
      </c>
      <c r="N51" s="54"/>
      <c r="O51" s="52"/>
      <c r="P51" s="52"/>
      <c r="Q51" s="54"/>
      <c r="R51" s="52"/>
      <c r="S51" s="52"/>
      <c r="T51" s="54"/>
      <c r="U51" s="52"/>
      <c r="V51" s="52"/>
    </row>
    <row r="52" spans="1:22" ht="38.25">
      <c r="A52" s="5">
        <v>46</v>
      </c>
      <c r="B52" s="42">
        <v>2016</v>
      </c>
      <c r="C52" s="29" t="s">
        <v>21</v>
      </c>
      <c r="D52" s="99" t="s">
        <v>1014</v>
      </c>
      <c r="E52" s="45" t="s">
        <v>546</v>
      </c>
      <c r="F52" s="59"/>
      <c r="G52" s="59"/>
      <c r="H52" s="48" t="s">
        <v>138</v>
      </c>
      <c r="I52" s="59"/>
      <c r="J52" s="59"/>
      <c r="K52" s="50">
        <v>43200</v>
      </c>
      <c r="L52" s="51" t="s">
        <v>545</v>
      </c>
      <c r="M52" s="94" t="s">
        <v>30</v>
      </c>
      <c r="N52" s="59"/>
      <c r="O52" s="59"/>
      <c r="P52" s="59"/>
      <c r="Q52" s="59"/>
      <c r="R52" s="59"/>
      <c r="S52" s="59"/>
      <c r="T52" s="59"/>
      <c r="U52" s="59"/>
      <c r="V52" s="59"/>
    </row>
    <row r="53" spans="1:22" ht="51">
      <c r="A53" s="5">
        <v>47</v>
      </c>
      <c r="B53" s="42">
        <v>2016</v>
      </c>
      <c r="C53" s="29" t="s">
        <v>21</v>
      </c>
      <c r="D53" s="99" t="s">
        <v>1014</v>
      </c>
      <c r="E53" s="45" t="s">
        <v>547</v>
      </c>
      <c r="F53" s="59"/>
      <c r="G53" s="59"/>
      <c r="H53" s="48" t="s">
        <v>138</v>
      </c>
      <c r="I53" s="59"/>
      <c r="J53" s="59"/>
      <c r="K53" s="50">
        <v>43200</v>
      </c>
      <c r="L53" s="51" t="s">
        <v>545</v>
      </c>
      <c r="M53" s="94" t="s">
        <v>30</v>
      </c>
      <c r="N53" s="59"/>
      <c r="O53" s="59"/>
      <c r="P53" s="59"/>
      <c r="Q53" s="59"/>
      <c r="R53" s="59"/>
      <c r="S53" s="59"/>
      <c r="T53" s="59"/>
      <c r="U53" s="59"/>
      <c r="V53" s="59"/>
    </row>
    <row r="54" spans="1:22" ht="38.25">
      <c r="A54" s="5">
        <v>48</v>
      </c>
      <c r="B54" s="42">
        <v>2016</v>
      </c>
      <c r="C54" s="29" t="s">
        <v>21</v>
      </c>
      <c r="D54" s="99" t="s">
        <v>1014</v>
      </c>
      <c r="E54" s="45" t="s">
        <v>548</v>
      </c>
      <c r="F54" s="59"/>
      <c r="G54" s="59"/>
      <c r="H54" s="48" t="s">
        <v>138</v>
      </c>
      <c r="I54" s="59"/>
      <c r="J54" s="59"/>
      <c r="K54" s="50">
        <v>43200</v>
      </c>
      <c r="L54" s="51" t="s">
        <v>545</v>
      </c>
      <c r="M54" s="94" t="s">
        <v>30</v>
      </c>
      <c r="N54" s="59"/>
      <c r="O54" s="59"/>
      <c r="P54" s="59"/>
      <c r="Q54" s="59"/>
      <c r="R54" s="59"/>
      <c r="S54" s="59"/>
      <c r="T54" s="59"/>
      <c r="U54" s="59"/>
      <c r="V54" s="59"/>
    </row>
    <row r="55" spans="1:22" ht="25.5">
      <c r="A55" s="5">
        <v>49</v>
      </c>
      <c r="B55" s="42">
        <v>2016</v>
      </c>
      <c r="C55" s="29" t="s">
        <v>21</v>
      </c>
      <c r="D55" s="99" t="s">
        <v>1014</v>
      </c>
      <c r="E55" s="45" t="s">
        <v>549</v>
      </c>
      <c r="F55" s="59"/>
      <c r="G55" s="59"/>
      <c r="H55" s="48" t="s">
        <v>138</v>
      </c>
      <c r="I55" s="59"/>
      <c r="J55" s="59"/>
      <c r="K55" s="50">
        <v>43200</v>
      </c>
      <c r="L55" s="60" t="s">
        <v>550</v>
      </c>
      <c r="M55" s="94" t="s">
        <v>30</v>
      </c>
      <c r="N55" s="59"/>
      <c r="O55" s="59"/>
      <c r="P55" s="59"/>
      <c r="Q55" s="59"/>
      <c r="R55" s="59"/>
      <c r="S55" s="59"/>
      <c r="T55" s="59"/>
      <c r="U55" s="59"/>
      <c r="V55" s="59"/>
    </row>
    <row r="56" spans="1:22" ht="38.25">
      <c r="A56" s="5">
        <v>50</v>
      </c>
      <c r="B56" s="42">
        <v>2016</v>
      </c>
      <c r="C56" s="29" t="s">
        <v>21</v>
      </c>
      <c r="D56" s="99" t="s">
        <v>1014</v>
      </c>
      <c r="E56" s="45" t="s">
        <v>551</v>
      </c>
      <c r="F56" s="59"/>
      <c r="G56" s="59"/>
      <c r="H56" s="48" t="s">
        <v>138</v>
      </c>
      <c r="I56" s="59"/>
      <c r="J56" s="59"/>
      <c r="K56" s="50">
        <v>43200</v>
      </c>
      <c r="L56" s="51" t="s">
        <v>545</v>
      </c>
      <c r="M56" s="94" t="s">
        <v>30</v>
      </c>
      <c r="N56" s="59"/>
      <c r="O56" s="59"/>
      <c r="P56" s="59"/>
      <c r="Q56" s="59"/>
      <c r="R56" s="59"/>
      <c r="S56" s="59"/>
      <c r="T56" s="59"/>
      <c r="U56" s="59"/>
      <c r="V56" s="59"/>
    </row>
    <row r="57" spans="1:22" ht="51">
      <c r="A57" s="5">
        <v>51</v>
      </c>
      <c r="B57" s="42">
        <v>2016</v>
      </c>
      <c r="C57" s="29" t="s">
        <v>21</v>
      </c>
      <c r="D57" s="99" t="s">
        <v>1014</v>
      </c>
      <c r="E57" s="45" t="s">
        <v>552</v>
      </c>
      <c r="F57" s="59"/>
      <c r="G57" s="59"/>
      <c r="H57" s="48" t="s">
        <v>138</v>
      </c>
      <c r="I57" s="59"/>
      <c r="J57" s="59"/>
      <c r="K57" s="50">
        <v>43200</v>
      </c>
      <c r="L57" s="60" t="s">
        <v>553</v>
      </c>
      <c r="M57" s="94" t="s">
        <v>30</v>
      </c>
      <c r="N57" s="59"/>
      <c r="O57" s="59"/>
      <c r="P57" s="59"/>
      <c r="Q57" s="59"/>
      <c r="R57" s="59"/>
      <c r="S57" s="59"/>
      <c r="T57" s="59"/>
      <c r="U57" s="59"/>
      <c r="V57" s="59"/>
    </row>
    <row r="58" spans="1:22" ht="38.25">
      <c r="A58" s="5">
        <v>52</v>
      </c>
      <c r="B58" s="42">
        <v>2016</v>
      </c>
      <c r="C58" s="29" t="s">
        <v>21</v>
      </c>
      <c r="D58" s="99" t="s">
        <v>1014</v>
      </c>
      <c r="E58" s="45" t="s">
        <v>554</v>
      </c>
      <c r="F58" s="59"/>
      <c r="G58" s="59"/>
      <c r="H58" s="48" t="s">
        <v>138</v>
      </c>
      <c r="I58" s="59"/>
      <c r="J58" s="59"/>
      <c r="K58" s="50">
        <v>43200</v>
      </c>
      <c r="L58" s="60" t="s">
        <v>555</v>
      </c>
      <c r="M58" s="94" t="s">
        <v>30</v>
      </c>
      <c r="N58" s="59"/>
      <c r="O58" s="59"/>
      <c r="P58" s="59"/>
      <c r="Q58" s="59"/>
      <c r="R58" s="59"/>
      <c r="S58" s="59"/>
      <c r="T58" s="59"/>
      <c r="U58" s="59"/>
      <c r="V58" s="59"/>
    </row>
    <row r="59" spans="1:22" ht="89.25">
      <c r="A59" s="5">
        <v>53</v>
      </c>
      <c r="B59" s="42">
        <v>2016</v>
      </c>
      <c r="C59" s="29" t="s">
        <v>21</v>
      </c>
      <c r="D59" s="99" t="s">
        <v>1014</v>
      </c>
      <c r="E59" s="45" t="s">
        <v>556</v>
      </c>
      <c r="F59" s="59"/>
      <c r="G59" s="59"/>
      <c r="H59" s="48" t="s">
        <v>138</v>
      </c>
      <c r="I59" s="59"/>
      <c r="J59" s="59"/>
      <c r="K59" s="50">
        <v>43200</v>
      </c>
      <c r="L59" s="51" t="s">
        <v>522</v>
      </c>
      <c r="M59" s="94" t="s">
        <v>30</v>
      </c>
      <c r="N59" s="59"/>
      <c r="O59" s="59"/>
      <c r="P59" s="59"/>
      <c r="Q59" s="59"/>
      <c r="R59" s="59"/>
      <c r="S59" s="59"/>
      <c r="T59" s="59"/>
      <c r="U59" s="59"/>
      <c r="V59" s="59"/>
    </row>
    <row r="60" spans="1:22" ht="127.5">
      <c r="A60" s="5">
        <v>54</v>
      </c>
      <c r="B60" s="42">
        <v>2016</v>
      </c>
      <c r="C60" s="29" t="s">
        <v>21</v>
      </c>
      <c r="D60" s="99" t="s">
        <v>1014</v>
      </c>
      <c r="E60" s="45" t="s">
        <v>557</v>
      </c>
      <c r="F60" s="59"/>
      <c r="G60" s="59"/>
      <c r="H60" s="48" t="s">
        <v>138</v>
      </c>
      <c r="I60" s="59"/>
      <c r="J60" s="59"/>
      <c r="K60" s="50">
        <v>43200</v>
      </c>
      <c r="L60" s="58" t="s">
        <v>558</v>
      </c>
      <c r="M60" s="94" t="s">
        <v>30</v>
      </c>
      <c r="N60" s="59"/>
      <c r="O60" s="59"/>
      <c r="P60" s="59"/>
      <c r="Q60" s="59"/>
      <c r="R60" s="59"/>
      <c r="S60" s="59"/>
      <c r="T60" s="59"/>
      <c r="U60" s="59"/>
      <c r="V60" s="59"/>
    </row>
    <row r="61" spans="1:22" ht="127.5">
      <c r="A61" s="5">
        <v>55</v>
      </c>
      <c r="B61" s="42">
        <v>2016</v>
      </c>
      <c r="C61" s="29" t="s">
        <v>21</v>
      </c>
      <c r="D61" s="99" t="s">
        <v>1014</v>
      </c>
      <c r="E61" s="45" t="s">
        <v>559</v>
      </c>
      <c r="F61" s="59"/>
      <c r="G61" s="59"/>
      <c r="H61" s="48" t="s">
        <v>138</v>
      </c>
      <c r="I61" s="59"/>
      <c r="J61" s="59"/>
      <c r="K61" s="50">
        <v>43200</v>
      </c>
      <c r="L61" s="60" t="s">
        <v>560</v>
      </c>
      <c r="M61" s="94" t="s">
        <v>30</v>
      </c>
      <c r="N61" s="59"/>
      <c r="O61" s="59"/>
      <c r="P61" s="59"/>
      <c r="Q61" s="59"/>
      <c r="R61" s="59"/>
      <c r="S61" s="59"/>
      <c r="T61" s="59"/>
      <c r="U61" s="59"/>
      <c r="V61" s="59"/>
    </row>
    <row r="62" spans="1:22" ht="51">
      <c r="A62" s="5">
        <v>56</v>
      </c>
      <c r="B62" s="42">
        <v>2016</v>
      </c>
      <c r="C62" s="29" t="s">
        <v>21</v>
      </c>
      <c r="D62" s="97" t="s">
        <v>489</v>
      </c>
      <c r="E62" s="45" t="s">
        <v>561</v>
      </c>
      <c r="F62" s="59"/>
      <c r="G62" s="59"/>
      <c r="H62" s="48" t="s">
        <v>138</v>
      </c>
      <c r="I62" s="59"/>
      <c r="J62" s="59"/>
      <c r="K62" s="50">
        <v>43200</v>
      </c>
      <c r="L62" s="60" t="s">
        <v>562</v>
      </c>
      <c r="M62" s="94" t="s">
        <v>30</v>
      </c>
      <c r="N62" s="59"/>
      <c r="O62" s="59"/>
      <c r="P62" s="59"/>
      <c r="Q62" s="59"/>
      <c r="R62" s="59"/>
      <c r="S62" s="59"/>
      <c r="T62" s="59"/>
      <c r="U62" s="59"/>
      <c r="V62" s="59"/>
    </row>
    <row r="63" spans="1:22" ht="242.25">
      <c r="A63" s="5">
        <v>57</v>
      </c>
      <c r="B63" s="42">
        <v>2016</v>
      </c>
      <c r="C63" s="29" t="s">
        <v>21</v>
      </c>
      <c r="D63" s="97" t="s">
        <v>489</v>
      </c>
      <c r="E63" s="45" t="s">
        <v>563</v>
      </c>
      <c r="F63" s="59"/>
      <c r="G63" s="59"/>
      <c r="H63" s="48" t="s">
        <v>138</v>
      </c>
      <c r="I63" s="59"/>
      <c r="J63" s="59"/>
      <c r="K63" s="50">
        <v>43200</v>
      </c>
      <c r="L63" s="51" t="s">
        <v>564</v>
      </c>
      <c r="M63" s="94" t="s">
        <v>30</v>
      </c>
      <c r="N63" s="59"/>
      <c r="O63" s="59"/>
      <c r="P63" s="59"/>
      <c r="Q63" s="59"/>
      <c r="R63" s="59"/>
      <c r="S63" s="59"/>
      <c r="T63" s="59"/>
      <c r="U63" s="59"/>
      <c r="V63" s="59"/>
    </row>
    <row r="64" spans="1:22" ht="153">
      <c r="A64" s="5">
        <v>58</v>
      </c>
      <c r="B64" s="42">
        <v>2017</v>
      </c>
      <c r="C64" s="29" t="s">
        <v>21</v>
      </c>
      <c r="D64" s="97" t="s">
        <v>489</v>
      </c>
      <c r="E64" s="45" t="s">
        <v>565</v>
      </c>
      <c r="F64" s="59"/>
      <c r="G64" s="59"/>
      <c r="H64" s="48" t="s">
        <v>138</v>
      </c>
      <c r="I64" s="59"/>
      <c r="J64" s="59"/>
      <c r="K64" s="50">
        <v>43200</v>
      </c>
      <c r="L64" s="51" t="s">
        <v>540</v>
      </c>
      <c r="M64" s="94" t="s">
        <v>30</v>
      </c>
      <c r="N64" s="59"/>
      <c r="O64" s="59"/>
      <c r="P64" s="59"/>
      <c r="Q64" s="59"/>
      <c r="R64" s="59"/>
      <c r="S64" s="59"/>
      <c r="T64" s="59"/>
      <c r="U64" s="59"/>
      <c r="V64" s="59"/>
    </row>
    <row r="65" spans="1:22" ht="357">
      <c r="A65" s="5">
        <v>59</v>
      </c>
      <c r="B65" s="42">
        <v>2017</v>
      </c>
      <c r="C65" s="29" t="s">
        <v>21</v>
      </c>
      <c r="D65" s="97" t="s">
        <v>489</v>
      </c>
      <c r="E65" s="45" t="s">
        <v>566</v>
      </c>
      <c r="F65" s="59"/>
      <c r="G65" s="59"/>
      <c r="H65" s="48" t="s">
        <v>138</v>
      </c>
      <c r="I65" s="59"/>
      <c r="J65" s="59"/>
      <c r="K65" s="50">
        <v>43200</v>
      </c>
      <c r="L65" s="51" t="s">
        <v>567</v>
      </c>
      <c r="M65" s="94" t="s">
        <v>30</v>
      </c>
      <c r="N65" s="59"/>
      <c r="O65" s="59"/>
      <c r="P65" s="59"/>
      <c r="Q65" s="59"/>
      <c r="R65" s="59"/>
      <c r="S65" s="59"/>
      <c r="T65" s="59"/>
      <c r="U65" s="59"/>
      <c r="V65" s="59"/>
    </row>
    <row r="66" spans="1:22" ht="331.5">
      <c r="A66" s="5">
        <v>60</v>
      </c>
      <c r="B66" s="42">
        <v>2017</v>
      </c>
      <c r="C66" s="29" t="s">
        <v>21</v>
      </c>
      <c r="D66" s="97" t="s">
        <v>489</v>
      </c>
      <c r="E66" s="45" t="s">
        <v>568</v>
      </c>
      <c r="F66" s="59"/>
      <c r="G66" s="59"/>
      <c r="H66" s="48" t="s">
        <v>138</v>
      </c>
      <c r="I66" s="59"/>
      <c r="J66" s="59"/>
      <c r="K66" s="50">
        <v>43200</v>
      </c>
      <c r="L66" s="58" t="s">
        <v>569</v>
      </c>
      <c r="M66" s="94" t="s">
        <v>30</v>
      </c>
      <c r="N66" s="59"/>
      <c r="O66" s="59"/>
      <c r="P66" s="59"/>
      <c r="Q66" s="59"/>
      <c r="R66" s="59"/>
      <c r="S66" s="59"/>
      <c r="T66" s="59"/>
      <c r="U66" s="59"/>
      <c r="V66" s="59"/>
    </row>
    <row r="67" spans="1:22" ht="165.75">
      <c r="A67" s="5">
        <v>61</v>
      </c>
      <c r="B67" s="42">
        <v>2017</v>
      </c>
      <c r="C67" s="29" t="s">
        <v>21</v>
      </c>
      <c r="D67" s="97" t="s">
        <v>489</v>
      </c>
      <c r="E67" s="45" t="s">
        <v>570</v>
      </c>
      <c r="F67" s="59"/>
      <c r="G67" s="59"/>
      <c r="H67" s="48" t="s">
        <v>138</v>
      </c>
      <c r="I67" s="59"/>
      <c r="J67" s="59"/>
      <c r="K67" s="50">
        <v>43200</v>
      </c>
      <c r="L67" s="58" t="s">
        <v>569</v>
      </c>
      <c r="M67" s="94" t="s">
        <v>30</v>
      </c>
      <c r="N67" s="59"/>
      <c r="O67" s="59"/>
      <c r="P67" s="59"/>
      <c r="Q67" s="59"/>
      <c r="R67" s="59"/>
      <c r="S67" s="59"/>
      <c r="T67" s="59"/>
      <c r="U67" s="59"/>
      <c r="V67" s="59"/>
    </row>
    <row r="68" spans="1:22" ht="76.5">
      <c r="A68" s="5">
        <v>62</v>
      </c>
      <c r="B68" s="42">
        <v>2017</v>
      </c>
      <c r="C68" s="29" t="s">
        <v>21</v>
      </c>
      <c r="D68" s="97" t="s">
        <v>489</v>
      </c>
      <c r="E68" s="45" t="s">
        <v>571</v>
      </c>
      <c r="F68" s="59"/>
      <c r="G68" s="59"/>
      <c r="H68" s="48" t="s">
        <v>138</v>
      </c>
      <c r="I68" s="59"/>
      <c r="J68" s="59"/>
      <c r="K68" s="50">
        <v>43200</v>
      </c>
      <c r="L68" s="58" t="s">
        <v>569</v>
      </c>
      <c r="M68" s="94" t="s">
        <v>30</v>
      </c>
      <c r="N68" s="59"/>
      <c r="O68" s="59"/>
      <c r="P68" s="59"/>
      <c r="Q68" s="59"/>
      <c r="R68" s="59"/>
      <c r="S68" s="59"/>
      <c r="T68" s="59"/>
      <c r="U68" s="59"/>
      <c r="V68" s="59"/>
    </row>
    <row r="69" spans="1:22" ht="15.75" customHeight="1">
      <c r="B69" s="5"/>
      <c r="C69" s="6"/>
      <c r="D69" s="7"/>
      <c r="E69" s="8"/>
      <c r="H69" s="9"/>
      <c r="I69" s="10"/>
      <c r="K69" s="10"/>
      <c r="L69" s="8"/>
      <c r="M69" s="7"/>
    </row>
    <row r="70" spans="1:22" ht="15.75" customHeight="1">
      <c r="B70" s="5"/>
      <c r="C70" s="6"/>
      <c r="D70" s="7"/>
      <c r="E70" s="8"/>
      <c r="H70" s="9"/>
      <c r="I70" s="10"/>
      <c r="K70" s="10"/>
      <c r="L70" s="8"/>
      <c r="M70" s="7"/>
    </row>
    <row r="71" spans="1:22" ht="15.75" customHeight="1">
      <c r="B71" s="1517" t="s">
        <v>779</v>
      </c>
      <c r="C71" s="1517"/>
      <c r="D71" s="1517"/>
      <c r="E71" s="1517"/>
      <c r="F71" s="1517"/>
      <c r="G71" s="1517"/>
      <c r="H71" s="1517"/>
      <c r="I71" s="1517"/>
      <c r="J71" s="1517"/>
      <c r="K71" s="1517"/>
      <c r="L71" s="1517"/>
      <c r="M71" s="1517"/>
    </row>
    <row r="72" spans="1:22" ht="15.75" customHeight="1">
      <c r="B72" s="5"/>
      <c r="C72" s="6"/>
      <c r="D72" s="7"/>
      <c r="E72" s="8"/>
      <c r="H72" s="9"/>
      <c r="I72" s="10"/>
      <c r="K72" s="10"/>
      <c r="L72" s="8"/>
      <c r="M72" s="7"/>
    </row>
    <row r="73" spans="1:22" ht="133.5" customHeight="1">
      <c r="A73" s="281">
        <v>1</v>
      </c>
      <c r="B73" s="259">
        <v>2014</v>
      </c>
      <c r="C73" s="260" t="s">
        <v>354</v>
      </c>
      <c r="D73" s="261" t="s">
        <v>984</v>
      </c>
      <c r="E73" s="262" t="s">
        <v>973</v>
      </c>
      <c r="F73" s="263">
        <v>41846</v>
      </c>
      <c r="G73" s="260" t="s">
        <v>852</v>
      </c>
      <c r="H73" s="263" t="s">
        <v>138</v>
      </c>
      <c r="I73" s="264"/>
      <c r="J73" s="265"/>
      <c r="K73" s="266">
        <v>42513</v>
      </c>
      <c r="L73" s="262" t="s">
        <v>980</v>
      </c>
      <c r="M73" s="282" t="s">
        <v>32</v>
      </c>
    </row>
    <row r="74" spans="1:22" ht="95.25" customHeight="1">
      <c r="A74" s="281">
        <v>2</v>
      </c>
      <c r="B74" s="259">
        <v>2014</v>
      </c>
      <c r="C74" s="260" t="s">
        <v>354</v>
      </c>
      <c r="D74" s="261" t="s">
        <v>984</v>
      </c>
      <c r="E74" s="262" t="s">
        <v>974</v>
      </c>
      <c r="F74" s="263">
        <v>41846</v>
      </c>
      <c r="G74" s="260" t="s">
        <v>852</v>
      </c>
      <c r="H74" s="263" t="s">
        <v>138</v>
      </c>
      <c r="I74" s="264"/>
      <c r="J74" s="265"/>
      <c r="K74" s="266">
        <v>42513</v>
      </c>
      <c r="L74" s="262" t="s">
        <v>981</v>
      </c>
      <c r="M74" s="282" t="s">
        <v>32</v>
      </c>
    </row>
    <row r="75" spans="1:22" ht="95.25" customHeight="1">
      <c r="A75" s="281">
        <v>3</v>
      </c>
      <c r="B75" s="259">
        <v>2014</v>
      </c>
      <c r="C75" s="260" t="s">
        <v>354</v>
      </c>
      <c r="D75" s="261" t="s">
        <v>984</v>
      </c>
      <c r="E75" s="262" t="s">
        <v>975</v>
      </c>
      <c r="F75" s="263">
        <v>41846</v>
      </c>
      <c r="G75" s="260" t="s">
        <v>852</v>
      </c>
      <c r="H75" s="263" t="s">
        <v>138</v>
      </c>
      <c r="I75" s="264"/>
      <c r="J75" s="265"/>
      <c r="K75" s="266">
        <v>42513</v>
      </c>
      <c r="L75" s="262" t="s">
        <v>981</v>
      </c>
      <c r="M75" s="282" t="s">
        <v>32</v>
      </c>
    </row>
    <row r="76" spans="1:22" ht="95.25" customHeight="1">
      <c r="A76" s="281">
        <v>4</v>
      </c>
      <c r="B76" s="259">
        <v>2014</v>
      </c>
      <c r="C76" s="260" t="s">
        <v>354</v>
      </c>
      <c r="D76" s="261" t="s">
        <v>984</v>
      </c>
      <c r="E76" s="262" t="s">
        <v>976</v>
      </c>
      <c r="F76" s="263">
        <v>41846</v>
      </c>
      <c r="G76" s="260" t="s">
        <v>852</v>
      </c>
      <c r="H76" s="263" t="s">
        <v>138</v>
      </c>
      <c r="I76" s="264"/>
      <c r="J76" s="265"/>
      <c r="K76" s="266">
        <v>42513</v>
      </c>
      <c r="L76" s="262" t="s">
        <v>981</v>
      </c>
      <c r="M76" s="282" t="s">
        <v>32</v>
      </c>
    </row>
    <row r="77" spans="1:22" ht="95.25" customHeight="1">
      <c r="A77" s="281">
        <v>5</v>
      </c>
      <c r="B77" s="259">
        <v>2014</v>
      </c>
      <c r="C77" s="260" t="s">
        <v>354</v>
      </c>
      <c r="D77" s="261" t="s">
        <v>984</v>
      </c>
      <c r="E77" s="262" t="s">
        <v>977</v>
      </c>
      <c r="F77" s="263">
        <v>41846</v>
      </c>
      <c r="G77" s="260" t="s">
        <v>852</v>
      </c>
      <c r="H77" s="263" t="s">
        <v>138</v>
      </c>
      <c r="I77" s="264"/>
      <c r="J77" s="265"/>
      <c r="K77" s="266">
        <v>42513</v>
      </c>
      <c r="L77" s="262" t="s">
        <v>981</v>
      </c>
      <c r="M77" s="282" t="s">
        <v>32</v>
      </c>
    </row>
    <row r="78" spans="1:22" ht="95.25" customHeight="1">
      <c r="A78" s="281">
        <v>6</v>
      </c>
      <c r="B78" s="259">
        <v>2014</v>
      </c>
      <c r="C78" s="260" t="s">
        <v>354</v>
      </c>
      <c r="D78" s="261" t="s">
        <v>984</v>
      </c>
      <c r="E78" s="262" t="s">
        <v>978</v>
      </c>
      <c r="F78" s="263">
        <v>41846</v>
      </c>
      <c r="G78" s="260" t="s">
        <v>852</v>
      </c>
      <c r="H78" s="263" t="s">
        <v>138</v>
      </c>
      <c r="I78" s="264"/>
      <c r="J78" s="265"/>
      <c r="K78" s="266">
        <v>42513</v>
      </c>
      <c r="L78" s="262" t="s">
        <v>982</v>
      </c>
      <c r="M78" s="282" t="s">
        <v>32</v>
      </c>
    </row>
    <row r="79" spans="1:22" ht="95.25" customHeight="1">
      <c r="A79" s="281">
        <v>7</v>
      </c>
      <c r="B79" s="259">
        <v>2014</v>
      </c>
      <c r="C79" s="260" t="s">
        <v>354</v>
      </c>
      <c r="D79" s="261" t="s">
        <v>984</v>
      </c>
      <c r="E79" s="262" t="s">
        <v>979</v>
      </c>
      <c r="F79" s="263">
        <v>41846</v>
      </c>
      <c r="G79" s="260" t="s">
        <v>852</v>
      </c>
      <c r="H79" s="263" t="s">
        <v>138</v>
      </c>
      <c r="I79" s="264"/>
      <c r="J79" s="265"/>
      <c r="K79" s="266">
        <v>42513</v>
      </c>
      <c r="L79" s="262" t="s">
        <v>983</v>
      </c>
      <c r="M79" s="282" t="s">
        <v>32</v>
      </c>
    </row>
    <row r="80" spans="1:22" ht="122.25" customHeight="1">
      <c r="A80" s="281">
        <v>8</v>
      </c>
      <c r="B80" s="259">
        <v>2015</v>
      </c>
      <c r="C80" s="260" t="s">
        <v>354</v>
      </c>
      <c r="D80" s="261" t="s">
        <v>984</v>
      </c>
      <c r="E80" s="262" t="s">
        <v>985</v>
      </c>
      <c r="F80" s="263">
        <v>42198</v>
      </c>
      <c r="G80" s="260" t="s">
        <v>852</v>
      </c>
      <c r="H80" s="263" t="s">
        <v>138</v>
      </c>
      <c r="I80" s="264"/>
      <c r="J80" s="265"/>
      <c r="K80" s="266">
        <v>42513</v>
      </c>
      <c r="L80" s="262" t="s">
        <v>998</v>
      </c>
      <c r="M80" s="282" t="s">
        <v>32</v>
      </c>
    </row>
    <row r="81" spans="1:13" ht="122.25" customHeight="1">
      <c r="A81" s="86">
        <v>9</v>
      </c>
      <c r="B81" s="88">
        <v>2015</v>
      </c>
      <c r="C81" s="65" t="s">
        <v>354</v>
      </c>
      <c r="D81" s="66" t="s">
        <v>984</v>
      </c>
      <c r="E81" s="62" t="s">
        <v>986</v>
      </c>
      <c r="F81" s="89">
        <v>42198</v>
      </c>
      <c r="G81" s="62" t="s">
        <v>997</v>
      </c>
      <c r="H81" s="89" t="s">
        <v>138</v>
      </c>
      <c r="I81" s="63"/>
      <c r="J81" s="64"/>
      <c r="K81" s="72">
        <v>42513</v>
      </c>
      <c r="L81" s="62" t="s">
        <v>999</v>
      </c>
      <c r="M81" s="93" t="s">
        <v>32</v>
      </c>
    </row>
    <row r="82" spans="1:13" ht="122.25" customHeight="1">
      <c r="A82" s="283">
        <v>10</v>
      </c>
      <c r="B82" s="259">
        <v>2015</v>
      </c>
      <c r="C82" s="260" t="s">
        <v>354</v>
      </c>
      <c r="D82" s="261" t="s">
        <v>984</v>
      </c>
      <c r="E82" s="262" t="s">
        <v>987</v>
      </c>
      <c r="F82" s="263">
        <v>42198</v>
      </c>
      <c r="G82" s="260" t="s">
        <v>852</v>
      </c>
      <c r="H82" s="263" t="s">
        <v>138</v>
      </c>
      <c r="I82" s="264"/>
      <c r="J82" s="265"/>
      <c r="K82" s="266">
        <v>42517</v>
      </c>
      <c r="L82" s="262" t="s">
        <v>1000</v>
      </c>
      <c r="M82" s="282" t="s">
        <v>32</v>
      </c>
    </row>
    <row r="83" spans="1:13" ht="122.25" customHeight="1">
      <c r="A83" s="283">
        <v>11</v>
      </c>
      <c r="B83" s="259">
        <v>2015</v>
      </c>
      <c r="C83" s="260" t="s">
        <v>354</v>
      </c>
      <c r="D83" s="261" t="s">
        <v>984</v>
      </c>
      <c r="E83" s="262" t="s">
        <v>988</v>
      </c>
      <c r="F83" s="263">
        <v>42198</v>
      </c>
      <c r="G83" s="260" t="s">
        <v>852</v>
      </c>
      <c r="H83" s="263" t="s">
        <v>138</v>
      </c>
      <c r="I83" s="264"/>
      <c r="J83" s="265"/>
      <c r="K83" s="266">
        <v>42517</v>
      </c>
      <c r="L83" s="262" t="s">
        <v>1001</v>
      </c>
      <c r="M83" s="282" t="s">
        <v>32</v>
      </c>
    </row>
    <row r="84" spans="1:13" ht="122.25" customHeight="1">
      <c r="A84" s="283">
        <v>12</v>
      </c>
      <c r="B84" s="259">
        <v>2015</v>
      </c>
      <c r="C84" s="260" t="s">
        <v>354</v>
      </c>
      <c r="D84" s="261" t="s">
        <v>984</v>
      </c>
      <c r="E84" s="262" t="s">
        <v>989</v>
      </c>
      <c r="F84" s="263">
        <v>42198</v>
      </c>
      <c r="G84" s="260" t="s">
        <v>852</v>
      </c>
      <c r="H84" s="263" t="s">
        <v>138</v>
      </c>
      <c r="I84" s="264"/>
      <c r="J84" s="265"/>
      <c r="K84" s="266">
        <v>42517</v>
      </c>
      <c r="L84" s="284" t="s">
        <v>1002</v>
      </c>
      <c r="M84" s="282" t="s">
        <v>32</v>
      </c>
    </row>
    <row r="85" spans="1:13" ht="122.25" customHeight="1">
      <c r="A85" s="283">
        <v>13</v>
      </c>
      <c r="B85" s="259">
        <v>2015</v>
      </c>
      <c r="C85" s="260" t="s">
        <v>354</v>
      </c>
      <c r="D85" s="261" t="s">
        <v>984</v>
      </c>
      <c r="E85" s="262" t="s">
        <v>990</v>
      </c>
      <c r="F85" s="263">
        <v>42198</v>
      </c>
      <c r="G85" s="260" t="s">
        <v>852</v>
      </c>
      <c r="H85" s="263" t="s">
        <v>138</v>
      </c>
      <c r="I85" s="264"/>
      <c r="J85" s="265"/>
      <c r="K85" s="266">
        <v>42515</v>
      </c>
      <c r="L85" s="284" t="s">
        <v>1002</v>
      </c>
      <c r="M85" s="282" t="s">
        <v>32</v>
      </c>
    </row>
    <row r="86" spans="1:13" ht="122.25" customHeight="1">
      <c r="A86" s="283">
        <v>14</v>
      </c>
      <c r="B86" s="259">
        <v>2015</v>
      </c>
      <c r="C86" s="260" t="s">
        <v>354</v>
      </c>
      <c r="D86" s="261" t="s">
        <v>984</v>
      </c>
      <c r="E86" s="262" t="s">
        <v>991</v>
      </c>
      <c r="F86" s="263">
        <v>42198</v>
      </c>
      <c r="G86" s="260" t="s">
        <v>852</v>
      </c>
      <c r="H86" s="263" t="s">
        <v>138</v>
      </c>
      <c r="I86" s="264"/>
      <c r="J86" s="265"/>
      <c r="K86" s="266">
        <v>42513</v>
      </c>
      <c r="L86" s="262" t="s">
        <v>1003</v>
      </c>
      <c r="M86" s="282" t="s">
        <v>32</v>
      </c>
    </row>
    <row r="87" spans="1:13" ht="122.25" customHeight="1">
      <c r="A87" s="283">
        <v>15</v>
      </c>
      <c r="B87" s="259">
        <v>2015</v>
      </c>
      <c r="C87" s="260" t="s">
        <v>354</v>
      </c>
      <c r="D87" s="261" t="s">
        <v>984</v>
      </c>
      <c r="E87" s="262" t="s">
        <v>992</v>
      </c>
      <c r="F87" s="263">
        <v>42198</v>
      </c>
      <c r="G87" s="260" t="s">
        <v>852</v>
      </c>
      <c r="H87" s="263" t="s">
        <v>138</v>
      </c>
      <c r="I87" s="264"/>
      <c r="J87" s="265"/>
      <c r="K87" s="266">
        <v>42517</v>
      </c>
      <c r="L87" s="284" t="s">
        <v>1002</v>
      </c>
      <c r="M87" s="282" t="s">
        <v>32</v>
      </c>
    </row>
    <row r="88" spans="1:13" ht="122.25" customHeight="1">
      <c r="A88" s="283">
        <v>16</v>
      </c>
      <c r="B88" s="259">
        <v>2015</v>
      </c>
      <c r="C88" s="260" t="s">
        <v>354</v>
      </c>
      <c r="D88" s="261" t="s">
        <v>984</v>
      </c>
      <c r="E88" s="262" t="s">
        <v>993</v>
      </c>
      <c r="F88" s="263">
        <v>42198</v>
      </c>
      <c r="G88" s="260" t="s">
        <v>852</v>
      </c>
      <c r="H88" s="263" t="s">
        <v>138</v>
      </c>
      <c r="I88" s="264"/>
      <c r="J88" s="265"/>
      <c r="K88" s="266">
        <v>42517</v>
      </c>
      <c r="L88" s="284" t="s">
        <v>1002</v>
      </c>
      <c r="M88" s="282" t="s">
        <v>32</v>
      </c>
    </row>
    <row r="89" spans="1:13" ht="122.25" customHeight="1">
      <c r="A89" s="283">
        <v>17</v>
      </c>
      <c r="B89" s="259">
        <v>2015</v>
      </c>
      <c r="C89" s="260" t="s">
        <v>354</v>
      </c>
      <c r="D89" s="261" t="s">
        <v>984</v>
      </c>
      <c r="E89" s="262" t="s">
        <v>994</v>
      </c>
      <c r="F89" s="263">
        <v>42198</v>
      </c>
      <c r="G89" s="260" t="s">
        <v>852</v>
      </c>
      <c r="H89" s="263" t="s">
        <v>138</v>
      </c>
      <c r="I89" s="264"/>
      <c r="J89" s="265"/>
      <c r="K89" s="266">
        <v>42517</v>
      </c>
      <c r="L89" s="262" t="s">
        <v>1004</v>
      </c>
      <c r="M89" s="282" t="s">
        <v>32</v>
      </c>
    </row>
    <row r="90" spans="1:13" ht="122.25" customHeight="1">
      <c r="A90" s="283">
        <v>18</v>
      </c>
      <c r="B90" s="259">
        <v>2015</v>
      </c>
      <c r="C90" s="260" t="s">
        <v>354</v>
      </c>
      <c r="D90" s="261" t="s">
        <v>984</v>
      </c>
      <c r="E90" s="262" t="s">
        <v>995</v>
      </c>
      <c r="F90" s="263">
        <v>42198</v>
      </c>
      <c r="G90" s="260" t="s">
        <v>852</v>
      </c>
      <c r="H90" s="263" t="s">
        <v>138</v>
      </c>
      <c r="I90" s="264"/>
      <c r="J90" s="265"/>
      <c r="K90" s="266">
        <v>42515</v>
      </c>
      <c r="L90" s="284" t="s">
        <v>1002</v>
      </c>
      <c r="M90" s="282" t="s">
        <v>32</v>
      </c>
    </row>
    <row r="91" spans="1:13" ht="122.25" customHeight="1">
      <c r="A91" s="283">
        <v>19</v>
      </c>
      <c r="B91" s="259">
        <v>2015</v>
      </c>
      <c r="C91" s="260" t="s">
        <v>354</v>
      </c>
      <c r="D91" s="261" t="s">
        <v>984</v>
      </c>
      <c r="E91" s="285" t="s">
        <v>996</v>
      </c>
      <c r="F91" s="286">
        <v>42291</v>
      </c>
      <c r="G91" s="260" t="s">
        <v>852</v>
      </c>
      <c r="H91" s="286" t="s">
        <v>138</v>
      </c>
      <c r="I91" s="287"/>
      <c r="J91" s="288"/>
      <c r="K91" s="286">
        <v>42513</v>
      </c>
      <c r="L91" s="285" t="s">
        <v>1005</v>
      </c>
      <c r="M91" s="282" t="s">
        <v>32</v>
      </c>
    </row>
    <row r="92" spans="1:13" ht="81.75" customHeight="1">
      <c r="A92" s="283">
        <v>20</v>
      </c>
      <c r="B92" s="259">
        <v>2016</v>
      </c>
      <c r="C92" s="260" t="s">
        <v>354</v>
      </c>
      <c r="D92" s="261" t="s">
        <v>984</v>
      </c>
      <c r="E92" s="262" t="s">
        <v>536</v>
      </c>
      <c r="F92" s="266">
        <v>42713</v>
      </c>
      <c r="G92" s="289" t="s">
        <v>1009</v>
      </c>
      <c r="H92" s="263" t="s">
        <v>138</v>
      </c>
      <c r="I92" s="264"/>
      <c r="J92" s="265"/>
      <c r="K92" s="264"/>
      <c r="L92" s="290"/>
      <c r="M92" s="282" t="s">
        <v>32</v>
      </c>
    </row>
    <row r="93" spans="1:13" ht="81.75" customHeight="1">
      <c r="A93" s="283">
        <v>21</v>
      </c>
      <c r="B93" s="259">
        <v>2016</v>
      </c>
      <c r="C93" s="260" t="s">
        <v>354</v>
      </c>
      <c r="D93" s="261" t="s">
        <v>984</v>
      </c>
      <c r="E93" s="262" t="s">
        <v>1006</v>
      </c>
      <c r="F93" s="266">
        <v>42713</v>
      </c>
      <c r="G93" s="289" t="s">
        <v>1009</v>
      </c>
      <c r="H93" s="263" t="s">
        <v>138</v>
      </c>
      <c r="I93" s="264"/>
      <c r="J93" s="265"/>
      <c r="K93" s="264"/>
      <c r="L93" s="290"/>
      <c r="M93" s="282" t="s">
        <v>32</v>
      </c>
    </row>
    <row r="94" spans="1:13" ht="81.75" customHeight="1">
      <c r="A94" s="283">
        <v>22</v>
      </c>
      <c r="B94" s="259">
        <v>2016</v>
      </c>
      <c r="C94" s="260" t="s">
        <v>354</v>
      </c>
      <c r="D94" s="261" t="s">
        <v>984</v>
      </c>
      <c r="E94" s="262" t="s">
        <v>537</v>
      </c>
      <c r="F94" s="266">
        <v>42713</v>
      </c>
      <c r="G94" s="289" t="s">
        <v>1009</v>
      </c>
      <c r="H94" s="263" t="s">
        <v>138</v>
      </c>
      <c r="I94" s="264"/>
      <c r="J94" s="265"/>
      <c r="K94" s="264"/>
      <c r="L94" s="290"/>
      <c r="M94" s="282" t="s">
        <v>32</v>
      </c>
    </row>
    <row r="95" spans="1:13" ht="81.75" customHeight="1">
      <c r="A95" s="283">
        <v>23</v>
      </c>
      <c r="B95" s="259">
        <v>2016</v>
      </c>
      <c r="C95" s="260" t="s">
        <v>354</v>
      </c>
      <c r="D95" s="261" t="s">
        <v>984</v>
      </c>
      <c r="E95" s="291" t="s">
        <v>1007</v>
      </c>
      <c r="F95" s="266">
        <v>42713</v>
      </c>
      <c r="G95" s="289" t="s">
        <v>1009</v>
      </c>
      <c r="H95" s="263" t="s">
        <v>138</v>
      </c>
      <c r="I95" s="264"/>
      <c r="J95" s="265"/>
      <c r="K95" s="264"/>
      <c r="L95" s="290"/>
      <c r="M95" s="282" t="s">
        <v>32</v>
      </c>
    </row>
    <row r="96" spans="1:13" ht="81.75" customHeight="1">
      <c r="A96" s="283">
        <v>24</v>
      </c>
      <c r="B96" s="259">
        <v>2016</v>
      </c>
      <c r="C96" s="260" t="s">
        <v>354</v>
      </c>
      <c r="D96" s="261" t="s">
        <v>984</v>
      </c>
      <c r="E96" s="262" t="s">
        <v>539</v>
      </c>
      <c r="F96" s="266">
        <v>42713</v>
      </c>
      <c r="G96" s="289" t="s">
        <v>1009</v>
      </c>
      <c r="H96" s="263" t="s">
        <v>138</v>
      </c>
      <c r="I96" s="264"/>
      <c r="J96" s="265"/>
      <c r="K96" s="264"/>
      <c r="L96" s="290"/>
      <c r="M96" s="282" t="s">
        <v>32</v>
      </c>
    </row>
    <row r="97" spans="1:13" ht="81.75" customHeight="1">
      <c r="A97" s="283">
        <v>25</v>
      </c>
      <c r="B97" s="259">
        <v>2016</v>
      </c>
      <c r="C97" s="260" t="s">
        <v>354</v>
      </c>
      <c r="D97" s="261" t="s">
        <v>984</v>
      </c>
      <c r="E97" s="291" t="s">
        <v>1008</v>
      </c>
      <c r="F97" s="263">
        <v>42627</v>
      </c>
      <c r="G97" s="260" t="s">
        <v>852</v>
      </c>
      <c r="H97" s="263" t="s">
        <v>28</v>
      </c>
      <c r="I97" s="287"/>
      <c r="J97" s="288"/>
      <c r="K97" s="287"/>
      <c r="L97" s="292"/>
      <c r="M97" s="282" t="s">
        <v>32</v>
      </c>
    </row>
    <row r="98" spans="1:13" ht="68.25" customHeight="1">
      <c r="A98" s="283">
        <v>26</v>
      </c>
      <c r="B98" s="259">
        <v>2017</v>
      </c>
      <c r="C98" s="260" t="s">
        <v>354</v>
      </c>
      <c r="D98" s="261" t="s">
        <v>984</v>
      </c>
      <c r="E98" s="291" t="s">
        <v>1010</v>
      </c>
      <c r="F98" s="266">
        <v>42992</v>
      </c>
      <c r="G98" s="260" t="s">
        <v>852</v>
      </c>
      <c r="H98" s="263" t="s">
        <v>138</v>
      </c>
      <c r="I98" s="264"/>
      <c r="J98" s="265"/>
      <c r="K98" s="264"/>
      <c r="L98" s="290"/>
      <c r="M98" s="282" t="s">
        <v>32</v>
      </c>
    </row>
    <row r="99" spans="1:13" ht="68.25" customHeight="1">
      <c r="A99" s="283">
        <v>27</v>
      </c>
      <c r="B99" s="259">
        <v>2017</v>
      </c>
      <c r="C99" s="260" t="s">
        <v>354</v>
      </c>
      <c r="D99" s="261" t="s">
        <v>984</v>
      </c>
      <c r="E99" s="291" t="s">
        <v>1011</v>
      </c>
      <c r="F99" s="266">
        <v>42992</v>
      </c>
      <c r="G99" s="260" t="s">
        <v>852</v>
      </c>
      <c r="H99" s="263" t="s">
        <v>138</v>
      </c>
      <c r="I99" s="264"/>
      <c r="J99" s="265"/>
      <c r="K99" s="264"/>
      <c r="L99" s="290"/>
      <c r="M99" s="282" t="s">
        <v>32</v>
      </c>
    </row>
    <row r="100" spans="1:13" ht="68.25" customHeight="1">
      <c r="A100" s="283">
        <v>28</v>
      </c>
      <c r="B100" s="259">
        <v>2017</v>
      </c>
      <c r="C100" s="260" t="s">
        <v>354</v>
      </c>
      <c r="D100" s="261" t="s">
        <v>984</v>
      </c>
      <c r="E100" s="291" t="s">
        <v>565</v>
      </c>
      <c r="F100" s="266">
        <v>42992</v>
      </c>
      <c r="G100" s="260" t="s">
        <v>852</v>
      </c>
      <c r="H100" s="263" t="s">
        <v>138</v>
      </c>
      <c r="I100" s="264"/>
      <c r="J100" s="265"/>
      <c r="K100" s="264"/>
      <c r="L100" s="290"/>
      <c r="M100" s="282" t="s">
        <v>32</v>
      </c>
    </row>
    <row r="101" spans="1:13" ht="72" customHeight="1">
      <c r="A101" s="283">
        <v>29</v>
      </c>
      <c r="B101" s="259">
        <v>2014</v>
      </c>
      <c r="C101" s="260" t="s">
        <v>354</v>
      </c>
      <c r="D101" s="261" t="s">
        <v>1014</v>
      </c>
      <c r="E101" s="262" t="s">
        <v>1012</v>
      </c>
      <c r="F101" s="263" t="s">
        <v>1017</v>
      </c>
      <c r="G101" s="260" t="s">
        <v>852</v>
      </c>
      <c r="H101" s="263" t="s">
        <v>138</v>
      </c>
      <c r="I101" s="264"/>
      <c r="J101" s="265"/>
      <c r="K101" s="263">
        <v>42886</v>
      </c>
      <c r="L101" s="262" t="s">
        <v>1015</v>
      </c>
      <c r="M101" s="282" t="s">
        <v>32</v>
      </c>
    </row>
    <row r="102" spans="1:13" ht="92.25" customHeight="1">
      <c r="A102" s="283">
        <v>30</v>
      </c>
      <c r="B102" s="259">
        <v>2014</v>
      </c>
      <c r="C102" s="260" t="s">
        <v>354</v>
      </c>
      <c r="D102" s="261" t="s">
        <v>1014</v>
      </c>
      <c r="E102" s="262" t="s">
        <v>1013</v>
      </c>
      <c r="F102" s="263">
        <v>41997</v>
      </c>
      <c r="G102" s="260" t="s">
        <v>852</v>
      </c>
      <c r="H102" s="263" t="s">
        <v>138</v>
      </c>
      <c r="I102" s="264"/>
      <c r="J102" s="265"/>
      <c r="K102" s="263">
        <v>42886</v>
      </c>
      <c r="L102" s="262" t="s">
        <v>1016</v>
      </c>
      <c r="M102" s="282" t="s">
        <v>32</v>
      </c>
    </row>
    <row r="103" spans="1:13" ht="210" customHeight="1">
      <c r="A103" s="283">
        <v>31</v>
      </c>
      <c r="B103" s="259">
        <v>2017</v>
      </c>
      <c r="C103" s="260" t="s">
        <v>354</v>
      </c>
      <c r="D103" s="261" t="s">
        <v>1014</v>
      </c>
      <c r="E103" s="291" t="s">
        <v>1018</v>
      </c>
      <c r="F103" s="266">
        <v>42956</v>
      </c>
      <c r="G103" s="293" t="s">
        <v>1020</v>
      </c>
      <c r="H103" s="294" t="s">
        <v>138</v>
      </c>
      <c r="I103" s="264"/>
      <c r="J103" s="265"/>
      <c r="K103" s="264"/>
      <c r="L103" s="290"/>
      <c r="M103" s="282" t="s">
        <v>32</v>
      </c>
    </row>
    <row r="104" spans="1:13" ht="217.5" customHeight="1">
      <c r="A104" s="283">
        <v>32</v>
      </c>
      <c r="B104" s="259">
        <v>2017</v>
      </c>
      <c r="C104" s="260" t="s">
        <v>354</v>
      </c>
      <c r="D104" s="261" t="s">
        <v>1014</v>
      </c>
      <c r="E104" s="295" t="s">
        <v>1019</v>
      </c>
      <c r="F104" s="266">
        <v>42956</v>
      </c>
      <c r="G104" s="293" t="s">
        <v>1020</v>
      </c>
      <c r="H104" s="294" t="s">
        <v>138</v>
      </c>
      <c r="I104" s="264"/>
      <c r="J104" s="265"/>
      <c r="K104" s="264"/>
      <c r="L104" s="290"/>
      <c r="M104" s="282" t="s">
        <v>32</v>
      </c>
    </row>
    <row r="105" spans="1:13" ht="134.25" customHeight="1">
      <c r="A105" s="283">
        <v>33</v>
      </c>
      <c r="B105" s="259">
        <v>2017</v>
      </c>
      <c r="C105" s="260" t="s">
        <v>354</v>
      </c>
      <c r="D105" s="261" t="s">
        <v>1014</v>
      </c>
      <c r="E105" s="295" t="s">
        <v>570</v>
      </c>
      <c r="F105" s="266">
        <v>43083</v>
      </c>
      <c r="G105" s="293" t="s">
        <v>1020</v>
      </c>
      <c r="H105" s="294" t="s">
        <v>138</v>
      </c>
      <c r="I105" s="264"/>
      <c r="J105" s="265"/>
      <c r="K105" s="264"/>
      <c r="L105" s="290"/>
      <c r="M105" s="282" t="s">
        <v>32</v>
      </c>
    </row>
    <row r="106" spans="1:13" ht="77.25" customHeight="1">
      <c r="A106" s="283">
        <v>34</v>
      </c>
      <c r="B106" s="259">
        <v>2017</v>
      </c>
      <c r="C106" s="260" t="s">
        <v>354</v>
      </c>
      <c r="D106" s="261" t="s">
        <v>1014</v>
      </c>
      <c r="E106" s="295" t="s">
        <v>571</v>
      </c>
      <c r="F106" s="266">
        <v>43083</v>
      </c>
      <c r="G106" s="293" t="s">
        <v>1020</v>
      </c>
      <c r="H106" s="294" t="s">
        <v>138</v>
      </c>
      <c r="I106" s="264"/>
      <c r="J106" s="265"/>
      <c r="K106" s="264"/>
      <c r="L106" s="290"/>
      <c r="M106" s="282" t="s">
        <v>32</v>
      </c>
    </row>
    <row r="107" spans="1:13" ht="166.5" customHeight="1">
      <c r="A107" s="283">
        <v>35</v>
      </c>
      <c r="B107" s="259">
        <v>2017</v>
      </c>
      <c r="C107" s="260" t="s">
        <v>354</v>
      </c>
      <c r="D107" s="261" t="s">
        <v>1068</v>
      </c>
      <c r="E107" s="291" t="s">
        <v>1078</v>
      </c>
      <c r="F107" s="266">
        <v>42935</v>
      </c>
      <c r="G107" s="293" t="s">
        <v>1071</v>
      </c>
      <c r="H107" s="294" t="s">
        <v>138</v>
      </c>
      <c r="I107" s="264"/>
      <c r="J107" s="265"/>
      <c r="K107" s="289"/>
      <c r="L107" s="289"/>
      <c r="M107" s="282" t="s">
        <v>32</v>
      </c>
    </row>
    <row r="108" spans="1:13" ht="15.75" customHeight="1">
      <c r="B108" s="5"/>
      <c r="C108" s="6"/>
      <c r="D108" s="7"/>
      <c r="E108" s="8"/>
      <c r="H108" s="9"/>
      <c r="I108" s="10"/>
      <c r="K108" s="10"/>
      <c r="L108" s="8"/>
      <c r="M108" s="7"/>
    </row>
    <row r="109" spans="1:13" ht="15.75" customHeight="1">
      <c r="B109" s="5"/>
      <c r="C109" s="6"/>
      <c r="D109" s="7"/>
      <c r="E109" s="8"/>
      <c r="H109" s="9"/>
      <c r="I109" s="10"/>
      <c r="K109" s="10"/>
      <c r="L109" s="8"/>
      <c r="M109" s="7"/>
    </row>
    <row r="110" spans="1:13" ht="15.75" customHeight="1">
      <c r="B110" s="5"/>
      <c r="C110" s="6"/>
      <c r="D110" s="7"/>
      <c r="E110" s="8"/>
      <c r="H110" s="9"/>
      <c r="I110" s="10"/>
      <c r="K110" s="10"/>
      <c r="L110" s="8"/>
      <c r="M110" s="7"/>
    </row>
    <row r="111" spans="1:13" ht="15.75" customHeight="1">
      <c r="B111" s="5"/>
      <c r="C111" s="6"/>
      <c r="D111" s="7"/>
      <c r="E111" s="8"/>
      <c r="H111" s="9"/>
      <c r="I111" s="10"/>
      <c r="K111" s="10"/>
      <c r="L111" s="8"/>
      <c r="M111" s="7"/>
    </row>
    <row r="112" spans="1:13" ht="15.75" customHeight="1">
      <c r="B112" s="5"/>
      <c r="C112" s="6"/>
      <c r="D112" s="7"/>
      <c r="E112" s="8"/>
      <c r="H112" s="9"/>
      <c r="I112" s="10"/>
      <c r="K112" s="10"/>
      <c r="L112" s="8"/>
      <c r="M112" s="7"/>
    </row>
    <row r="113" spans="1:13" ht="15.75" customHeight="1">
      <c r="A113" s="240"/>
      <c r="B113" s="504" t="s">
        <v>1170</v>
      </c>
      <c r="C113" s="505"/>
      <c r="D113" s="7"/>
      <c r="E113" s="8"/>
      <c r="H113" s="9"/>
      <c r="I113" s="10"/>
      <c r="K113" s="10"/>
      <c r="L113" s="8"/>
      <c r="M113" s="7"/>
    </row>
    <row r="114" spans="1:13" ht="15.75" customHeight="1">
      <c r="A114" s="506"/>
      <c r="B114" s="1112" t="s">
        <v>1171</v>
      </c>
      <c r="C114" s="1113"/>
      <c r="D114" s="7"/>
      <c r="E114" s="8"/>
      <c r="H114" s="9"/>
      <c r="I114" s="10"/>
      <c r="K114" s="10"/>
      <c r="L114" s="8"/>
      <c r="M114" s="7"/>
    </row>
    <row r="115" spans="1:13" ht="15.75" customHeight="1">
      <c r="B115" s="5"/>
      <c r="C115" s="6"/>
      <c r="D115" s="7"/>
      <c r="E115" s="8"/>
      <c r="H115" s="9"/>
      <c r="I115" s="10"/>
      <c r="K115" s="10"/>
      <c r="L115" s="8"/>
      <c r="M115" s="7"/>
    </row>
    <row r="116" spans="1:13" ht="15.75" customHeight="1">
      <c r="B116" s="5"/>
      <c r="C116" s="6"/>
      <c r="D116" s="7"/>
      <c r="E116" s="8"/>
      <c r="H116" s="9"/>
      <c r="I116" s="10"/>
      <c r="K116" s="10"/>
      <c r="L116" s="8"/>
      <c r="M116" s="7"/>
    </row>
    <row r="117" spans="1:13" ht="15.75" customHeight="1">
      <c r="B117" s="5"/>
      <c r="C117" s="6"/>
      <c r="D117" s="7"/>
      <c r="E117" s="8"/>
      <c r="H117" s="9"/>
      <c r="I117" s="10"/>
      <c r="K117" s="10"/>
      <c r="L117" s="8"/>
      <c r="M117" s="7"/>
    </row>
    <row r="118" spans="1:13" ht="15.75" customHeight="1">
      <c r="B118" s="5"/>
      <c r="C118" s="6"/>
      <c r="D118" s="7"/>
      <c r="E118" s="8"/>
      <c r="H118" s="9"/>
      <c r="I118" s="10"/>
      <c r="K118" s="10"/>
      <c r="L118" s="8"/>
      <c r="M118" s="7"/>
    </row>
    <row r="119" spans="1:13" ht="15.75" customHeight="1">
      <c r="B119" s="5"/>
      <c r="C119" s="6"/>
      <c r="D119" s="7"/>
      <c r="E119" s="8"/>
      <c r="H119" s="9"/>
      <c r="I119" s="10"/>
      <c r="K119" s="10"/>
      <c r="L119" s="8"/>
      <c r="M119" s="7"/>
    </row>
    <row r="120" spans="1:13" ht="15.75" customHeight="1">
      <c r="B120" s="5"/>
      <c r="C120" s="6"/>
      <c r="D120" s="7"/>
      <c r="E120" s="8"/>
      <c r="H120" s="9"/>
      <c r="I120" s="10"/>
      <c r="K120" s="10"/>
      <c r="L120" s="8"/>
      <c r="M120" s="7"/>
    </row>
    <row r="121" spans="1:13" ht="15.75" customHeight="1">
      <c r="B121" s="5"/>
      <c r="C121" s="6"/>
      <c r="D121" s="7"/>
      <c r="E121" s="8"/>
      <c r="H121" s="9"/>
      <c r="I121" s="10"/>
      <c r="K121" s="10"/>
      <c r="L121" s="8"/>
      <c r="M121" s="7"/>
    </row>
    <row r="122" spans="1:13" ht="15.75" customHeight="1">
      <c r="B122" s="5"/>
      <c r="C122" s="6"/>
      <c r="D122" s="7"/>
      <c r="E122" s="8"/>
      <c r="H122" s="9"/>
      <c r="I122" s="10"/>
      <c r="K122" s="10"/>
      <c r="L122" s="8"/>
      <c r="M122" s="7"/>
    </row>
    <row r="123" spans="1:13" ht="15.75" customHeight="1">
      <c r="B123" s="5"/>
      <c r="C123" s="6"/>
      <c r="D123" s="7"/>
      <c r="E123" s="8"/>
      <c r="H123" s="9"/>
      <c r="I123" s="10"/>
      <c r="K123" s="10"/>
      <c r="L123" s="8"/>
      <c r="M123" s="7"/>
    </row>
    <row r="124" spans="1:13" ht="15.75" customHeight="1">
      <c r="B124" s="5"/>
      <c r="C124" s="6"/>
      <c r="D124" s="7"/>
      <c r="E124" s="8"/>
      <c r="H124" s="9"/>
      <c r="I124" s="10"/>
      <c r="K124" s="10"/>
      <c r="L124" s="8"/>
      <c r="M124" s="7"/>
    </row>
    <row r="125" spans="1:13" ht="15.75" customHeight="1">
      <c r="B125" s="5"/>
      <c r="C125" s="6"/>
      <c r="D125" s="7"/>
      <c r="E125" s="8"/>
      <c r="H125" s="9"/>
      <c r="I125" s="10"/>
      <c r="K125" s="10"/>
      <c r="L125" s="8"/>
      <c r="M125" s="7"/>
    </row>
    <row r="126" spans="1:13" ht="15.75" customHeight="1">
      <c r="B126" s="5"/>
      <c r="C126" s="6"/>
      <c r="D126" s="7"/>
      <c r="E126" s="8"/>
      <c r="H126" s="9"/>
      <c r="I126" s="10"/>
      <c r="K126" s="10"/>
      <c r="L126" s="8"/>
      <c r="M126" s="7"/>
    </row>
    <row r="127" spans="1:13" ht="15.75" customHeight="1">
      <c r="B127" s="5"/>
      <c r="C127" s="6"/>
      <c r="D127" s="7"/>
      <c r="E127" s="8"/>
      <c r="H127" s="9"/>
      <c r="I127" s="10"/>
      <c r="K127" s="10"/>
      <c r="L127" s="8"/>
      <c r="M127" s="7"/>
    </row>
    <row r="128" spans="1:13" ht="15.75" customHeight="1">
      <c r="B128" s="5"/>
      <c r="C128" s="6"/>
      <c r="D128" s="7"/>
      <c r="E128" s="8"/>
      <c r="H128" s="9"/>
      <c r="I128" s="10"/>
      <c r="K128" s="10"/>
      <c r="L128" s="8"/>
      <c r="M128" s="7"/>
    </row>
    <row r="129" spans="2:13" ht="15.75" customHeight="1">
      <c r="B129" s="5"/>
      <c r="C129" s="6"/>
      <c r="D129" s="7"/>
      <c r="E129" s="8"/>
      <c r="H129" s="9"/>
      <c r="I129" s="10"/>
      <c r="K129" s="10"/>
      <c r="L129" s="8"/>
      <c r="M129" s="7"/>
    </row>
    <row r="130" spans="2:13" ht="15.75" customHeight="1">
      <c r="B130" s="5"/>
      <c r="C130" s="6"/>
      <c r="D130" s="7"/>
      <c r="E130" s="8"/>
      <c r="H130" s="9"/>
      <c r="I130" s="10"/>
      <c r="K130" s="10"/>
      <c r="L130" s="8"/>
      <c r="M130" s="7"/>
    </row>
    <row r="131" spans="2:13" ht="15.75" customHeight="1">
      <c r="B131" s="5"/>
      <c r="C131" s="6"/>
      <c r="D131" s="7"/>
      <c r="E131" s="8"/>
      <c r="H131" s="9"/>
      <c r="I131" s="10"/>
      <c r="K131" s="10"/>
      <c r="L131" s="8"/>
      <c r="M131" s="7"/>
    </row>
    <row r="132" spans="2:13" ht="15.75" customHeight="1">
      <c r="B132" s="5"/>
      <c r="C132" s="6"/>
      <c r="D132" s="7"/>
      <c r="E132" s="8"/>
      <c r="H132" s="9"/>
      <c r="I132" s="10"/>
      <c r="K132" s="10"/>
      <c r="L132" s="8"/>
      <c r="M132" s="7"/>
    </row>
    <row r="133" spans="2:13" ht="15.75" customHeight="1">
      <c r="B133" s="5"/>
      <c r="C133" s="6"/>
      <c r="D133" s="7"/>
      <c r="E133" s="8"/>
      <c r="H133" s="9"/>
      <c r="I133" s="10"/>
      <c r="K133" s="10"/>
      <c r="L133" s="8"/>
      <c r="M133" s="7"/>
    </row>
    <row r="134" spans="2:13" ht="15.75" customHeight="1">
      <c r="B134" s="5"/>
      <c r="C134" s="6"/>
      <c r="D134" s="7"/>
      <c r="E134" s="8"/>
      <c r="H134" s="9"/>
      <c r="I134" s="10"/>
      <c r="K134" s="10"/>
      <c r="L134" s="8"/>
      <c r="M134" s="7"/>
    </row>
    <row r="135" spans="2:13" ht="15.75" customHeight="1">
      <c r="B135" s="5"/>
      <c r="C135" s="6"/>
      <c r="D135" s="7"/>
      <c r="E135" s="8"/>
      <c r="H135" s="9"/>
      <c r="I135" s="10"/>
      <c r="K135" s="10"/>
      <c r="L135" s="8"/>
      <c r="M135" s="7"/>
    </row>
    <row r="136" spans="2:13" ht="15.75" customHeight="1">
      <c r="B136" s="5"/>
      <c r="C136" s="6"/>
      <c r="D136" s="7"/>
      <c r="E136" s="8"/>
      <c r="H136" s="9"/>
      <c r="I136" s="10"/>
      <c r="K136" s="10"/>
      <c r="L136" s="8"/>
      <c r="M136" s="7"/>
    </row>
    <row r="137" spans="2:13" ht="15.75" customHeight="1">
      <c r="B137" s="5"/>
      <c r="C137" s="6"/>
      <c r="D137" s="7"/>
      <c r="E137" s="8"/>
      <c r="H137" s="9"/>
      <c r="I137" s="10"/>
      <c r="K137" s="10"/>
      <c r="L137" s="8"/>
      <c r="M137" s="7"/>
    </row>
    <row r="138" spans="2:13" ht="15.75" customHeight="1">
      <c r="B138" s="5"/>
      <c r="C138" s="6"/>
      <c r="D138" s="7"/>
      <c r="E138" s="8"/>
      <c r="H138" s="9"/>
      <c r="I138" s="10"/>
      <c r="K138" s="10"/>
      <c r="L138" s="8"/>
      <c r="M138" s="7"/>
    </row>
    <row r="139" spans="2:13" ht="15.75" customHeight="1">
      <c r="B139" s="5"/>
      <c r="C139" s="6"/>
      <c r="D139" s="7"/>
      <c r="E139" s="8"/>
      <c r="H139" s="9"/>
      <c r="I139" s="10"/>
      <c r="K139" s="10"/>
      <c r="L139" s="8"/>
      <c r="M139" s="7"/>
    </row>
    <row r="140" spans="2:13" ht="15.75" customHeight="1">
      <c r="B140" s="5"/>
      <c r="C140" s="6"/>
      <c r="D140" s="7"/>
      <c r="E140" s="8"/>
      <c r="H140" s="9"/>
      <c r="I140" s="10"/>
      <c r="K140" s="10"/>
      <c r="L140" s="8"/>
      <c r="M140" s="7"/>
    </row>
    <row r="141" spans="2:13" ht="15.75" customHeight="1">
      <c r="B141" s="5"/>
      <c r="C141" s="6"/>
      <c r="D141" s="7"/>
      <c r="E141" s="8"/>
      <c r="H141" s="9"/>
      <c r="I141" s="10"/>
      <c r="K141" s="10"/>
      <c r="L141" s="8"/>
      <c r="M141" s="7"/>
    </row>
    <row r="142" spans="2:13" ht="15.75" customHeight="1">
      <c r="B142" s="5"/>
      <c r="C142" s="6"/>
      <c r="D142" s="7"/>
      <c r="E142" s="8"/>
      <c r="H142" s="9"/>
      <c r="I142" s="10"/>
      <c r="K142" s="10"/>
      <c r="L142" s="8"/>
      <c r="M142" s="7"/>
    </row>
    <row r="143" spans="2:13" ht="15.75" customHeight="1">
      <c r="B143" s="5"/>
      <c r="C143" s="6"/>
      <c r="D143" s="7"/>
      <c r="E143" s="8"/>
      <c r="H143" s="9"/>
      <c r="I143" s="10"/>
      <c r="K143" s="10"/>
      <c r="L143" s="8"/>
      <c r="M143" s="7"/>
    </row>
    <row r="144" spans="2:13" ht="15.75" customHeight="1">
      <c r="B144" s="5"/>
      <c r="C144" s="6"/>
      <c r="D144" s="7"/>
      <c r="E144" s="8"/>
      <c r="H144" s="9"/>
      <c r="I144" s="10"/>
      <c r="K144" s="10"/>
      <c r="L144" s="8"/>
      <c r="M144" s="7"/>
    </row>
    <row r="145" spans="2:13" ht="15.75" customHeight="1">
      <c r="B145" s="5"/>
      <c r="C145" s="6"/>
      <c r="D145" s="7"/>
      <c r="E145" s="8"/>
      <c r="H145" s="9"/>
      <c r="I145" s="10"/>
      <c r="K145" s="10"/>
      <c r="L145" s="8"/>
      <c r="M145" s="7"/>
    </row>
    <row r="146" spans="2:13" ht="15.75" customHeight="1">
      <c r="B146" s="5"/>
      <c r="C146" s="6"/>
      <c r="D146" s="7"/>
      <c r="E146" s="8"/>
      <c r="H146" s="9"/>
      <c r="I146" s="10"/>
      <c r="K146" s="10"/>
      <c r="L146" s="8"/>
      <c r="M146" s="7"/>
    </row>
    <row r="147" spans="2:13" ht="15.75" customHeight="1">
      <c r="B147" s="5"/>
      <c r="C147" s="6"/>
      <c r="D147" s="7"/>
      <c r="E147" s="8"/>
      <c r="H147" s="9"/>
      <c r="I147" s="10"/>
      <c r="K147" s="10"/>
      <c r="L147" s="8"/>
      <c r="M147" s="7"/>
    </row>
    <row r="148" spans="2:13" ht="15.75" customHeight="1">
      <c r="B148" s="5"/>
      <c r="C148" s="6"/>
      <c r="D148" s="7"/>
      <c r="E148" s="8"/>
      <c r="H148" s="9"/>
      <c r="I148" s="10"/>
      <c r="K148" s="10"/>
      <c r="L148" s="8"/>
      <c r="M148" s="7"/>
    </row>
    <row r="149" spans="2:13" ht="15.75" customHeight="1">
      <c r="B149" s="5"/>
      <c r="C149" s="6"/>
      <c r="D149" s="7"/>
      <c r="E149" s="8"/>
      <c r="H149" s="9"/>
      <c r="I149" s="10"/>
      <c r="K149" s="10"/>
      <c r="L149" s="8"/>
      <c r="M149" s="7"/>
    </row>
    <row r="150" spans="2:13" ht="15.75" customHeight="1">
      <c r="B150" s="5"/>
      <c r="C150" s="6"/>
      <c r="D150" s="7"/>
      <c r="E150" s="8"/>
      <c r="H150" s="9"/>
      <c r="I150" s="10"/>
      <c r="K150" s="10"/>
      <c r="L150" s="8"/>
      <c r="M150" s="7"/>
    </row>
    <row r="151" spans="2:13" ht="15.75" customHeight="1">
      <c r="B151" s="5"/>
      <c r="C151" s="6"/>
      <c r="D151" s="7"/>
      <c r="E151" s="8"/>
      <c r="H151" s="9"/>
      <c r="I151" s="10"/>
      <c r="K151" s="10"/>
      <c r="L151" s="8"/>
      <c r="M151" s="7"/>
    </row>
    <row r="152" spans="2:13" ht="15.75" customHeight="1">
      <c r="B152" s="5"/>
      <c r="C152" s="6"/>
      <c r="D152" s="7"/>
      <c r="E152" s="8"/>
      <c r="H152" s="9"/>
      <c r="I152" s="10"/>
      <c r="K152" s="10"/>
      <c r="L152" s="8"/>
      <c r="M152" s="7"/>
    </row>
    <row r="153" spans="2:13" ht="15.75" customHeight="1">
      <c r="B153" s="5"/>
      <c r="C153" s="6"/>
      <c r="D153" s="7"/>
      <c r="E153" s="8"/>
      <c r="H153" s="9"/>
      <c r="I153" s="10"/>
      <c r="K153" s="10"/>
      <c r="L153" s="8"/>
      <c r="M153" s="7"/>
    </row>
    <row r="154" spans="2:13" ht="15.75" customHeight="1">
      <c r="B154" s="5"/>
      <c r="C154" s="6"/>
      <c r="D154" s="7"/>
      <c r="E154" s="8"/>
      <c r="H154" s="9"/>
      <c r="I154" s="10"/>
      <c r="K154" s="10"/>
      <c r="L154" s="8"/>
      <c r="M154" s="7"/>
    </row>
    <row r="155" spans="2:13" ht="15.75" customHeight="1">
      <c r="B155" s="5"/>
      <c r="C155" s="6"/>
      <c r="D155" s="7"/>
      <c r="E155" s="8"/>
      <c r="H155" s="9"/>
      <c r="I155" s="10"/>
      <c r="K155" s="10"/>
      <c r="L155" s="8"/>
      <c r="M155" s="7"/>
    </row>
    <row r="156" spans="2:13" ht="15.75" customHeight="1">
      <c r="B156" s="5"/>
      <c r="C156" s="6"/>
      <c r="D156" s="7"/>
      <c r="E156" s="8"/>
      <c r="H156" s="9"/>
      <c r="I156" s="10"/>
      <c r="K156" s="10"/>
      <c r="L156" s="8"/>
      <c r="M156" s="7"/>
    </row>
    <row r="157" spans="2:13" ht="15.75" customHeight="1">
      <c r="B157" s="5"/>
      <c r="C157" s="6"/>
      <c r="D157" s="7"/>
      <c r="E157" s="8"/>
      <c r="H157" s="9"/>
      <c r="I157" s="10"/>
      <c r="K157" s="10"/>
      <c r="L157" s="8"/>
      <c r="M157" s="7"/>
    </row>
    <row r="158" spans="2:13" ht="15.75" customHeight="1">
      <c r="B158" s="5"/>
      <c r="C158" s="6"/>
      <c r="D158" s="7"/>
      <c r="E158" s="8"/>
      <c r="H158" s="9"/>
      <c r="I158" s="10"/>
      <c r="K158" s="10"/>
      <c r="L158" s="8"/>
      <c r="M158" s="7"/>
    </row>
    <row r="159" spans="2:13" ht="15.75" customHeight="1">
      <c r="B159" s="5"/>
      <c r="C159" s="6"/>
      <c r="D159" s="7"/>
      <c r="E159" s="8"/>
      <c r="H159" s="9"/>
      <c r="I159" s="10"/>
      <c r="K159" s="10"/>
      <c r="L159" s="8"/>
      <c r="M159" s="7"/>
    </row>
    <row r="160" spans="2:13" ht="15.75" customHeight="1">
      <c r="B160" s="5"/>
      <c r="C160" s="6"/>
      <c r="D160" s="7"/>
      <c r="E160" s="8"/>
      <c r="H160" s="9"/>
      <c r="I160" s="10"/>
      <c r="K160" s="10"/>
      <c r="L160" s="8"/>
      <c r="M160" s="7"/>
    </row>
    <row r="161" spans="2:13" ht="15.75" customHeight="1">
      <c r="B161" s="5"/>
      <c r="C161" s="6"/>
      <c r="D161" s="7"/>
      <c r="E161" s="8"/>
      <c r="H161" s="9"/>
      <c r="I161" s="10"/>
      <c r="K161" s="10"/>
      <c r="L161" s="8"/>
      <c r="M161" s="7"/>
    </row>
    <row r="162" spans="2:13" ht="15.75" customHeight="1">
      <c r="B162" s="5"/>
      <c r="C162" s="6"/>
      <c r="D162" s="7"/>
      <c r="E162" s="8"/>
      <c r="H162" s="9"/>
      <c r="I162" s="10"/>
      <c r="K162" s="10"/>
      <c r="L162" s="8"/>
      <c r="M162" s="7"/>
    </row>
    <row r="163" spans="2:13" ht="15.75" customHeight="1">
      <c r="B163" s="5"/>
      <c r="C163" s="6"/>
      <c r="D163" s="7"/>
      <c r="E163" s="8"/>
      <c r="H163" s="9"/>
      <c r="I163" s="10"/>
      <c r="K163" s="10"/>
      <c r="L163" s="8"/>
      <c r="M163" s="7"/>
    </row>
    <row r="164" spans="2:13" ht="15.75" customHeight="1">
      <c r="B164" s="5"/>
      <c r="C164" s="6"/>
      <c r="D164" s="7"/>
      <c r="E164" s="8"/>
      <c r="H164" s="9"/>
      <c r="I164" s="10"/>
      <c r="K164" s="10"/>
      <c r="L164" s="8"/>
      <c r="M164" s="7"/>
    </row>
    <row r="165" spans="2:13" ht="15.75" customHeight="1">
      <c r="B165" s="5"/>
      <c r="C165" s="6"/>
      <c r="D165" s="7"/>
      <c r="E165" s="8"/>
      <c r="H165" s="9"/>
      <c r="I165" s="10"/>
      <c r="K165" s="10"/>
      <c r="L165" s="8"/>
      <c r="M165" s="7"/>
    </row>
    <row r="166" spans="2:13" ht="15.75" customHeight="1">
      <c r="B166" s="5"/>
      <c r="C166" s="6"/>
      <c r="D166" s="7"/>
      <c r="E166" s="8"/>
      <c r="H166" s="9"/>
      <c r="I166" s="10"/>
      <c r="K166" s="10"/>
      <c r="L166" s="8"/>
      <c r="M166" s="7"/>
    </row>
    <row r="167" spans="2:13" ht="15.75" customHeight="1">
      <c r="B167" s="5"/>
      <c r="C167" s="6"/>
      <c r="D167" s="7"/>
      <c r="E167" s="8"/>
      <c r="H167" s="9"/>
      <c r="I167" s="10"/>
      <c r="K167" s="10"/>
      <c r="L167" s="8"/>
      <c r="M167" s="7"/>
    </row>
    <row r="168" spans="2:13" ht="15.75" customHeight="1">
      <c r="B168" s="5"/>
      <c r="C168" s="6"/>
      <c r="D168" s="7"/>
      <c r="E168" s="8"/>
      <c r="H168" s="9"/>
      <c r="I168" s="10"/>
      <c r="K168" s="10"/>
      <c r="L168" s="8"/>
      <c r="M168" s="7"/>
    </row>
    <row r="169" spans="2:13" ht="15.75" customHeight="1">
      <c r="B169" s="5"/>
      <c r="C169" s="6"/>
      <c r="D169" s="7"/>
      <c r="E169" s="8"/>
      <c r="H169" s="9"/>
      <c r="I169" s="10"/>
      <c r="K169" s="10"/>
      <c r="L169" s="8"/>
      <c r="M169" s="7"/>
    </row>
    <row r="170" spans="2:13" ht="15.75" customHeight="1">
      <c r="B170" s="5"/>
      <c r="C170" s="6"/>
      <c r="D170" s="7"/>
      <c r="E170" s="8"/>
      <c r="H170" s="9"/>
      <c r="I170" s="10"/>
      <c r="K170" s="10"/>
      <c r="L170" s="8"/>
      <c r="M170" s="7"/>
    </row>
    <row r="171" spans="2:13" ht="15.75" customHeight="1">
      <c r="B171" s="5"/>
      <c r="C171" s="6"/>
      <c r="D171" s="7"/>
      <c r="E171" s="8"/>
      <c r="H171" s="9"/>
      <c r="I171" s="10"/>
      <c r="K171" s="10"/>
      <c r="L171" s="8"/>
      <c r="M171" s="7"/>
    </row>
    <row r="172" spans="2:13" ht="15.75" customHeight="1">
      <c r="B172" s="5"/>
      <c r="C172" s="6"/>
      <c r="D172" s="7"/>
      <c r="E172" s="8"/>
      <c r="H172" s="9"/>
      <c r="I172" s="10"/>
      <c r="K172" s="10"/>
      <c r="L172" s="8"/>
      <c r="M172" s="7"/>
    </row>
    <row r="173" spans="2:13" ht="15.75" customHeight="1">
      <c r="B173" s="5"/>
      <c r="C173" s="6"/>
      <c r="D173" s="7"/>
      <c r="E173" s="8"/>
      <c r="H173" s="9"/>
      <c r="I173" s="10"/>
      <c r="K173" s="10"/>
      <c r="L173" s="8"/>
      <c r="M173" s="7"/>
    </row>
    <row r="174" spans="2:13" ht="15.75" customHeight="1">
      <c r="B174" s="5"/>
      <c r="C174" s="6"/>
      <c r="D174" s="7"/>
      <c r="E174" s="8"/>
      <c r="H174" s="9"/>
      <c r="I174" s="10"/>
      <c r="K174" s="10"/>
      <c r="L174" s="8"/>
      <c r="M174" s="7"/>
    </row>
    <row r="175" spans="2:13" ht="15.75" customHeight="1">
      <c r="B175" s="5"/>
      <c r="C175" s="6"/>
      <c r="D175" s="7"/>
      <c r="E175" s="8"/>
      <c r="H175" s="9"/>
      <c r="I175" s="10"/>
      <c r="K175" s="10"/>
      <c r="L175" s="8"/>
      <c r="M175" s="7"/>
    </row>
    <row r="176" spans="2:13" ht="15.75" customHeight="1">
      <c r="B176" s="5"/>
      <c r="C176" s="6"/>
      <c r="D176" s="7"/>
      <c r="E176" s="8"/>
      <c r="H176" s="9"/>
      <c r="I176" s="10"/>
      <c r="K176" s="10"/>
      <c r="L176" s="8"/>
      <c r="M176" s="7"/>
    </row>
    <row r="177" spans="2:13" ht="15.75" customHeight="1">
      <c r="B177" s="5"/>
      <c r="C177" s="6"/>
      <c r="D177" s="7"/>
      <c r="E177" s="8"/>
      <c r="H177" s="9"/>
      <c r="I177" s="10"/>
      <c r="K177" s="10"/>
      <c r="L177" s="8"/>
      <c r="M177" s="7"/>
    </row>
    <row r="178" spans="2:13" ht="15.75" customHeight="1">
      <c r="B178" s="5"/>
      <c r="C178" s="6"/>
      <c r="D178" s="7"/>
      <c r="E178" s="8"/>
      <c r="H178" s="9"/>
      <c r="I178" s="10"/>
      <c r="K178" s="10"/>
      <c r="L178" s="8"/>
      <c r="M178" s="7"/>
    </row>
    <row r="179" spans="2:13" ht="15.75" customHeight="1">
      <c r="B179" s="5"/>
      <c r="C179" s="6"/>
      <c r="D179" s="7"/>
      <c r="E179" s="8"/>
      <c r="H179" s="9"/>
      <c r="I179" s="10"/>
      <c r="K179" s="10"/>
      <c r="L179" s="8"/>
      <c r="M179" s="7"/>
    </row>
    <row r="180" spans="2:13" ht="15.75" customHeight="1">
      <c r="B180" s="5"/>
      <c r="C180" s="6"/>
      <c r="D180" s="7"/>
      <c r="E180" s="8"/>
      <c r="H180" s="9"/>
      <c r="I180" s="10"/>
      <c r="K180" s="10"/>
      <c r="L180" s="8"/>
      <c r="M180" s="7"/>
    </row>
    <row r="181" spans="2:13" ht="15.75" customHeight="1">
      <c r="B181" s="5"/>
      <c r="C181" s="6"/>
      <c r="D181" s="7"/>
      <c r="E181" s="8"/>
      <c r="H181" s="9"/>
      <c r="I181" s="10"/>
      <c r="K181" s="10"/>
      <c r="L181" s="8"/>
      <c r="M181" s="7"/>
    </row>
    <row r="182" spans="2:13" ht="15.75" customHeight="1">
      <c r="B182" s="5"/>
      <c r="C182" s="6"/>
      <c r="D182" s="7"/>
      <c r="E182" s="8"/>
      <c r="H182" s="9"/>
      <c r="I182" s="10"/>
      <c r="K182" s="10"/>
      <c r="L182" s="8"/>
      <c r="M182" s="7"/>
    </row>
    <row r="183" spans="2:13" ht="15.75" customHeight="1">
      <c r="B183" s="5"/>
      <c r="C183" s="6"/>
      <c r="D183" s="7"/>
      <c r="E183" s="8"/>
      <c r="H183" s="9"/>
      <c r="I183" s="10"/>
      <c r="K183" s="10"/>
      <c r="L183" s="8"/>
      <c r="M183" s="7"/>
    </row>
    <row r="184" spans="2:13" ht="15.75" customHeight="1">
      <c r="B184" s="5"/>
      <c r="C184" s="6"/>
      <c r="D184" s="7"/>
      <c r="E184" s="8"/>
      <c r="H184" s="9"/>
      <c r="I184" s="10"/>
      <c r="K184" s="10"/>
      <c r="L184" s="8"/>
      <c r="M184" s="7"/>
    </row>
    <row r="185" spans="2:13" ht="15.75" customHeight="1">
      <c r="B185" s="5"/>
      <c r="C185" s="6"/>
      <c r="D185" s="7"/>
      <c r="E185" s="8"/>
      <c r="H185" s="9"/>
      <c r="I185" s="10"/>
      <c r="K185" s="10"/>
      <c r="L185" s="8"/>
      <c r="M185" s="7"/>
    </row>
    <row r="186" spans="2:13" ht="15.75" customHeight="1">
      <c r="B186" s="5"/>
      <c r="C186" s="6"/>
      <c r="D186" s="7"/>
      <c r="E186" s="8"/>
      <c r="H186" s="9"/>
      <c r="I186" s="10"/>
      <c r="K186" s="10"/>
      <c r="L186" s="8"/>
      <c r="M186" s="7"/>
    </row>
    <row r="187" spans="2:13" ht="15.75" customHeight="1">
      <c r="B187" s="5"/>
      <c r="C187" s="6"/>
      <c r="D187" s="7"/>
      <c r="E187" s="8"/>
      <c r="H187" s="9"/>
      <c r="I187" s="10"/>
      <c r="K187" s="10"/>
      <c r="L187" s="8"/>
      <c r="M187" s="7"/>
    </row>
    <row r="188" spans="2:13" ht="15.75" customHeight="1">
      <c r="B188" s="5"/>
      <c r="C188" s="6"/>
      <c r="D188" s="7"/>
      <c r="E188" s="8"/>
      <c r="H188" s="9"/>
      <c r="I188" s="10"/>
      <c r="K188" s="10"/>
      <c r="L188" s="8"/>
      <c r="M188" s="7"/>
    </row>
    <row r="189" spans="2:13" ht="15.75" customHeight="1">
      <c r="B189" s="5"/>
      <c r="C189" s="6"/>
      <c r="D189" s="7"/>
      <c r="E189" s="8"/>
      <c r="H189" s="9"/>
      <c r="I189" s="10"/>
      <c r="K189" s="10"/>
      <c r="L189" s="8"/>
      <c r="M189" s="7"/>
    </row>
    <row r="190" spans="2:13" ht="15.75" customHeight="1">
      <c r="B190" s="5"/>
      <c r="C190" s="6"/>
      <c r="D190" s="7"/>
      <c r="E190" s="8"/>
      <c r="H190" s="9"/>
      <c r="I190" s="10"/>
      <c r="K190" s="10"/>
      <c r="L190" s="8"/>
      <c r="M190" s="7"/>
    </row>
    <row r="191" spans="2:13" ht="15.75" customHeight="1">
      <c r="B191" s="5"/>
      <c r="C191" s="6"/>
      <c r="D191" s="7"/>
      <c r="E191" s="8"/>
      <c r="H191" s="9"/>
      <c r="I191" s="10"/>
      <c r="K191" s="10"/>
      <c r="L191" s="8"/>
      <c r="M191" s="7"/>
    </row>
    <row r="192" spans="2:13" ht="15.75" customHeight="1">
      <c r="B192" s="5"/>
      <c r="C192" s="6"/>
      <c r="D192" s="7"/>
      <c r="E192" s="8"/>
      <c r="H192" s="9"/>
      <c r="I192" s="10"/>
      <c r="K192" s="10"/>
      <c r="L192" s="8"/>
      <c r="M192" s="7"/>
    </row>
    <row r="193" spans="2:13" ht="15.75" customHeight="1">
      <c r="B193" s="5"/>
      <c r="C193" s="6"/>
      <c r="D193" s="7"/>
      <c r="E193" s="8"/>
      <c r="H193" s="9"/>
      <c r="I193" s="10"/>
      <c r="K193" s="10"/>
      <c r="L193" s="8"/>
      <c r="M193" s="7"/>
    </row>
    <row r="194" spans="2:13" ht="15.75" customHeight="1">
      <c r="B194" s="5"/>
      <c r="C194" s="6"/>
      <c r="D194" s="7"/>
      <c r="E194" s="8"/>
      <c r="H194" s="9"/>
      <c r="I194" s="10"/>
      <c r="K194" s="10"/>
      <c r="L194" s="8"/>
      <c r="M194" s="7"/>
    </row>
    <row r="195" spans="2:13" ht="15.75" customHeight="1">
      <c r="B195" s="5"/>
      <c r="C195" s="6"/>
      <c r="D195" s="7"/>
      <c r="E195" s="8"/>
      <c r="H195" s="9"/>
      <c r="I195" s="10"/>
      <c r="K195" s="10"/>
      <c r="L195" s="8"/>
      <c r="M195" s="7"/>
    </row>
    <row r="196" spans="2:13" ht="15.75" customHeight="1">
      <c r="B196" s="5"/>
      <c r="C196" s="6"/>
      <c r="D196" s="7"/>
      <c r="E196" s="8"/>
      <c r="H196" s="9"/>
      <c r="I196" s="10"/>
      <c r="K196" s="10"/>
      <c r="L196" s="8"/>
      <c r="M196" s="7"/>
    </row>
    <row r="197" spans="2:13" ht="15.75" customHeight="1">
      <c r="B197" s="5"/>
      <c r="C197" s="6"/>
      <c r="D197" s="7"/>
      <c r="E197" s="8"/>
      <c r="H197" s="9"/>
      <c r="I197" s="10"/>
      <c r="K197" s="10"/>
      <c r="L197" s="8"/>
      <c r="M197" s="7"/>
    </row>
    <row r="198" spans="2:13" ht="15.75" customHeight="1">
      <c r="B198" s="5"/>
      <c r="C198" s="6"/>
      <c r="D198" s="7"/>
      <c r="E198" s="8"/>
      <c r="H198" s="9"/>
      <c r="I198" s="10"/>
      <c r="K198" s="10"/>
      <c r="L198" s="8"/>
      <c r="M198" s="7"/>
    </row>
    <row r="199" spans="2:13" ht="15.75" customHeight="1">
      <c r="B199" s="5"/>
      <c r="C199" s="6"/>
      <c r="D199" s="7"/>
      <c r="E199" s="8"/>
      <c r="H199" s="9"/>
      <c r="I199" s="10"/>
      <c r="K199" s="10"/>
      <c r="L199" s="8"/>
      <c r="M199" s="7"/>
    </row>
    <row r="200" spans="2:13" ht="15.75" customHeight="1">
      <c r="B200" s="5"/>
      <c r="C200" s="6"/>
      <c r="D200" s="7"/>
      <c r="E200" s="8"/>
      <c r="H200" s="9"/>
      <c r="I200" s="10"/>
      <c r="K200" s="10"/>
      <c r="L200" s="8"/>
      <c r="M200" s="7"/>
    </row>
    <row r="201" spans="2:13" ht="15.75" customHeight="1">
      <c r="B201" s="5"/>
      <c r="C201" s="6"/>
      <c r="D201" s="7"/>
      <c r="E201" s="8"/>
      <c r="H201" s="9"/>
      <c r="I201" s="10"/>
      <c r="K201" s="10"/>
      <c r="L201" s="8"/>
      <c r="M201" s="7"/>
    </row>
    <row r="202" spans="2:13" ht="15.75" customHeight="1">
      <c r="B202" s="5"/>
      <c r="C202" s="6"/>
      <c r="D202" s="7"/>
      <c r="E202" s="8"/>
      <c r="H202" s="9"/>
      <c r="I202" s="10"/>
      <c r="K202" s="10"/>
      <c r="L202" s="8"/>
      <c r="M202" s="7"/>
    </row>
    <row r="203" spans="2:13" ht="15.75" customHeight="1">
      <c r="B203" s="5"/>
      <c r="C203" s="6"/>
      <c r="D203" s="7"/>
      <c r="E203" s="8"/>
      <c r="H203" s="9"/>
      <c r="I203" s="10"/>
      <c r="K203" s="10"/>
      <c r="L203" s="8"/>
      <c r="M203" s="7"/>
    </row>
    <row r="204" spans="2:13" ht="15.75" customHeight="1">
      <c r="B204" s="5"/>
      <c r="C204" s="6"/>
      <c r="D204" s="7"/>
      <c r="E204" s="8"/>
      <c r="H204" s="9"/>
      <c r="I204" s="10"/>
      <c r="K204" s="10"/>
      <c r="L204" s="8"/>
      <c r="M204" s="7"/>
    </row>
    <row r="205" spans="2:13" ht="15.75" customHeight="1">
      <c r="B205" s="5"/>
      <c r="C205" s="6"/>
      <c r="D205" s="7"/>
      <c r="E205" s="8"/>
      <c r="H205" s="9"/>
      <c r="I205" s="10"/>
      <c r="K205" s="10"/>
      <c r="L205" s="8"/>
      <c r="M205" s="7"/>
    </row>
    <row r="206" spans="2:13" ht="15.75" customHeight="1">
      <c r="B206" s="5"/>
      <c r="C206" s="6"/>
      <c r="D206" s="7"/>
      <c r="E206" s="8"/>
      <c r="H206" s="9"/>
      <c r="I206" s="10"/>
      <c r="K206" s="10"/>
      <c r="L206" s="8"/>
      <c r="M206" s="7"/>
    </row>
    <row r="207" spans="2:13" ht="15.75" customHeight="1">
      <c r="B207" s="5"/>
      <c r="C207" s="6"/>
      <c r="D207" s="7"/>
      <c r="E207" s="8"/>
      <c r="H207" s="9"/>
      <c r="I207" s="10"/>
      <c r="K207" s="10"/>
      <c r="L207" s="8"/>
      <c r="M207" s="7"/>
    </row>
    <row r="208" spans="2:13" ht="15.75" customHeight="1">
      <c r="B208" s="5"/>
      <c r="C208" s="6"/>
      <c r="D208" s="7"/>
      <c r="E208" s="8"/>
      <c r="H208" s="9"/>
      <c r="I208" s="10"/>
      <c r="K208" s="10"/>
      <c r="L208" s="8"/>
      <c r="M208" s="7"/>
    </row>
    <row r="209" spans="2:13" ht="15.75" customHeight="1">
      <c r="B209" s="5"/>
      <c r="C209" s="6"/>
      <c r="D209" s="7"/>
      <c r="E209" s="8"/>
      <c r="H209" s="9"/>
      <c r="I209" s="10"/>
      <c r="K209" s="10"/>
      <c r="L209" s="8"/>
      <c r="M209" s="7"/>
    </row>
    <row r="210" spans="2:13" ht="15.75" customHeight="1">
      <c r="B210" s="5"/>
      <c r="C210" s="6"/>
      <c r="D210" s="7"/>
      <c r="E210" s="8"/>
      <c r="H210" s="9"/>
      <c r="I210" s="10"/>
      <c r="K210" s="10"/>
      <c r="L210" s="8"/>
      <c r="M210" s="7"/>
    </row>
    <row r="211" spans="2:13" ht="15.75" customHeight="1">
      <c r="B211" s="5"/>
      <c r="C211" s="6"/>
      <c r="D211" s="7"/>
      <c r="E211" s="8"/>
      <c r="H211" s="9"/>
      <c r="I211" s="10"/>
      <c r="K211" s="10"/>
      <c r="L211" s="8"/>
      <c r="M211" s="7"/>
    </row>
    <row r="212" spans="2:13" ht="15.75" customHeight="1">
      <c r="B212" s="5"/>
      <c r="C212" s="6"/>
      <c r="D212" s="7"/>
      <c r="E212" s="8"/>
      <c r="H212" s="9"/>
      <c r="I212" s="10"/>
      <c r="K212" s="10"/>
      <c r="L212" s="8"/>
      <c r="M212" s="7"/>
    </row>
    <row r="213" spans="2:13" ht="15.75" customHeight="1">
      <c r="B213" s="5"/>
      <c r="C213" s="6"/>
      <c r="D213" s="7"/>
      <c r="E213" s="8"/>
      <c r="H213" s="9"/>
      <c r="I213" s="10"/>
      <c r="K213" s="10"/>
      <c r="L213" s="8"/>
      <c r="M213" s="7"/>
    </row>
    <row r="214" spans="2:13" ht="15.75" customHeight="1">
      <c r="B214" s="5"/>
      <c r="C214" s="6"/>
      <c r="D214" s="7"/>
      <c r="E214" s="8"/>
      <c r="H214" s="9"/>
      <c r="I214" s="10"/>
      <c r="K214" s="10"/>
      <c r="L214" s="8"/>
      <c r="M214" s="7"/>
    </row>
    <row r="215" spans="2:13" ht="15.75" customHeight="1">
      <c r="B215" s="5"/>
      <c r="C215" s="6"/>
      <c r="D215" s="7"/>
      <c r="E215" s="8"/>
      <c r="H215" s="9"/>
      <c r="I215" s="10"/>
      <c r="K215" s="10"/>
      <c r="L215" s="8"/>
      <c r="M215" s="7"/>
    </row>
    <row r="216" spans="2:13" ht="15.75" customHeight="1">
      <c r="B216" s="5"/>
      <c r="C216" s="6"/>
      <c r="D216" s="7"/>
      <c r="E216" s="8"/>
      <c r="H216" s="9"/>
      <c r="I216" s="10"/>
      <c r="K216" s="10"/>
      <c r="L216" s="8"/>
      <c r="M216" s="7"/>
    </row>
    <row r="217" spans="2:13" ht="15.75" customHeight="1">
      <c r="B217" s="5"/>
      <c r="C217" s="6"/>
      <c r="D217" s="7"/>
      <c r="E217" s="8"/>
      <c r="H217" s="9"/>
      <c r="I217" s="10"/>
      <c r="K217" s="10"/>
      <c r="L217" s="8"/>
      <c r="M217" s="7"/>
    </row>
    <row r="218" spans="2:13" ht="15.75" customHeight="1">
      <c r="B218" s="5"/>
      <c r="C218" s="6"/>
      <c r="D218" s="7"/>
      <c r="E218" s="8"/>
      <c r="H218" s="9"/>
      <c r="I218" s="10"/>
      <c r="K218" s="10"/>
      <c r="L218" s="8"/>
      <c r="M218" s="7"/>
    </row>
    <row r="219" spans="2:13" ht="15.75" customHeight="1">
      <c r="B219" s="5"/>
      <c r="C219" s="6"/>
      <c r="D219" s="7"/>
      <c r="E219" s="8"/>
      <c r="H219" s="9"/>
      <c r="I219" s="10"/>
      <c r="K219" s="10"/>
      <c r="L219" s="8"/>
      <c r="M219" s="7"/>
    </row>
    <row r="220" spans="2:13" ht="15.75" customHeight="1">
      <c r="B220" s="5"/>
      <c r="C220" s="6"/>
      <c r="D220" s="7"/>
      <c r="E220" s="8"/>
      <c r="H220" s="9"/>
      <c r="I220" s="10"/>
      <c r="K220" s="10"/>
      <c r="L220" s="8"/>
      <c r="M220" s="7"/>
    </row>
    <row r="221" spans="2:13" ht="15.75" customHeight="1">
      <c r="B221" s="5"/>
      <c r="C221" s="6"/>
      <c r="D221" s="7"/>
      <c r="E221" s="8"/>
      <c r="H221" s="9"/>
      <c r="I221" s="10"/>
      <c r="K221" s="10"/>
      <c r="L221" s="8"/>
      <c r="M221" s="7"/>
    </row>
    <row r="222" spans="2:13" ht="15.75" customHeight="1">
      <c r="B222" s="5"/>
      <c r="C222" s="6"/>
      <c r="D222" s="7"/>
      <c r="E222" s="8"/>
      <c r="H222" s="9"/>
      <c r="I222" s="10"/>
      <c r="K222" s="10"/>
      <c r="L222" s="8"/>
      <c r="M222" s="7"/>
    </row>
    <row r="223" spans="2:13" ht="15.75" customHeight="1">
      <c r="B223" s="5"/>
      <c r="C223" s="6"/>
      <c r="D223" s="7"/>
      <c r="E223" s="8"/>
      <c r="H223" s="9"/>
      <c r="I223" s="10"/>
      <c r="K223" s="10"/>
      <c r="L223" s="8"/>
      <c r="M223" s="7"/>
    </row>
    <row r="224" spans="2:13" ht="15.75" customHeight="1">
      <c r="B224" s="5"/>
      <c r="C224" s="6"/>
      <c r="D224" s="7"/>
      <c r="E224" s="8"/>
      <c r="H224" s="9"/>
      <c r="I224" s="10"/>
      <c r="K224" s="10"/>
      <c r="L224" s="8"/>
      <c r="M224" s="7"/>
    </row>
    <row r="225" spans="2:13" ht="15.75" customHeight="1">
      <c r="B225" s="5"/>
      <c r="C225" s="6"/>
      <c r="D225" s="7"/>
      <c r="E225" s="8"/>
      <c r="H225" s="9"/>
      <c r="I225" s="10"/>
      <c r="K225" s="10"/>
      <c r="L225" s="8"/>
      <c r="M225" s="7"/>
    </row>
    <row r="226" spans="2:13" ht="15.75" customHeight="1">
      <c r="B226" s="5"/>
      <c r="C226" s="6"/>
      <c r="D226" s="7"/>
      <c r="E226" s="8"/>
      <c r="H226" s="9"/>
      <c r="I226" s="10"/>
      <c r="K226" s="10"/>
      <c r="L226" s="8"/>
      <c r="M226" s="7"/>
    </row>
    <row r="227" spans="2:13" ht="15.75" customHeight="1">
      <c r="B227" s="5"/>
      <c r="C227" s="6"/>
      <c r="D227" s="7"/>
      <c r="E227" s="8"/>
      <c r="H227" s="9"/>
      <c r="I227" s="10"/>
      <c r="K227" s="10"/>
      <c r="L227" s="8"/>
      <c r="M227" s="7"/>
    </row>
    <row r="228" spans="2:13" ht="15.75" customHeight="1">
      <c r="B228" s="5"/>
      <c r="C228" s="6"/>
      <c r="D228" s="7"/>
      <c r="E228" s="8"/>
      <c r="H228" s="9"/>
      <c r="I228" s="10"/>
      <c r="K228" s="10"/>
      <c r="L228" s="8"/>
      <c r="M228" s="7"/>
    </row>
    <row r="229" spans="2:13" ht="15.75" customHeight="1">
      <c r="B229" s="5"/>
      <c r="C229" s="6"/>
      <c r="D229" s="7"/>
      <c r="E229" s="8"/>
      <c r="H229" s="9"/>
      <c r="I229" s="10"/>
      <c r="K229" s="10"/>
      <c r="L229" s="8"/>
      <c r="M229" s="7"/>
    </row>
    <row r="230" spans="2:13" ht="15.75" customHeight="1">
      <c r="B230" s="5"/>
      <c r="C230" s="6"/>
      <c r="D230" s="7"/>
      <c r="E230" s="8"/>
      <c r="H230" s="9"/>
      <c r="I230" s="10"/>
      <c r="K230" s="10"/>
      <c r="L230" s="8"/>
      <c r="M230" s="7"/>
    </row>
    <row r="231" spans="2:13" ht="15.75" customHeight="1">
      <c r="B231" s="5"/>
      <c r="C231" s="6"/>
      <c r="D231" s="7"/>
      <c r="E231" s="8"/>
      <c r="H231" s="9"/>
      <c r="I231" s="10"/>
      <c r="K231" s="10"/>
      <c r="L231" s="8"/>
      <c r="M231" s="7"/>
    </row>
    <row r="232" spans="2:13" ht="15.75" customHeight="1">
      <c r="B232" s="5"/>
      <c r="C232" s="6"/>
      <c r="D232" s="7"/>
      <c r="E232" s="8"/>
      <c r="H232" s="9"/>
      <c r="I232" s="10"/>
      <c r="K232" s="10"/>
      <c r="L232" s="8"/>
      <c r="M232" s="7"/>
    </row>
    <row r="233" spans="2:13" ht="15.75" customHeight="1">
      <c r="B233" s="5"/>
      <c r="C233" s="6"/>
      <c r="D233" s="7"/>
      <c r="E233" s="8"/>
      <c r="H233" s="9"/>
      <c r="I233" s="10"/>
      <c r="K233" s="10"/>
      <c r="L233" s="8"/>
      <c r="M233" s="7"/>
    </row>
    <row r="234" spans="2:13" ht="15.75" customHeight="1">
      <c r="B234" s="5"/>
      <c r="C234" s="6"/>
      <c r="D234" s="7"/>
      <c r="E234" s="8"/>
      <c r="H234" s="9"/>
      <c r="I234" s="10"/>
      <c r="K234" s="10"/>
      <c r="L234" s="8"/>
      <c r="M234" s="7"/>
    </row>
    <row r="235" spans="2:13" ht="15.75" customHeight="1">
      <c r="B235" s="5"/>
      <c r="C235" s="6"/>
      <c r="D235" s="7"/>
      <c r="E235" s="8"/>
      <c r="H235" s="9"/>
      <c r="I235" s="10"/>
      <c r="K235" s="10"/>
      <c r="L235" s="8"/>
      <c r="M235" s="7"/>
    </row>
    <row r="236" spans="2:13" ht="15.75" customHeight="1">
      <c r="B236" s="5"/>
      <c r="C236" s="6"/>
      <c r="D236" s="7"/>
      <c r="E236" s="8"/>
      <c r="H236" s="9"/>
      <c r="I236" s="10"/>
      <c r="K236" s="10"/>
      <c r="L236" s="8"/>
      <c r="M236" s="7"/>
    </row>
    <row r="237" spans="2:13" ht="15.75" customHeight="1">
      <c r="B237" s="5"/>
      <c r="C237" s="6"/>
      <c r="D237" s="7"/>
      <c r="E237" s="8"/>
      <c r="H237" s="9"/>
      <c r="I237" s="10"/>
      <c r="K237" s="10"/>
      <c r="L237" s="8"/>
      <c r="M237" s="7"/>
    </row>
    <row r="238" spans="2:13" ht="15.75" customHeight="1">
      <c r="B238" s="5"/>
      <c r="C238" s="6"/>
      <c r="D238" s="7"/>
      <c r="E238" s="8"/>
      <c r="H238" s="9"/>
      <c r="I238" s="10"/>
      <c r="K238" s="10"/>
      <c r="L238" s="8"/>
      <c r="M238" s="7"/>
    </row>
    <row r="239" spans="2:13" ht="15.75" customHeight="1">
      <c r="B239" s="5"/>
      <c r="C239" s="6"/>
      <c r="D239" s="7"/>
      <c r="E239" s="8"/>
      <c r="H239" s="9"/>
      <c r="I239" s="10"/>
      <c r="K239" s="10"/>
      <c r="L239" s="8"/>
      <c r="M239" s="7"/>
    </row>
    <row r="240" spans="2:13" ht="15.75" customHeight="1">
      <c r="B240" s="5"/>
      <c r="C240" s="6"/>
      <c r="D240" s="7"/>
      <c r="E240" s="8"/>
      <c r="H240" s="9"/>
      <c r="I240" s="10"/>
      <c r="K240" s="10"/>
      <c r="L240" s="8"/>
      <c r="M240" s="7"/>
    </row>
    <row r="241" spans="2:13" ht="15.75" customHeight="1">
      <c r="B241" s="5"/>
      <c r="C241" s="6"/>
      <c r="D241" s="7"/>
      <c r="E241" s="8"/>
      <c r="H241" s="9"/>
      <c r="I241" s="10"/>
      <c r="K241" s="10"/>
      <c r="L241" s="8"/>
      <c r="M241" s="7"/>
    </row>
    <row r="242" spans="2:13" ht="15.75" customHeight="1">
      <c r="B242" s="5"/>
      <c r="C242" s="6"/>
      <c r="D242" s="7"/>
      <c r="E242" s="8"/>
      <c r="H242" s="9"/>
      <c r="I242" s="10"/>
      <c r="K242" s="10"/>
      <c r="L242" s="8"/>
      <c r="M242" s="7"/>
    </row>
    <row r="243" spans="2:13" ht="15.75" customHeight="1">
      <c r="B243" s="5"/>
      <c r="C243" s="6"/>
      <c r="D243" s="7"/>
      <c r="E243" s="8"/>
      <c r="H243" s="9"/>
      <c r="I243" s="10"/>
      <c r="K243" s="10"/>
      <c r="L243" s="8"/>
      <c r="M243" s="7"/>
    </row>
    <row r="244" spans="2:13" ht="15.75" customHeight="1">
      <c r="B244" s="5"/>
      <c r="C244" s="6"/>
      <c r="D244" s="7"/>
      <c r="E244" s="8"/>
      <c r="H244" s="9"/>
      <c r="I244" s="10"/>
      <c r="K244" s="10"/>
      <c r="L244" s="8"/>
      <c r="M244" s="7"/>
    </row>
    <row r="245" spans="2:13" ht="15.75" customHeight="1">
      <c r="B245" s="5"/>
      <c r="C245" s="6"/>
      <c r="D245" s="7"/>
      <c r="E245" s="8"/>
      <c r="H245" s="9"/>
      <c r="I245" s="10"/>
      <c r="K245" s="10"/>
      <c r="L245" s="8"/>
      <c r="M245" s="7"/>
    </row>
    <row r="246" spans="2:13" ht="15.75" customHeight="1">
      <c r="B246" s="5"/>
      <c r="C246" s="6"/>
      <c r="D246" s="7"/>
      <c r="E246" s="8"/>
      <c r="H246" s="9"/>
      <c r="I246" s="10"/>
      <c r="K246" s="10"/>
      <c r="L246" s="8"/>
      <c r="M246" s="7"/>
    </row>
    <row r="247" spans="2:13" ht="15.75" customHeight="1">
      <c r="B247" s="5"/>
      <c r="C247" s="6"/>
      <c r="D247" s="7"/>
      <c r="E247" s="8"/>
      <c r="H247" s="9"/>
      <c r="I247" s="10"/>
      <c r="K247" s="10"/>
      <c r="L247" s="8"/>
      <c r="M247" s="7"/>
    </row>
    <row r="248" spans="2:13" ht="15.75" customHeight="1">
      <c r="B248" s="5"/>
      <c r="C248" s="6"/>
      <c r="D248" s="7"/>
      <c r="E248" s="8"/>
      <c r="H248" s="9"/>
      <c r="I248" s="10"/>
      <c r="K248" s="10"/>
      <c r="L248" s="8"/>
      <c r="M248" s="7"/>
    </row>
    <row r="249" spans="2:13" ht="15.75" customHeight="1">
      <c r="B249" s="5"/>
      <c r="C249" s="6"/>
      <c r="D249" s="7"/>
      <c r="E249" s="8"/>
      <c r="H249" s="9"/>
      <c r="I249" s="10"/>
      <c r="K249" s="10"/>
      <c r="L249" s="8"/>
      <c r="M249" s="7"/>
    </row>
    <row r="250" spans="2:13" ht="15.75" customHeight="1">
      <c r="B250" s="5"/>
      <c r="C250" s="6"/>
      <c r="D250" s="7"/>
      <c r="E250" s="8"/>
      <c r="H250" s="9"/>
      <c r="I250" s="10"/>
      <c r="K250" s="10"/>
      <c r="L250" s="8"/>
      <c r="M250" s="7"/>
    </row>
    <row r="251" spans="2:13" ht="15.75" customHeight="1">
      <c r="B251" s="5"/>
      <c r="C251" s="6"/>
      <c r="D251" s="7"/>
      <c r="E251" s="8"/>
      <c r="H251" s="9"/>
      <c r="I251" s="10"/>
      <c r="K251" s="10"/>
      <c r="L251" s="8"/>
      <c r="M251" s="7"/>
    </row>
    <row r="252" spans="2:13" ht="15.75" customHeight="1">
      <c r="B252" s="5"/>
      <c r="C252" s="6"/>
      <c r="D252" s="7"/>
      <c r="E252" s="8"/>
      <c r="H252" s="9"/>
      <c r="I252" s="10"/>
      <c r="K252" s="10"/>
      <c r="L252" s="8"/>
      <c r="M252" s="7"/>
    </row>
    <row r="253" spans="2:13" ht="15.75" customHeight="1">
      <c r="B253" s="5"/>
      <c r="C253" s="6"/>
      <c r="D253" s="7"/>
      <c r="E253" s="8"/>
      <c r="H253" s="9"/>
      <c r="I253" s="10"/>
      <c r="K253" s="10"/>
      <c r="L253" s="8"/>
      <c r="M253" s="7"/>
    </row>
    <row r="254" spans="2:13" ht="15.75" customHeight="1">
      <c r="B254" s="5"/>
      <c r="C254" s="6"/>
      <c r="D254" s="7"/>
      <c r="E254" s="8"/>
      <c r="H254" s="9"/>
      <c r="I254" s="10"/>
      <c r="K254" s="10"/>
      <c r="L254" s="8"/>
      <c r="M254" s="7"/>
    </row>
    <row r="255" spans="2:13" ht="15.75" customHeight="1">
      <c r="B255" s="5"/>
      <c r="C255" s="6"/>
      <c r="D255" s="7"/>
      <c r="E255" s="8"/>
      <c r="H255" s="9"/>
      <c r="I255" s="10"/>
      <c r="K255" s="10"/>
      <c r="L255" s="8"/>
      <c r="M255" s="7"/>
    </row>
    <row r="256" spans="2:13" ht="15.75" customHeight="1">
      <c r="B256" s="5"/>
      <c r="C256" s="6"/>
      <c r="D256" s="7"/>
      <c r="E256" s="8"/>
      <c r="H256" s="9"/>
      <c r="I256" s="10"/>
      <c r="K256" s="10"/>
      <c r="L256" s="8"/>
      <c r="M256" s="7"/>
    </row>
    <row r="257" spans="2:13" ht="15.75" customHeight="1">
      <c r="B257" s="5"/>
      <c r="C257" s="6"/>
      <c r="D257" s="7"/>
      <c r="E257" s="8"/>
      <c r="H257" s="9"/>
      <c r="I257" s="10"/>
      <c r="K257" s="10"/>
      <c r="L257" s="8"/>
      <c r="M257" s="7"/>
    </row>
    <row r="258" spans="2:13" ht="15.75" customHeight="1">
      <c r="B258" s="5"/>
      <c r="C258" s="6"/>
      <c r="D258" s="7"/>
      <c r="E258" s="8"/>
      <c r="H258" s="9"/>
      <c r="I258" s="10"/>
      <c r="K258" s="10"/>
      <c r="L258" s="8"/>
      <c r="M258" s="7"/>
    </row>
    <row r="259" spans="2:13" ht="15.75" customHeight="1">
      <c r="B259" s="5"/>
      <c r="C259" s="6"/>
      <c r="D259" s="7"/>
      <c r="E259" s="8"/>
      <c r="H259" s="9"/>
      <c r="I259" s="10"/>
      <c r="K259" s="10"/>
      <c r="L259" s="8"/>
      <c r="M259" s="7"/>
    </row>
    <row r="260" spans="2:13" ht="15.75" customHeight="1">
      <c r="B260" s="5"/>
      <c r="C260" s="6"/>
      <c r="D260" s="7"/>
      <c r="E260" s="8"/>
      <c r="H260" s="9"/>
      <c r="I260" s="10"/>
      <c r="K260" s="10"/>
      <c r="L260" s="8"/>
      <c r="M260" s="7"/>
    </row>
    <row r="261" spans="2:13" ht="15.75" customHeight="1">
      <c r="B261" s="5"/>
      <c r="C261" s="6"/>
      <c r="D261" s="7"/>
      <c r="E261" s="8"/>
      <c r="H261" s="9"/>
      <c r="I261" s="10"/>
      <c r="K261" s="10"/>
      <c r="L261" s="8"/>
      <c r="M261" s="7"/>
    </row>
    <row r="262" spans="2:13" ht="15.75" customHeight="1">
      <c r="B262" s="5"/>
      <c r="C262" s="6"/>
      <c r="D262" s="7"/>
      <c r="E262" s="8"/>
      <c r="H262" s="9"/>
      <c r="I262" s="10"/>
      <c r="K262" s="10"/>
      <c r="L262" s="8"/>
      <c r="M262" s="7"/>
    </row>
    <row r="263" spans="2:13" ht="15.75" customHeight="1">
      <c r="B263" s="5"/>
      <c r="C263" s="6"/>
      <c r="D263" s="7"/>
      <c r="E263" s="8"/>
      <c r="H263" s="9"/>
      <c r="I263" s="10"/>
      <c r="K263" s="10"/>
      <c r="L263" s="8"/>
      <c r="M263" s="7"/>
    </row>
    <row r="264" spans="2:13" ht="15.75" customHeight="1">
      <c r="B264" s="5"/>
      <c r="C264" s="6"/>
      <c r="D264" s="7"/>
      <c r="E264" s="8"/>
      <c r="H264" s="9"/>
      <c r="I264" s="10"/>
      <c r="K264" s="10"/>
      <c r="L264" s="8"/>
      <c r="M264" s="7"/>
    </row>
    <row r="265" spans="2:13" ht="15.75" customHeight="1">
      <c r="B265" s="5"/>
      <c r="C265" s="6"/>
      <c r="D265" s="7"/>
      <c r="E265" s="8"/>
      <c r="H265" s="9"/>
      <c r="I265" s="10"/>
      <c r="K265" s="10"/>
      <c r="L265" s="8"/>
      <c r="M265" s="7"/>
    </row>
    <row r="266" spans="2:13" ht="15.75" customHeight="1">
      <c r="B266" s="5"/>
      <c r="C266" s="6"/>
      <c r="D266" s="7"/>
      <c r="E266" s="8"/>
      <c r="H266" s="9"/>
      <c r="I266" s="10"/>
      <c r="K266" s="10"/>
      <c r="L266" s="8"/>
      <c r="M266" s="7"/>
    </row>
    <row r="267" spans="2:13" ht="15.75" customHeight="1">
      <c r="B267" s="5"/>
      <c r="C267" s="6"/>
      <c r="D267" s="7"/>
      <c r="E267" s="8"/>
      <c r="H267" s="9"/>
      <c r="I267" s="10"/>
      <c r="K267" s="10"/>
      <c r="L267" s="8"/>
      <c r="M267" s="7"/>
    </row>
    <row r="268" spans="2:13" ht="15.75" customHeight="1">
      <c r="B268" s="5"/>
      <c r="C268" s="6"/>
      <c r="D268" s="7"/>
      <c r="E268" s="8"/>
      <c r="H268" s="9"/>
      <c r="I268" s="10"/>
      <c r="K268" s="10"/>
      <c r="L268" s="8"/>
      <c r="M268" s="7"/>
    </row>
    <row r="269" spans="2:13" ht="15.75" customHeight="1">
      <c r="B269" s="5"/>
      <c r="C269" s="6"/>
      <c r="D269" s="7"/>
      <c r="E269" s="8"/>
      <c r="H269" s="9"/>
      <c r="I269" s="10"/>
      <c r="K269" s="10"/>
      <c r="L269" s="8"/>
      <c r="M269" s="7"/>
    </row>
    <row r="270" spans="2:13" ht="15.75" customHeight="1">
      <c r="B270" s="5"/>
      <c r="C270" s="6"/>
      <c r="D270" s="7"/>
      <c r="E270" s="8"/>
      <c r="H270" s="9"/>
      <c r="I270" s="10"/>
      <c r="K270" s="10"/>
      <c r="L270" s="8"/>
      <c r="M270" s="7"/>
    </row>
    <row r="271" spans="2:13" ht="15.75" customHeight="1">
      <c r="B271" s="5"/>
      <c r="C271" s="6"/>
      <c r="D271" s="7"/>
      <c r="E271" s="8"/>
      <c r="H271" s="9"/>
      <c r="I271" s="10"/>
      <c r="K271" s="10"/>
      <c r="L271" s="8"/>
      <c r="M271" s="7"/>
    </row>
    <row r="272" spans="2:13" ht="15.75" customHeight="1">
      <c r="B272" s="5"/>
      <c r="C272" s="6"/>
      <c r="D272" s="7"/>
      <c r="E272" s="8"/>
      <c r="H272" s="9"/>
      <c r="I272" s="10"/>
      <c r="K272" s="10"/>
      <c r="L272" s="8"/>
      <c r="M272" s="7"/>
    </row>
    <row r="273" spans="2:13" ht="15.75" customHeight="1">
      <c r="B273" s="5"/>
      <c r="C273" s="6"/>
      <c r="D273" s="7"/>
      <c r="E273" s="8"/>
      <c r="H273" s="9"/>
      <c r="I273" s="10"/>
      <c r="K273" s="10"/>
      <c r="L273" s="8"/>
      <c r="M273" s="7"/>
    </row>
    <row r="274" spans="2:13" ht="15.75" customHeight="1">
      <c r="B274" s="5"/>
      <c r="C274" s="6"/>
      <c r="D274" s="7"/>
      <c r="E274" s="8"/>
      <c r="H274" s="9"/>
      <c r="I274" s="10"/>
      <c r="K274" s="10"/>
      <c r="L274" s="8"/>
      <c r="M274" s="7"/>
    </row>
    <row r="275" spans="2:13" ht="15.75" customHeight="1">
      <c r="B275" s="5"/>
      <c r="C275" s="6"/>
      <c r="D275" s="7"/>
      <c r="E275" s="8"/>
      <c r="H275" s="9"/>
      <c r="I275" s="10"/>
      <c r="K275" s="10"/>
      <c r="L275" s="8"/>
      <c r="M275" s="7"/>
    </row>
    <row r="276" spans="2:13" ht="15.75" customHeight="1">
      <c r="B276" s="5"/>
      <c r="C276" s="6"/>
      <c r="D276" s="7"/>
      <c r="E276" s="8"/>
      <c r="H276" s="9"/>
      <c r="I276" s="10"/>
      <c r="K276" s="10"/>
      <c r="L276" s="8"/>
      <c r="M276" s="7"/>
    </row>
    <row r="277" spans="2:13" ht="15.75" customHeight="1">
      <c r="B277" s="5"/>
      <c r="C277" s="6"/>
      <c r="D277" s="7"/>
      <c r="E277" s="8"/>
      <c r="H277" s="9"/>
      <c r="I277" s="10"/>
      <c r="K277" s="10"/>
      <c r="L277" s="8"/>
      <c r="M277" s="7"/>
    </row>
    <row r="278" spans="2:13" ht="15.75" customHeight="1">
      <c r="B278" s="5"/>
      <c r="C278" s="6"/>
      <c r="D278" s="7"/>
      <c r="E278" s="8"/>
      <c r="H278" s="9"/>
      <c r="I278" s="10"/>
      <c r="K278" s="10"/>
      <c r="L278" s="8"/>
      <c r="M278" s="7"/>
    </row>
    <row r="279" spans="2:13" ht="15.75" customHeight="1">
      <c r="B279" s="5"/>
      <c r="C279" s="6"/>
      <c r="D279" s="7"/>
      <c r="E279" s="8"/>
      <c r="H279" s="9"/>
      <c r="I279" s="10"/>
      <c r="K279" s="10"/>
      <c r="L279" s="8"/>
      <c r="M279" s="7"/>
    </row>
    <row r="280" spans="2:13" ht="15.75" customHeight="1">
      <c r="B280" s="5"/>
      <c r="C280" s="6"/>
      <c r="D280" s="7"/>
      <c r="E280" s="8"/>
      <c r="H280" s="9"/>
      <c r="I280" s="10"/>
      <c r="K280" s="10"/>
      <c r="L280" s="8"/>
      <c r="M280" s="7"/>
    </row>
    <row r="281" spans="2:13" ht="15.75" customHeight="1">
      <c r="B281" s="5"/>
      <c r="C281" s="6"/>
      <c r="D281" s="7"/>
      <c r="E281" s="8"/>
      <c r="H281" s="9"/>
      <c r="I281" s="10"/>
      <c r="K281" s="10"/>
      <c r="L281" s="8"/>
      <c r="M281" s="7"/>
    </row>
    <row r="282" spans="2:13" ht="15.75" customHeight="1">
      <c r="B282" s="5"/>
      <c r="C282" s="6"/>
      <c r="D282" s="7"/>
      <c r="E282" s="8"/>
      <c r="H282" s="9"/>
      <c r="I282" s="10"/>
      <c r="K282" s="10"/>
      <c r="L282" s="8"/>
      <c r="M282" s="7"/>
    </row>
    <row r="283" spans="2:13" ht="15.75" customHeight="1">
      <c r="B283" s="5"/>
      <c r="C283" s="6"/>
      <c r="D283" s="7"/>
      <c r="E283" s="8"/>
      <c r="H283" s="9"/>
      <c r="I283" s="10"/>
      <c r="K283" s="10"/>
      <c r="L283" s="8"/>
      <c r="M283" s="7"/>
    </row>
    <row r="284" spans="2:13" ht="15.75" customHeight="1">
      <c r="B284" s="5"/>
      <c r="C284" s="6"/>
      <c r="D284" s="7"/>
      <c r="E284" s="8"/>
      <c r="H284" s="9"/>
      <c r="I284" s="10"/>
      <c r="K284" s="10"/>
      <c r="L284" s="8"/>
      <c r="M284" s="7"/>
    </row>
    <row r="285" spans="2:13" ht="15.75" customHeight="1">
      <c r="B285" s="5"/>
      <c r="C285" s="6"/>
      <c r="D285" s="7"/>
      <c r="E285" s="8"/>
      <c r="H285" s="9"/>
      <c r="I285" s="10"/>
      <c r="K285" s="10"/>
      <c r="L285" s="8"/>
      <c r="M285" s="7"/>
    </row>
    <row r="286" spans="2:13" ht="15.75" customHeight="1">
      <c r="B286" s="5"/>
      <c r="C286" s="6"/>
      <c r="D286" s="7"/>
      <c r="E286" s="8"/>
      <c r="H286" s="9"/>
      <c r="I286" s="10"/>
      <c r="K286" s="10"/>
      <c r="L286" s="8"/>
      <c r="M286" s="7"/>
    </row>
    <row r="287" spans="2:13" ht="15.75" customHeight="1">
      <c r="B287" s="5"/>
      <c r="C287" s="6"/>
      <c r="D287" s="7"/>
      <c r="E287" s="8"/>
      <c r="H287" s="9"/>
      <c r="I287" s="10"/>
      <c r="K287" s="10"/>
      <c r="L287" s="8"/>
      <c r="M287" s="7"/>
    </row>
    <row r="288" spans="2:13" ht="15.75" customHeight="1">
      <c r="B288" s="5"/>
      <c r="C288" s="6"/>
      <c r="D288" s="7"/>
      <c r="E288" s="8"/>
      <c r="H288" s="9"/>
      <c r="I288" s="10"/>
      <c r="K288" s="10"/>
      <c r="L288" s="8"/>
      <c r="M288" s="7"/>
    </row>
    <row r="289" spans="2:13" ht="15.75" customHeight="1">
      <c r="B289" s="5"/>
      <c r="C289" s="6"/>
      <c r="D289" s="7"/>
      <c r="E289" s="8"/>
      <c r="H289" s="9"/>
      <c r="I289" s="10"/>
      <c r="K289" s="10"/>
      <c r="L289" s="8"/>
      <c r="M289" s="7"/>
    </row>
    <row r="290" spans="2:13" ht="15.75" customHeight="1">
      <c r="B290" s="5"/>
      <c r="C290" s="6"/>
      <c r="D290" s="7"/>
      <c r="E290" s="8"/>
      <c r="H290" s="9"/>
      <c r="I290" s="10"/>
      <c r="K290" s="10"/>
      <c r="L290" s="8"/>
      <c r="M290" s="7"/>
    </row>
    <row r="291" spans="2:13" ht="15.75" customHeight="1">
      <c r="B291" s="5"/>
      <c r="C291" s="6"/>
      <c r="D291" s="7"/>
      <c r="E291" s="8"/>
      <c r="H291" s="9"/>
      <c r="I291" s="10"/>
      <c r="K291" s="10"/>
      <c r="L291" s="8"/>
      <c r="M291" s="7"/>
    </row>
    <row r="292" spans="2:13" ht="15.75" customHeight="1">
      <c r="B292" s="5"/>
      <c r="C292" s="6"/>
      <c r="D292" s="7"/>
      <c r="E292" s="8"/>
      <c r="H292" s="9"/>
      <c r="I292" s="10"/>
      <c r="K292" s="10"/>
      <c r="L292" s="8"/>
      <c r="M292" s="7"/>
    </row>
    <row r="293" spans="2:13" ht="15.75" customHeight="1">
      <c r="B293" s="5"/>
      <c r="C293" s="6"/>
      <c r="D293" s="7"/>
      <c r="E293" s="8"/>
      <c r="H293" s="9"/>
      <c r="I293" s="10"/>
      <c r="K293" s="10"/>
      <c r="L293" s="8"/>
      <c r="M293" s="7"/>
    </row>
    <row r="294" spans="2:13" ht="15.75" customHeight="1">
      <c r="B294" s="5"/>
      <c r="C294" s="6"/>
      <c r="D294" s="7"/>
      <c r="E294" s="8"/>
      <c r="H294" s="9"/>
      <c r="I294" s="10"/>
      <c r="K294" s="10"/>
      <c r="L294" s="8"/>
      <c r="M294" s="7"/>
    </row>
    <row r="295" spans="2:13" ht="15.75" customHeight="1">
      <c r="B295" s="5"/>
      <c r="C295" s="6"/>
      <c r="D295" s="7"/>
      <c r="E295" s="8"/>
      <c r="H295" s="9"/>
      <c r="I295" s="10"/>
      <c r="K295" s="10"/>
      <c r="L295" s="8"/>
      <c r="M295" s="7"/>
    </row>
    <row r="296" spans="2:13" ht="15.75" customHeight="1">
      <c r="B296" s="5"/>
      <c r="C296" s="6"/>
      <c r="D296" s="7"/>
      <c r="E296" s="8"/>
      <c r="H296" s="9"/>
      <c r="I296" s="10"/>
      <c r="K296" s="10"/>
      <c r="L296" s="8"/>
      <c r="M296" s="7"/>
    </row>
    <row r="297" spans="2:13" ht="15.75" customHeight="1">
      <c r="B297" s="5"/>
      <c r="C297" s="6"/>
      <c r="D297" s="7"/>
      <c r="E297" s="8"/>
      <c r="H297" s="9"/>
      <c r="I297" s="10"/>
      <c r="K297" s="10"/>
      <c r="L297" s="8"/>
      <c r="M297" s="7"/>
    </row>
    <row r="298" spans="2:13" ht="15.75" customHeight="1">
      <c r="B298" s="5"/>
      <c r="C298" s="6"/>
      <c r="D298" s="7"/>
      <c r="E298" s="8"/>
      <c r="H298" s="9"/>
      <c r="I298" s="10"/>
      <c r="K298" s="10"/>
      <c r="L298" s="8"/>
      <c r="M298" s="7"/>
    </row>
    <row r="299" spans="2:13" ht="15.75" customHeight="1">
      <c r="B299" s="5"/>
      <c r="C299" s="6"/>
      <c r="D299" s="7"/>
      <c r="E299" s="8"/>
      <c r="H299" s="9"/>
      <c r="I299" s="10"/>
      <c r="K299" s="10"/>
      <c r="L299" s="8"/>
      <c r="M299" s="7"/>
    </row>
    <row r="300" spans="2:13" ht="15.75" customHeight="1">
      <c r="B300" s="5"/>
      <c r="C300" s="6"/>
      <c r="D300" s="7"/>
      <c r="E300" s="8"/>
      <c r="H300" s="9"/>
      <c r="I300" s="10"/>
      <c r="K300" s="10"/>
      <c r="L300" s="8"/>
      <c r="M300" s="7"/>
    </row>
    <row r="301" spans="2:13" ht="15.75" customHeight="1">
      <c r="B301" s="5"/>
      <c r="C301" s="6"/>
      <c r="D301" s="7"/>
      <c r="E301" s="8"/>
      <c r="H301" s="9"/>
      <c r="I301" s="10"/>
      <c r="K301" s="10"/>
      <c r="L301" s="8"/>
      <c r="M301" s="7"/>
    </row>
    <row r="302" spans="2:13" ht="15.75" customHeight="1">
      <c r="B302" s="5"/>
      <c r="C302" s="6"/>
      <c r="D302" s="7"/>
      <c r="E302" s="8"/>
      <c r="H302" s="9"/>
      <c r="I302" s="10"/>
      <c r="K302" s="10"/>
      <c r="L302" s="8"/>
      <c r="M302" s="7"/>
    </row>
    <row r="303" spans="2:13" ht="15.75" customHeight="1">
      <c r="B303" s="5"/>
      <c r="C303" s="6"/>
      <c r="D303" s="7"/>
      <c r="E303" s="8"/>
      <c r="H303" s="9"/>
      <c r="I303" s="10"/>
      <c r="K303" s="10"/>
      <c r="L303" s="8"/>
      <c r="M303" s="7"/>
    </row>
    <row r="304" spans="2:13" ht="15.75" customHeight="1">
      <c r="B304" s="5"/>
      <c r="C304" s="6"/>
      <c r="D304" s="7"/>
      <c r="E304" s="8"/>
      <c r="H304" s="9"/>
      <c r="I304" s="10"/>
      <c r="K304" s="10"/>
      <c r="L304" s="8"/>
      <c r="M304" s="7"/>
    </row>
    <row r="305" spans="2:13" ht="15.75" customHeight="1">
      <c r="B305" s="5"/>
      <c r="C305" s="6"/>
      <c r="D305" s="7"/>
      <c r="E305" s="8"/>
      <c r="H305" s="9"/>
      <c r="I305" s="10"/>
      <c r="K305" s="10"/>
      <c r="L305" s="8"/>
      <c r="M305" s="7"/>
    </row>
    <row r="306" spans="2:13" ht="15.75" customHeight="1">
      <c r="B306" s="5"/>
      <c r="C306" s="6"/>
      <c r="D306" s="7"/>
      <c r="E306" s="8"/>
      <c r="H306" s="9"/>
      <c r="I306" s="10"/>
      <c r="K306" s="10"/>
      <c r="L306" s="8"/>
      <c r="M306" s="7"/>
    </row>
    <row r="307" spans="2:13" ht="15.75" customHeight="1">
      <c r="B307" s="5"/>
      <c r="C307" s="6"/>
      <c r="D307" s="7"/>
      <c r="E307" s="8"/>
      <c r="H307" s="9"/>
      <c r="I307" s="10"/>
      <c r="K307" s="10"/>
      <c r="L307" s="8"/>
      <c r="M307" s="7"/>
    </row>
    <row r="308" spans="2:13" ht="15.75" customHeight="1">
      <c r="B308" s="5"/>
      <c r="C308" s="6"/>
      <c r="D308" s="7"/>
      <c r="E308" s="8"/>
      <c r="H308" s="9"/>
      <c r="I308" s="10"/>
      <c r="K308" s="10"/>
      <c r="L308" s="8"/>
      <c r="M308" s="7"/>
    </row>
    <row r="309" spans="2:13" ht="15.75" customHeight="1">
      <c r="B309" s="5"/>
      <c r="C309" s="6"/>
      <c r="D309" s="7"/>
      <c r="E309" s="8"/>
      <c r="H309" s="9"/>
      <c r="I309" s="10"/>
      <c r="K309" s="10"/>
      <c r="L309" s="8"/>
      <c r="M309" s="7"/>
    </row>
    <row r="310" spans="2:13" ht="15.75" customHeight="1">
      <c r="B310" s="5"/>
      <c r="C310" s="6"/>
      <c r="D310" s="7"/>
      <c r="E310" s="8"/>
      <c r="H310" s="9"/>
      <c r="I310" s="10"/>
      <c r="K310" s="10"/>
      <c r="L310" s="8"/>
      <c r="M310" s="7"/>
    </row>
    <row r="311" spans="2:13" ht="15.75" customHeight="1">
      <c r="B311" s="5"/>
      <c r="C311" s="6"/>
      <c r="D311" s="7"/>
      <c r="E311" s="8"/>
      <c r="H311" s="9"/>
      <c r="I311" s="10"/>
      <c r="K311" s="10"/>
      <c r="L311" s="8"/>
      <c r="M311" s="7"/>
    </row>
    <row r="312" spans="2:13" ht="15.75" customHeight="1">
      <c r="B312" s="5"/>
      <c r="C312" s="6"/>
      <c r="D312" s="7"/>
      <c r="E312" s="8"/>
      <c r="H312" s="9"/>
      <c r="I312" s="10"/>
      <c r="K312" s="10"/>
      <c r="L312" s="8"/>
      <c r="M312" s="7"/>
    </row>
    <row r="313" spans="2:13" ht="15.75" customHeight="1">
      <c r="B313" s="5"/>
      <c r="C313" s="6"/>
      <c r="D313" s="7"/>
      <c r="E313" s="8"/>
      <c r="H313" s="9"/>
      <c r="I313" s="10"/>
      <c r="K313" s="10"/>
      <c r="L313" s="8"/>
      <c r="M313" s="7"/>
    </row>
    <row r="314" spans="2:13" ht="15.75" customHeight="1">
      <c r="B314" s="5"/>
      <c r="C314" s="6"/>
      <c r="D314" s="7"/>
      <c r="E314" s="8"/>
      <c r="H314" s="9"/>
      <c r="I314" s="10"/>
      <c r="K314" s="10"/>
      <c r="L314" s="8"/>
      <c r="M314" s="7"/>
    </row>
    <row r="315" spans="2:13" ht="15.75" customHeight="1">
      <c r="B315" s="5"/>
      <c r="C315" s="6"/>
      <c r="D315" s="7"/>
      <c r="E315" s="8"/>
      <c r="H315" s="9"/>
      <c r="I315" s="10"/>
      <c r="K315" s="10"/>
      <c r="L315" s="8"/>
      <c r="M315" s="7"/>
    </row>
    <row r="316" spans="2:13" ht="15.75" customHeight="1">
      <c r="B316" s="5"/>
      <c r="C316" s="6"/>
      <c r="D316" s="7"/>
      <c r="E316" s="8"/>
      <c r="H316" s="9"/>
      <c r="I316" s="10"/>
      <c r="K316" s="10"/>
      <c r="L316" s="8"/>
      <c r="M316" s="7"/>
    </row>
    <row r="317" spans="2:13" ht="15.75" customHeight="1">
      <c r="B317" s="5"/>
      <c r="C317" s="6"/>
      <c r="D317" s="7"/>
      <c r="E317" s="8"/>
      <c r="H317" s="9"/>
      <c r="I317" s="10"/>
      <c r="K317" s="10"/>
      <c r="L317" s="8"/>
      <c r="M317" s="7"/>
    </row>
    <row r="318" spans="2:13" ht="15.75" customHeight="1">
      <c r="B318" s="5"/>
      <c r="C318" s="6"/>
      <c r="D318" s="7"/>
      <c r="E318" s="8"/>
      <c r="H318" s="9"/>
      <c r="I318" s="10"/>
      <c r="K318" s="10"/>
      <c r="L318" s="8"/>
      <c r="M318" s="7"/>
    </row>
    <row r="319" spans="2:13" ht="15.75" customHeight="1">
      <c r="B319" s="5"/>
      <c r="C319" s="6"/>
      <c r="D319" s="7"/>
      <c r="E319" s="8"/>
      <c r="H319" s="9"/>
      <c r="I319" s="10"/>
      <c r="K319" s="10"/>
      <c r="L319" s="8"/>
      <c r="M319" s="7"/>
    </row>
    <row r="320" spans="2:13" ht="15.75" customHeight="1">
      <c r="B320" s="5"/>
      <c r="C320" s="6"/>
      <c r="D320" s="7"/>
      <c r="E320" s="8"/>
      <c r="H320" s="9"/>
      <c r="I320" s="10"/>
      <c r="K320" s="10"/>
      <c r="L320" s="8"/>
      <c r="M320" s="7"/>
    </row>
    <row r="321" spans="2:13" ht="15.75" customHeight="1">
      <c r="B321" s="5"/>
      <c r="C321" s="6"/>
      <c r="D321" s="7"/>
      <c r="E321" s="8"/>
      <c r="H321" s="9"/>
      <c r="I321" s="10"/>
      <c r="K321" s="10"/>
      <c r="L321" s="8"/>
      <c r="M321" s="7"/>
    </row>
    <row r="322" spans="2:13" ht="15.75" customHeight="1">
      <c r="B322" s="5"/>
      <c r="C322" s="6"/>
      <c r="D322" s="7"/>
      <c r="E322" s="8"/>
      <c r="H322" s="9"/>
      <c r="I322" s="10"/>
      <c r="K322" s="10"/>
      <c r="L322" s="8"/>
      <c r="M322" s="7"/>
    </row>
    <row r="323" spans="2:13" ht="15.75" customHeight="1">
      <c r="B323" s="5"/>
      <c r="C323" s="6"/>
      <c r="D323" s="7"/>
      <c r="E323" s="8"/>
      <c r="H323" s="9"/>
      <c r="I323" s="10"/>
      <c r="K323" s="10"/>
      <c r="L323" s="8"/>
      <c r="M323" s="7"/>
    </row>
    <row r="324" spans="2:13" ht="15.75" customHeight="1">
      <c r="B324" s="5"/>
      <c r="C324" s="6"/>
      <c r="D324" s="7"/>
      <c r="E324" s="8"/>
      <c r="H324" s="9"/>
      <c r="I324" s="10"/>
      <c r="K324" s="10"/>
      <c r="L324" s="8"/>
      <c r="M324" s="7"/>
    </row>
    <row r="325" spans="2:13" ht="15.75" customHeight="1">
      <c r="B325" s="5"/>
      <c r="C325" s="6"/>
      <c r="D325" s="7"/>
      <c r="E325" s="8"/>
      <c r="H325" s="9"/>
      <c r="I325" s="10"/>
      <c r="K325" s="10"/>
      <c r="L325" s="8"/>
      <c r="M325" s="7"/>
    </row>
    <row r="326" spans="2:13" ht="15.75" customHeight="1">
      <c r="B326" s="5"/>
      <c r="C326" s="6"/>
      <c r="D326" s="7"/>
      <c r="E326" s="8"/>
      <c r="H326" s="9"/>
      <c r="I326" s="10"/>
      <c r="K326" s="10"/>
      <c r="L326" s="8"/>
      <c r="M326" s="7"/>
    </row>
    <row r="327" spans="2:13" ht="15.75" customHeight="1">
      <c r="B327" s="5"/>
      <c r="C327" s="6"/>
      <c r="D327" s="7"/>
      <c r="E327" s="8"/>
      <c r="H327" s="9"/>
      <c r="I327" s="10"/>
      <c r="K327" s="10"/>
      <c r="L327" s="8"/>
      <c r="M327" s="7"/>
    </row>
    <row r="328" spans="2:13" ht="15.75" customHeight="1">
      <c r="B328" s="5"/>
      <c r="C328" s="6"/>
      <c r="D328" s="7"/>
      <c r="E328" s="8"/>
      <c r="H328" s="9"/>
      <c r="I328" s="10"/>
      <c r="K328" s="10"/>
      <c r="L328" s="8"/>
      <c r="M328" s="7"/>
    </row>
    <row r="329" spans="2:13" ht="15.75" customHeight="1">
      <c r="B329" s="5"/>
      <c r="C329" s="6"/>
      <c r="D329" s="7"/>
      <c r="E329" s="8"/>
      <c r="H329" s="9"/>
      <c r="I329" s="10"/>
      <c r="K329" s="10"/>
      <c r="L329" s="8"/>
      <c r="M329" s="7"/>
    </row>
    <row r="330" spans="2:13" ht="15.75" customHeight="1">
      <c r="B330" s="5"/>
      <c r="C330" s="6"/>
      <c r="D330" s="7"/>
      <c r="E330" s="8"/>
      <c r="H330" s="9"/>
      <c r="I330" s="10"/>
      <c r="K330" s="10"/>
      <c r="L330" s="8"/>
      <c r="M330" s="7"/>
    </row>
    <row r="331" spans="2:13" ht="15.75" customHeight="1">
      <c r="B331" s="5"/>
      <c r="C331" s="6"/>
      <c r="D331" s="7"/>
      <c r="E331" s="8"/>
      <c r="H331" s="9"/>
      <c r="I331" s="10"/>
      <c r="K331" s="10"/>
      <c r="L331" s="8"/>
      <c r="M331" s="7"/>
    </row>
    <row r="332" spans="2:13" ht="15.75" customHeight="1">
      <c r="B332" s="5"/>
      <c r="C332" s="6"/>
      <c r="D332" s="7"/>
      <c r="E332" s="8"/>
      <c r="H332" s="9"/>
      <c r="I332" s="10"/>
      <c r="K332" s="10"/>
      <c r="L332" s="8"/>
      <c r="M332" s="7"/>
    </row>
    <row r="333" spans="2:13" ht="15.75" customHeight="1">
      <c r="B333" s="5"/>
      <c r="C333" s="6"/>
      <c r="D333" s="7"/>
      <c r="E333" s="8"/>
      <c r="H333" s="9"/>
      <c r="I333" s="10"/>
      <c r="K333" s="10"/>
      <c r="L333" s="8"/>
      <c r="M333" s="7"/>
    </row>
    <row r="334" spans="2:13" ht="15.75" customHeight="1">
      <c r="B334" s="5"/>
      <c r="C334" s="6"/>
      <c r="D334" s="7"/>
      <c r="E334" s="8"/>
      <c r="H334" s="9"/>
      <c r="I334" s="10"/>
      <c r="K334" s="10"/>
      <c r="L334" s="8"/>
      <c r="M334" s="7"/>
    </row>
    <row r="335" spans="2:13" ht="15.75" customHeight="1">
      <c r="B335" s="5"/>
      <c r="C335" s="6"/>
      <c r="D335" s="7"/>
      <c r="E335" s="8"/>
      <c r="H335" s="9"/>
      <c r="I335" s="10"/>
      <c r="K335" s="10"/>
      <c r="L335" s="8"/>
      <c r="M335" s="7"/>
    </row>
    <row r="336" spans="2:13" ht="15.75" customHeight="1">
      <c r="B336" s="5"/>
      <c r="C336" s="6"/>
      <c r="D336" s="7"/>
      <c r="E336" s="8"/>
      <c r="H336" s="9"/>
      <c r="I336" s="10"/>
      <c r="K336" s="10"/>
      <c r="L336" s="8"/>
      <c r="M336" s="7"/>
    </row>
    <row r="337" spans="2:13" ht="15.75" customHeight="1">
      <c r="B337" s="5"/>
      <c r="C337" s="6"/>
      <c r="D337" s="7"/>
      <c r="E337" s="8"/>
      <c r="H337" s="9"/>
      <c r="I337" s="10"/>
      <c r="K337" s="10"/>
      <c r="L337" s="8"/>
      <c r="M337" s="7"/>
    </row>
    <row r="338" spans="2:13" ht="15.75" customHeight="1">
      <c r="B338" s="5"/>
      <c r="C338" s="6"/>
      <c r="D338" s="7"/>
      <c r="E338" s="8"/>
      <c r="H338" s="9"/>
      <c r="I338" s="10"/>
      <c r="K338" s="10"/>
      <c r="L338" s="8"/>
      <c r="M338" s="7"/>
    </row>
    <row r="339" spans="2:13" ht="15.75" customHeight="1">
      <c r="B339" s="5"/>
      <c r="C339" s="6"/>
      <c r="D339" s="7"/>
      <c r="E339" s="8"/>
      <c r="H339" s="9"/>
      <c r="I339" s="10"/>
      <c r="K339" s="10"/>
      <c r="L339" s="8"/>
      <c r="M339" s="7"/>
    </row>
    <row r="340" spans="2:13" ht="15.75" customHeight="1">
      <c r="B340" s="5"/>
      <c r="C340" s="6"/>
      <c r="D340" s="7"/>
      <c r="E340" s="8"/>
      <c r="H340" s="9"/>
      <c r="I340" s="10"/>
      <c r="K340" s="10"/>
      <c r="L340" s="8"/>
      <c r="M340" s="7"/>
    </row>
    <row r="341" spans="2:13" ht="15.75" customHeight="1">
      <c r="B341" s="5"/>
      <c r="C341" s="6"/>
      <c r="D341" s="7"/>
      <c r="E341" s="8"/>
      <c r="H341" s="9"/>
      <c r="I341" s="10"/>
      <c r="K341" s="10"/>
      <c r="L341" s="8"/>
      <c r="M341" s="7"/>
    </row>
    <row r="342" spans="2:13" ht="15.75" customHeight="1">
      <c r="B342" s="5"/>
      <c r="C342" s="6"/>
      <c r="D342" s="7"/>
      <c r="E342" s="8"/>
      <c r="H342" s="9"/>
      <c r="I342" s="10"/>
      <c r="K342" s="10"/>
      <c r="L342" s="8"/>
      <c r="M342" s="7"/>
    </row>
    <row r="343" spans="2:13" ht="15.75" customHeight="1">
      <c r="B343" s="5"/>
      <c r="C343" s="6"/>
      <c r="D343" s="7"/>
      <c r="E343" s="8"/>
      <c r="H343" s="9"/>
      <c r="I343" s="10"/>
      <c r="K343" s="10"/>
      <c r="L343" s="8"/>
      <c r="M343" s="7"/>
    </row>
    <row r="344" spans="2:13" ht="15.75" customHeight="1">
      <c r="B344" s="5"/>
      <c r="C344" s="6"/>
      <c r="D344" s="7"/>
      <c r="E344" s="8"/>
      <c r="H344" s="9"/>
      <c r="I344" s="10"/>
      <c r="K344" s="10"/>
      <c r="L344" s="8"/>
      <c r="M344" s="7"/>
    </row>
    <row r="345" spans="2:13" ht="15.75" customHeight="1">
      <c r="B345" s="5"/>
      <c r="C345" s="6"/>
      <c r="D345" s="7"/>
      <c r="E345" s="8"/>
      <c r="H345" s="9"/>
      <c r="I345" s="10"/>
      <c r="K345" s="10"/>
      <c r="L345" s="8"/>
      <c r="M345" s="7"/>
    </row>
    <row r="346" spans="2:13" ht="15.75" customHeight="1">
      <c r="B346" s="5"/>
      <c r="C346" s="6"/>
      <c r="D346" s="7"/>
      <c r="E346" s="8"/>
      <c r="H346" s="9"/>
      <c r="I346" s="10"/>
      <c r="K346" s="10"/>
      <c r="L346" s="8"/>
      <c r="M346" s="7"/>
    </row>
    <row r="347" spans="2:13" ht="15.75" customHeight="1">
      <c r="B347" s="5"/>
      <c r="C347" s="6"/>
      <c r="D347" s="7"/>
      <c r="E347" s="8"/>
      <c r="H347" s="9"/>
      <c r="I347" s="10"/>
      <c r="K347" s="10"/>
      <c r="L347" s="8"/>
      <c r="M347" s="7"/>
    </row>
    <row r="348" spans="2:13" ht="15.75" customHeight="1">
      <c r="B348" s="5"/>
      <c r="C348" s="6"/>
      <c r="D348" s="7"/>
      <c r="E348" s="8"/>
      <c r="H348" s="9"/>
      <c r="I348" s="10"/>
      <c r="K348" s="10"/>
      <c r="L348" s="8"/>
      <c r="M348" s="7"/>
    </row>
    <row r="349" spans="2:13" ht="15.75" customHeight="1">
      <c r="B349" s="5"/>
      <c r="C349" s="6"/>
      <c r="D349" s="7"/>
      <c r="E349" s="8"/>
      <c r="H349" s="9"/>
      <c r="I349" s="10"/>
      <c r="K349" s="10"/>
      <c r="L349" s="8"/>
      <c r="M349" s="7"/>
    </row>
    <row r="350" spans="2:13" ht="15.75" customHeight="1">
      <c r="B350" s="5"/>
      <c r="C350" s="6"/>
      <c r="D350" s="7"/>
      <c r="E350" s="8"/>
      <c r="H350" s="9"/>
      <c r="I350" s="10"/>
      <c r="K350" s="10"/>
      <c r="L350" s="8"/>
      <c r="M350" s="7"/>
    </row>
    <row r="351" spans="2:13" ht="15.75" customHeight="1">
      <c r="B351" s="5"/>
      <c r="C351" s="6"/>
      <c r="D351" s="7"/>
      <c r="E351" s="8"/>
      <c r="H351" s="9"/>
      <c r="I351" s="10"/>
      <c r="K351" s="10"/>
      <c r="L351" s="8"/>
      <c r="M351" s="7"/>
    </row>
    <row r="352" spans="2:13" ht="15.75" customHeight="1">
      <c r="B352" s="5"/>
      <c r="C352" s="6"/>
      <c r="D352" s="7"/>
      <c r="E352" s="8"/>
      <c r="H352" s="9"/>
      <c r="I352" s="10"/>
      <c r="K352" s="10"/>
      <c r="L352" s="8"/>
      <c r="M352" s="7"/>
    </row>
    <row r="353" spans="2:13" ht="15.75" customHeight="1">
      <c r="B353" s="5"/>
      <c r="C353" s="6"/>
      <c r="D353" s="7"/>
      <c r="E353" s="8"/>
      <c r="H353" s="9"/>
      <c r="I353" s="10"/>
      <c r="K353" s="10"/>
      <c r="L353" s="8"/>
      <c r="M353" s="7"/>
    </row>
    <row r="354" spans="2:13" ht="15.75" customHeight="1">
      <c r="B354" s="5"/>
      <c r="C354" s="6"/>
      <c r="D354" s="7"/>
      <c r="E354" s="8"/>
      <c r="H354" s="9"/>
      <c r="I354" s="10"/>
      <c r="K354" s="10"/>
      <c r="L354" s="8"/>
      <c r="M354" s="7"/>
    </row>
    <row r="355" spans="2:13" ht="15.75" customHeight="1">
      <c r="B355" s="5"/>
      <c r="C355" s="6"/>
      <c r="D355" s="7"/>
      <c r="E355" s="8"/>
      <c r="H355" s="9"/>
      <c r="I355" s="10"/>
      <c r="K355" s="10"/>
      <c r="L355" s="8"/>
      <c r="M355" s="7"/>
    </row>
    <row r="356" spans="2:13" ht="15.75" customHeight="1">
      <c r="B356" s="5"/>
      <c r="C356" s="6"/>
      <c r="D356" s="7"/>
      <c r="E356" s="8"/>
      <c r="H356" s="9"/>
      <c r="I356" s="10"/>
      <c r="K356" s="10"/>
      <c r="L356" s="8"/>
      <c r="M356" s="7"/>
    </row>
    <row r="357" spans="2:13" ht="15.75" customHeight="1">
      <c r="B357" s="5"/>
      <c r="C357" s="6"/>
      <c r="D357" s="7"/>
      <c r="E357" s="8"/>
      <c r="H357" s="9"/>
      <c r="I357" s="10"/>
      <c r="K357" s="10"/>
      <c r="L357" s="8"/>
      <c r="M357" s="7"/>
    </row>
    <row r="358" spans="2:13" ht="15.75" customHeight="1">
      <c r="B358" s="5"/>
      <c r="C358" s="6"/>
      <c r="D358" s="7"/>
      <c r="E358" s="8"/>
      <c r="H358" s="9"/>
      <c r="I358" s="10"/>
      <c r="K358" s="10"/>
      <c r="L358" s="8"/>
      <c r="M358" s="7"/>
    </row>
    <row r="359" spans="2:13" ht="15.75" customHeight="1">
      <c r="B359" s="5"/>
      <c r="C359" s="6"/>
      <c r="D359" s="7"/>
      <c r="E359" s="8"/>
      <c r="H359" s="9"/>
      <c r="I359" s="10"/>
      <c r="K359" s="10"/>
      <c r="L359" s="8"/>
      <c r="M359" s="7"/>
    </row>
    <row r="360" spans="2:13" ht="15.75" customHeight="1">
      <c r="B360" s="5"/>
      <c r="C360" s="6"/>
      <c r="D360" s="7"/>
      <c r="E360" s="8"/>
      <c r="H360" s="9"/>
      <c r="I360" s="10"/>
      <c r="K360" s="10"/>
      <c r="L360" s="8"/>
      <c r="M360" s="7"/>
    </row>
    <row r="361" spans="2:13" ht="15.75" customHeight="1">
      <c r="B361" s="5"/>
      <c r="C361" s="6"/>
      <c r="D361" s="7"/>
      <c r="E361" s="8"/>
      <c r="H361" s="9"/>
      <c r="I361" s="10"/>
      <c r="K361" s="10"/>
      <c r="L361" s="8"/>
      <c r="M361" s="7"/>
    </row>
    <row r="362" spans="2:13" ht="15.75" customHeight="1">
      <c r="B362" s="5"/>
      <c r="C362" s="6"/>
      <c r="D362" s="7"/>
      <c r="E362" s="8"/>
      <c r="H362" s="9"/>
      <c r="I362" s="10"/>
      <c r="K362" s="10"/>
      <c r="L362" s="8"/>
      <c r="M362" s="7"/>
    </row>
    <row r="363" spans="2:13" ht="15.75" customHeight="1">
      <c r="B363" s="5"/>
      <c r="C363" s="6"/>
      <c r="D363" s="7"/>
      <c r="E363" s="8"/>
      <c r="H363" s="9"/>
      <c r="I363" s="10"/>
      <c r="K363" s="10"/>
      <c r="L363" s="8"/>
      <c r="M363" s="7"/>
    </row>
    <row r="364" spans="2:13" ht="15.75" customHeight="1">
      <c r="B364" s="5"/>
      <c r="C364" s="6"/>
      <c r="D364" s="7"/>
      <c r="E364" s="8"/>
      <c r="H364" s="9"/>
      <c r="I364" s="10"/>
      <c r="K364" s="10"/>
      <c r="L364" s="8"/>
      <c r="M364" s="7"/>
    </row>
    <row r="365" spans="2:13" ht="15.75" customHeight="1">
      <c r="B365" s="5"/>
      <c r="C365" s="6"/>
      <c r="D365" s="7"/>
      <c r="E365" s="8"/>
      <c r="H365" s="9"/>
      <c r="I365" s="10"/>
      <c r="K365" s="10"/>
      <c r="L365" s="8"/>
      <c r="M365" s="7"/>
    </row>
    <row r="366" spans="2:13" ht="15.75" customHeight="1">
      <c r="B366" s="5"/>
      <c r="C366" s="6"/>
      <c r="D366" s="7"/>
      <c r="E366" s="8"/>
      <c r="H366" s="9"/>
      <c r="I366" s="10"/>
      <c r="K366" s="10"/>
      <c r="L366" s="8"/>
      <c r="M366" s="7"/>
    </row>
    <row r="367" spans="2:13" ht="15.75" customHeight="1">
      <c r="B367" s="5"/>
      <c r="C367" s="6"/>
      <c r="D367" s="7"/>
      <c r="E367" s="8"/>
      <c r="H367" s="9"/>
      <c r="I367" s="10"/>
      <c r="K367" s="10"/>
      <c r="L367" s="8"/>
      <c r="M367" s="7"/>
    </row>
    <row r="368" spans="2:13" ht="15.75" customHeight="1">
      <c r="B368" s="5"/>
      <c r="C368" s="6"/>
      <c r="D368" s="7"/>
      <c r="E368" s="8"/>
      <c r="H368" s="9"/>
      <c r="I368" s="10"/>
      <c r="K368" s="10"/>
      <c r="L368" s="8"/>
      <c r="M368" s="7"/>
    </row>
    <row r="369" spans="2:13" ht="15.75" customHeight="1">
      <c r="B369" s="5"/>
      <c r="C369" s="6"/>
      <c r="D369" s="7"/>
      <c r="E369" s="8"/>
      <c r="H369" s="9"/>
      <c r="I369" s="10"/>
      <c r="K369" s="10"/>
      <c r="L369" s="8"/>
      <c r="M369" s="7"/>
    </row>
    <row r="370" spans="2:13" ht="15.75" customHeight="1">
      <c r="B370" s="5"/>
      <c r="C370" s="6"/>
      <c r="D370" s="7"/>
      <c r="E370" s="8"/>
      <c r="H370" s="9"/>
      <c r="I370" s="10"/>
      <c r="K370" s="10"/>
      <c r="L370" s="8"/>
      <c r="M370" s="7"/>
    </row>
    <row r="371" spans="2:13" ht="15.75" customHeight="1">
      <c r="B371" s="5"/>
      <c r="C371" s="6"/>
      <c r="D371" s="7"/>
      <c r="E371" s="8"/>
      <c r="H371" s="9"/>
      <c r="I371" s="10"/>
      <c r="K371" s="10"/>
      <c r="L371" s="8"/>
      <c r="M371" s="7"/>
    </row>
    <row r="372" spans="2:13" ht="15.75" customHeight="1">
      <c r="B372" s="5"/>
      <c r="C372" s="6"/>
      <c r="D372" s="7"/>
      <c r="E372" s="8"/>
      <c r="H372" s="9"/>
      <c r="I372" s="10"/>
      <c r="K372" s="10"/>
      <c r="L372" s="8"/>
      <c r="M372" s="7"/>
    </row>
    <row r="373" spans="2:13" ht="15.75" customHeight="1">
      <c r="B373" s="5"/>
      <c r="C373" s="6"/>
      <c r="D373" s="7"/>
      <c r="E373" s="8"/>
      <c r="H373" s="9"/>
      <c r="I373" s="10"/>
      <c r="K373" s="10"/>
      <c r="L373" s="8"/>
      <c r="M373" s="7"/>
    </row>
    <row r="374" spans="2:13" ht="15.75" customHeight="1">
      <c r="B374" s="5"/>
      <c r="C374" s="6"/>
      <c r="D374" s="7"/>
      <c r="E374" s="8"/>
      <c r="H374" s="9"/>
      <c r="I374" s="10"/>
      <c r="K374" s="10"/>
      <c r="L374" s="8"/>
      <c r="M374" s="7"/>
    </row>
    <row r="375" spans="2:13" ht="15.75" customHeight="1">
      <c r="B375" s="5"/>
      <c r="C375" s="6"/>
      <c r="D375" s="7"/>
      <c r="E375" s="8"/>
      <c r="H375" s="9"/>
      <c r="I375" s="10"/>
      <c r="K375" s="10"/>
      <c r="L375" s="8"/>
      <c r="M375" s="7"/>
    </row>
    <row r="376" spans="2:13" ht="15.75" customHeight="1">
      <c r="B376" s="5"/>
      <c r="C376" s="6"/>
      <c r="D376" s="7"/>
      <c r="E376" s="8"/>
      <c r="H376" s="9"/>
      <c r="I376" s="10"/>
      <c r="K376" s="10"/>
      <c r="L376" s="8"/>
      <c r="M376" s="7"/>
    </row>
    <row r="377" spans="2:13" ht="15.75" customHeight="1">
      <c r="B377" s="5"/>
      <c r="C377" s="6"/>
      <c r="D377" s="7"/>
      <c r="E377" s="8"/>
      <c r="H377" s="9"/>
      <c r="I377" s="10"/>
      <c r="K377" s="10"/>
      <c r="L377" s="8"/>
      <c r="M377" s="7"/>
    </row>
    <row r="378" spans="2:13" ht="15.75" customHeight="1">
      <c r="B378" s="5"/>
      <c r="C378" s="6"/>
      <c r="D378" s="7"/>
      <c r="E378" s="8"/>
      <c r="H378" s="9"/>
      <c r="I378" s="10"/>
      <c r="K378" s="10"/>
      <c r="L378" s="8"/>
      <c r="M378" s="7"/>
    </row>
    <row r="379" spans="2:13" ht="15.75" customHeight="1">
      <c r="B379" s="5"/>
      <c r="C379" s="6"/>
      <c r="D379" s="7"/>
      <c r="E379" s="8"/>
      <c r="H379" s="9"/>
      <c r="I379" s="10"/>
      <c r="K379" s="10"/>
      <c r="L379" s="8"/>
      <c r="M379" s="7"/>
    </row>
    <row r="380" spans="2:13" ht="15.75" customHeight="1">
      <c r="B380" s="5"/>
      <c r="C380" s="6"/>
      <c r="D380" s="7"/>
      <c r="E380" s="8"/>
      <c r="H380" s="9"/>
      <c r="I380" s="10"/>
      <c r="K380" s="10"/>
      <c r="L380" s="8"/>
      <c r="M380" s="7"/>
    </row>
    <row r="381" spans="2:13" ht="15.75" customHeight="1">
      <c r="B381" s="5"/>
      <c r="C381" s="6"/>
      <c r="D381" s="7"/>
      <c r="E381" s="8"/>
      <c r="H381" s="9"/>
      <c r="I381" s="10"/>
      <c r="K381" s="10"/>
      <c r="L381" s="8"/>
      <c r="M381" s="7"/>
    </row>
    <row r="382" spans="2:13" ht="15.75" customHeight="1">
      <c r="B382" s="5"/>
      <c r="C382" s="6"/>
      <c r="D382" s="7"/>
      <c r="E382" s="8"/>
      <c r="H382" s="9"/>
      <c r="I382" s="10"/>
      <c r="K382" s="10"/>
      <c r="L382" s="8"/>
      <c r="M382" s="7"/>
    </row>
    <row r="383" spans="2:13" ht="15.75" customHeight="1">
      <c r="B383" s="5"/>
      <c r="C383" s="6"/>
      <c r="D383" s="7"/>
      <c r="E383" s="8"/>
      <c r="H383" s="9"/>
      <c r="I383" s="10"/>
      <c r="K383" s="10"/>
      <c r="L383" s="8"/>
      <c r="M383" s="7"/>
    </row>
    <row r="384" spans="2:13" ht="15.75" customHeight="1">
      <c r="B384" s="5"/>
      <c r="C384" s="6"/>
      <c r="D384" s="7"/>
      <c r="E384" s="8"/>
      <c r="H384" s="9"/>
      <c r="I384" s="10"/>
      <c r="K384" s="10"/>
      <c r="L384" s="8"/>
      <c r="M384" s="7"/>
    </row>
    <row r="385" spans="2:13" ht="15.75" customHeight="1">
      <c r="B385" s="5"/>
      <c r="C385" s="6"/>
      <c r="D385" s="7"/>
      <c r="E385" s="8"/>
      <c r="H385" s="9"/>
      <c r="I385" s="10"/>
      <c r="K385" s="10"/>
      <c r="L385" s="8"/>
      <c r="M385" s="7"/>
    </row>
    <row r="386" spans="2:13" ht="15.75" customHeight="1">
      <c r="B386" s="5"/>
      <c r="C386" s="6"/>
      <c r="D386" s="7"/>
      <c r="E386" s="8"/>
      <c r="H386" s="9"/>
      <c r="I386" s="10"/>
      <c r="K386" s="10"/>
      <c r="L386" s="8"/>
      <c r="M386" s="7"/>
    </row>
    <row r="387" spans="2:13" ht="15.75" customHeight="1">
      <c r="B387" s="5"/>
      <c r="C387" s="6"/>
      <c r="D387" s="7"/>
      <c r="E387" s="8"/>
      <c r="H387" s="9"/>
      <c r="I387" s="10"/>
      <c r="K387" s="10"/>
      <c r="L387" s="8"/>
      <c r="M387" s="7"/>
    </row>
    <row r="388" spans="2:13" ht="15.75" customHeight="1">
      <c r="B388" s="5"/>
      <c r="C388" s="6"/>
      <c r="D388" s="7"/>
      <c r="E388" s="8"/>
      <c r="H388" s="9"/>
      <c r="I388" s="10"/>
      <c r="K388" s="10"/>
      <c r="L388" s="8"/>
      <c r="M388" s="7"/>
    </row>
    <row r="389" spans="2:13" ht="15.75" customHeight="1">
      <c r="B389" s="5"/>
      <c r="C389" s="6"/>
      <c r="D389" s="7"/>
      <c r="E389" s="8"/>
      <c r="H389" s="9"/>
      <c r="I389" s="10"/>
      <c r="K389" s="10"/>
      <c r="L389" s="8"/>
      <c r="M389" s="7"/>
    </row>
    <row r="390" spans="2:13" ht="15.75" customHeight="1">
      <c r="B390" s="5"/>
      <c r="C390" s="6"/>
      <c r="D390" s="7"/>
      <c r="E390" s="8"/>
      <c r="H390" s="9"/>
      <c r="I390" s="10"/>
      <c r="K390" s="10"/>
      <c r="L390" s="8"/>
      <c r="M390" s="7"/>
    </row>
    <row r="391" spans="2:13" ht="15.75" customHeight="1">
      <c r="B391" s="5"/>
      <c r="C391" s="6"/>
      <c r="D391" s="7"/>
      <c r="E391" s="8"/>
      <c r="H391" s="9"/>
      <c r="I391" s="10"/>
      <c r="K391" s="10"/>
      <c r="L391" s="8"/>
      <c r="M391" s="7"/>
    </row>
    <row r="392" spans="2:13" ht="15.75" customHeight="1">
      <c r="B392" s="5"/>
      <c r="C392" s="6"/>
      <c r="D392" s="7"/>
      <c r="E392" s="8"/>
      <c r="H392" s="9"/>
      <c r="I392" s="10"/>
      <c r="K392" s="10"/>
      <c r="L392" s="8"/>
      <c r="M392" s="7"/>
    </row>
    <row r="393" spans="2:13" ht="15.75" customHeight="1">
      <c r="B393" s="5"/>
      <c r="C393" s="6"/>
      <c r="D393" s="7"/>
      <c r="E393" s="8"/>
      <c r="H393" s="9"/>
      <c r="I393" s="10"/>
      <c r="K393" s="10"/>
      <c r="L393" s="8"/>
      <c r="M393" s="7"/>
    </row>
    <row r="394" spans="2:13" ht="15.75" customHeight="1">
      <c r="B394" s="5"/>
      <c r="C394" s="6"/>
      <c r="D394" s="7"/>
      <c r="E394" s="8"/>
      <c r="H394" s="9"/>
      <c r="I394" s="10"/>
      <c r="K394" s="10"/>
      <c r="L394" s="8"/>
      <c r="M394" s="7"/>
    </row>
    <row r="395" spans="2:13" ht="15.75" customHeight="1">
      <c r="B395" s="5"/>
      <c r="C395" s="6"/>
      <c r="D395" s="7"/>
      <c r="E395" s="8"/>
      <c r="H395" s="9"/>
      <c r="I395" s="10"/>
      <c r="K395" s="10"/>
      <c r="L395" s="8"/>
      <c r="M395" s="7"/>
    </row>
    <row r="396" spans="2:13" ht="15.75" customHeight="1">
      <c r="B396" s="5"/>
      <c r="C396" s="6"/>
      <c r="D396" s="7"/>
      <c r="E396" s="8"/>
      <c r="H396" s="9"/>
      <c r="I396" s="10"/>
      <c r="K396" s="10"/>
      <c r="L396" s="8"/>
      <c r="M396" s="7"/>
    </row>
    <row r="397" spans="2:13" ht="15.75" customHeight="1">
      <c r="B397" s="5"/>
      <c r="C397" s="6"/>
      <c r="D397" s="7"/>
      <c r="E397" s="8"/>
      <c r="H397" s="9"/>
      <c r="I397" s="10"/>
      <c r="K397" s="10"/>
      <c r="L397" s="8"/>
      <c r="M397" s="7"/>
    </row>
    <row r="398" spans="2:13" ht="15.75" customHeight="1">
      <c r="B398" s="5"/>
      <c r="C398" s="6"/>
      <c r="D398" s="7"/>
      <c r="E398" s="8"/>
      <c r="H398" s="9"/>
      <c r="I398" s="10"/>
      <c r="K398" s="10"/>
      <c r="L398" s="8"/>
      <c r="M398" s="7"/>
    </row>
    <row r="399" spans="2:13" ht="15.75" customHeight="1">
      <c r="B399" s="5"/>
      <c r="C399" s="6"/>
      <c r="D399" s="7"/>
      <c r="E399" s="8"/>
      <c r="H399" s="9"/>
      <c r="I399" s="10"/>
      <c r="K399" s="10"/>
      <c r="L399" s="8"/>
      <c r="M399" s="7"/>
    </row>
    <row r="400" spans="2:13" ht="15.75" customHeight="1">
      <c r="B400" s="5"/>
      <c r="C400" s="6"/>
      <c r="D400" s="7"/>
      <c r="E400" s="8"/>
      <c r="H400" s="9"/>
      <c r="I400" s="10"/>
      <c r="K400" s="10"/>
      <c r="L400" s="8"/>
      <c r="M400" s="7"/>
    </row>
    <row r="401" spans="2:13" ht="15.75" customHeight="1">
      <c r="B401" s="5"/>
      <c r="C401" s="6"/>
      <c r="D401" s="7"/>
      <c r="E401" s="8"/>
      <c r="H401" s="9"/>
      <c r="I401" s="10"/>
      <c r="K401" s="10"/>
      <c r="L401" s="8"/>
      <c r="M401" s="7"/>
    </row>
    <row r="402" spans="2:13" ht="15.75" customHeight="1">
      <c r="B402" s="5"/>
      <c r="C402" s="6"/>
      <c r="D402" s="7"/>
      <c r="E402" s="8"/>
      <c r="H402" s="9"/>
      <c r="I402" s="10"/>
      <c r="K402" s="10"/>
      <c r="L402" s="8"/>
      <c r="M402" s="7"/>
    </row>
    <row r="403" spans="2:13" ht="15.75" customHeight="1">
      <c r="B403" s="5"/>
      <c r="C403" s="6"/>
      <c r="D403" s="7"/>
      <c r="E403" s="8"/>
      <c r="H403" s="9"/>
      <c r="I403" s="10"/>
      <c r="K403" s="10"/>
      <c r="L403" s="8"/>
      <c r="M403" s="7"/>
    </row>
    <row r="404" spans="2:13" ht="15.75" customHeight="1">
      <c r="B404" s="5"/>
      <c r="C404" s="6"/>
      <c r="D404" s="7"/>
      <c r="E404" s="8"/>
      <c r="H404" s="9"/>
      <c r="I404" s="10"/>
      <c r="K404" s="10"/>
      <c r="L404" s="8"/>
      <c r="M404" s="7"/>
    </row>
    <row r="405" spans="2:13" ht="15.75" customHeight="1">
      <c r="B405" s="5"/>
      <c r="C405" s="6"/>
      <c r="D405" s="7"/>
      <c r="E405" s="8"/>
      <c r="H405" s="9"/>
      <c r="I405" s="10"/>
      <c r="K405" s="10"/>
      <c r="L405" s="8"/>
      <c r="M405" s="7"/>
    </row>
    <row r="406" spans="2:13" ht="15.75" customHeight="1">
      <c r="B406" s="5"/>
      <c r="C406" s="6"/>
      <c r="D406" s="7"/>
      <c r="E406" s="8"/>
      <c r="H406" s="9"/>
      <c r="I406" s="10"/>
      <c r="K406" s="10"/>
      <c r="L406" s="8"/>
      <c r="M406" s="7"/>
    </row>
    <row r="407" spans="2:13" ht="15.75" customHeight="1">
      <c r="B407" s="5"/>
      <c r="C407" s="6"/>
      <c r="D407" s="7"/>
      <c r="E407" s="8"/>
      <c r="H407" s="9"/>
      <c r="I407" s="10"/>
      <c r="K407" s="10"/>
      <c r="L407" s="8"/>
      <c r="M407" s="7"/>
    </row>
    <row r="408" spans="2:13" ht="15.75" customHeight="1">
      <c r="B408" s="5"/>
      <c r="C408" s="6"/>
      <c r="D408" s="7"/>
      <c r="E408" s="8"/>
      <c r="H408" s="9"/>
      <c r="I408" s="10"/>
      <c r="K408" s="10"/>
      <c r="L408" s="8"/>
      <c r="M408" s="7"/>
    </row>
    <row r="409" spans="2:13" ht="15.75" customHeight="1">
      <c r="B409" s="5"/>
      <c r="C409" s="6"/>
      <c r="D409" s="7"/>
      <c r="E409" s="8"/>
      <c r="H409" s="9"/>
      <c r="I409" s="10"/>
      <c r="K409" s="10"/>
      <c r="L409" s="8"/>
      <c r="M409" s="7"/>
    </row>
    <row r="410" spans="2:13" ht="15.75" customHeight="1">
      <c r="B410" s="5"/>
      <c r="C410" s="6"/>
      <c r="D410" s="7"/>
      <c r="E410" s="8"/>
      <c r="H410" s="9"/>
      <c r="I410" s="10"/>
      <c r="K410" s="10"/>
      <c r="L410" s="8"/>
      <c r="M410" s="7"/>
    </row>
    <row r="411" spans="2:13" ht="15.75" customHeight="1">
      <c r="B411" s="5"/>
      <c r="C411" s="6"/>
      <c r="D411" s="7"/>
      <c r="E411" s="8"/>
      <c r="H411" s="9"/>
      <c r="I411" s="10"/>
      <c r="K411" s="10"/>
      <c r="L411" s="8"/>
      <c r="M411" s="7"/>
    </row>
    <row r="412" spans="2:13" ht="15.75" customHeight="1">
      <c r="B412" s="5"/>
      <c r="C412" s="6"/>
      <c r="D412" s="7"/>
      <c r="E412" s="8"/>
      <c r="H412" s="9"/>
      <c r="I412" s="10"/>
      <c r="K412" s="10"/>
      <c r="L412" s="8"/>
      <c r="M412" s="7"/>
    </row>
    <row r="413" spans="2:13" ht="15.75" customHeight="1">
      <c r="B413" s="5"/>
      <c r="C413" s="6"/>
      <c r="D413" s="7"/>
      <c r="E413" s="8"/>
      <c r="H413" s="9"/>
      <c r="I413" s="10"/>
      <c r="K413" s="10"/>
      <c r="L413" s="8"/>
      <c r="M413" s="7"/>
    </row>
    <row r="414" spans="2:13" ht="15.75" customHeight="1">
      <c r="B414" s="5"/>
      <c r="C414" s="6"/>
      <c r="D414" s="7"/>
      <c r="E414" s="8"/>
      <c r="H414" s="9"/>
      <c r="I414" s="10"/>
      <c r="K414" s="10"/>
      <c r="L414" s="8"/>
      <c r="M414" s="7"/>
    </row>
    <row r="415" spans="2:13" ht="15.75" customHeight="1">
      <c r="B415" s="5"/>
      <c r="C415" s="6"/>
      <c r="D415" s="7"/>
      <c r="E415" s="8"/>
      <c r="H415" s="9"/>
      <c r="I415" s="10"/>
      <c r="K415" s="10"/>
      <c r="L415" s="8"/>
      <c r="M415" s="7"/>
    </row>
    <row r="416" spans="2:13" ht="15.75" customHeight="1">
      <c r="B416" s="5"/>
      <c r="C416" s="6"/>
      <c r="D416" s="7"/>
      <c r="E416" s="8"/>
      <c r="H416" s="9"/>
      <c r="I416" s="10"/>
      <c r="K416" s="10"/>
      <c r="L416" s="8"/>
      <c r="M416" s="7"/>
    </row>
    <row r="417" spans="2:13" ht="15.75" customHeight="1">
      <c r="B417" s="5"/>
      <c r="C417" s="6"/>
      <c r="D417" s="7"/>
      <c r="E417" s="8"/>
      <c r="H417" s="9"/>
      <c r="I417" s="10"/>
      <c r="K417" s="10"/>
      <c r="L417" s="8"/>
      <c r="M417" s="7"/>
    </row>
    <row r="418" spans="2:13" ht="15.75" customHeight="1">
      <c r="B418" s="5"/>
      <c r="C418" s="6"/>
      <c r="D418" s="7"/>
      <c r="E418" s="8"/>
      <c r="H418" s="9"/>
      <c r="I418" s="10"/>
      <c r="K418" s="10"/>
      <c r="L418" s="8"/>
      <c r="M418" s="7"/>
    </row>
    <row r="419" spans="2:13" ht="15.75" customHeight="1">
      <c r="B419" s="5"/>
      <c r="C419" s="6"/>
      <c r="D419" s="7"/>
      <c r="E419" s="8"/>
      <c r="H419" s="9"/>
      <c r="I419" s="10"/>
      <c r="K419" s="10"/>
      <c r="L419" s="8"/>
      <c r="M419" s="7"/>
    </row>
    <row r="420" spans="2:13" ht="15.75" customHeight="1">
      <c r="B420" s="5"/>
      <c r="C420" s="6"/>
      <c r="D420" s="7"/>
      <c r="E420" s="8"/>
      <c r="H420" s="9"/>
      <c r="I420" s="10"/>
      <c r="K420" s="10"/>
      <c r="L420" s="8"/>
      <c r="M420" s="7"/>
    </row>
    <row r="421" spans="2:13" ht="15.75" customHeight="1">
      <c r="B421" s="5"/>
      <c r="C421" s="6"/>
      <c r="D421" s="7"/>
      <c r="E421" s="8"/>
      <c r="H421" s="9"/>
      <c r="I421" s="10"/>
      <c r="K421" s="10"/>
      <c r="L421" s="8"/>
      <c r="M421" s="7"/>
    </row>
    <row r="422" spans="2:13" ht="15.75" customHeight="1">
      <c r="B422" s="5"/>
      <c r="C422" s="6"/>
      <c r="D422" s="7"/>
      <c r="E422" s="8"/>
      <c r="H422" s="9"/>
      <c r="I422" s="10"/>
      <c r="K422" s="10"/>
      <c r="L422" s="8"/>
      <c r="M422" s="7"/>
    </row>
    <row r="423" spans="2:13" ht="15.75" customHeight="1">
      <c r="B423" s="5"/>
      <c r="C423" s="6"/>
      <c r="D423" s="7"/>
      <c r="E423" s="8"/>
      <c r="H423" s="9"/>
      <c r="I423" s="10"/>
      <c r="K423" s="10"/>
      <c r="L423" s="8"/>
      <c r="M423" s="7"/>
    </row>
    <row r="424" spans="2:13" ht="15.75" customHeight="1">
      <c r="B424" s="5"/>
      <c r="C424" s="6"/>
      <c r="D424" s="7"/>
      <c r="E424" s="8"/>
      <c r="H424" s="9"/>
      <c r="I424" s="10"/>
      <c r="K424" s="10"/>
      <c r="L424" s="8"/>
      <c r="M424" s="7"/>
    </row>
    <row r="425" spans="2:13" ht="15.75" customHeight="1">
      <c r="B425" s="5"/>
      <c r="C425" s="6"/>
      <c r="D425" s="7"/>
      <c r="E425" s="8"/>
      <c r="H425" s="9"/>
      <c r="I425" s="10"/>
      <c r="K425" s="10"/>
      <c r="L425" s="8"/>
      <c r="M425" s="7"/>
    </row>
    <row r="426" spans="2:13" ht="15.75" customHeight="1">
      <c r="B426" s="5"/>
      <c r="C426" s="6"/>
      <c r="D426" s="7"/>
      <c r="E426" s="8"/>
      <c r="H426" s="9"/>
      <c r="I426" s="10"/>
      <c r="K426" s="10"/>
      <c r="L426" s="8"/>
      <c r="M426" s="7"/>
    </row>
    <row r="427" spans="2:13" ht="15.75" customHeight="1">
      <c r="B427" s="5"/>
      <c r="C427" s="6"/>
      <c r="D427" s="7"/>
      <c r="E427" s="8"/>
      <c r="H427" s="9"/>
      <c r="I427" s="10"/>
      <c r="K427" s="10"/>
      <c r="L427" s="8"/>
      <c r="M427" s="7"/>
    </row>
    <row r="428" spans="2:13" ht="15.75" customHeight="1">
      <c r="B428" s="5"/>
      <c r="C428" s="6"/>
      <c r="D428" s="7"/>
      <c r="E428" s="8"/>
      <c r="H428" s="9"/>
      <c r="I428" s="10"/>
      <c r="K428" s="10"/>
      <c r="L428" s="8"/>
      <c r="M428" s="7"/>
    </row>
    <row r="429" spans="2:13" ht="15.75" customHeight="1">
      <c r="B429" s="5"/>
      <c r="C429" s="6"/>
      <c r="D429" s="7"/>
      <c r="E429" s="8"/>
      <c r="H429" s="9"/>
      <c r="I429" s="10"/>
      <c r="K429" s="10"/>
      <c r="L429" s="8"/>
      <c r="M429" s="7"/>
    </row>
    <row r="430" spans="2:13" ht="15.75" customHeight="1">
      <c r="B430" s="5"/>
      <c r="C430" s="6"/>
      <c r="D430" s="7"/>
      <c r="E430" s="8"/>
      <c r="H430" s="9"/>
      <c r="I430" s="10"/>
      <c r="K430" s="10"/>
      <c r="L430" s="8"/>
      <c r="M430" s="7"/>
    </row>
    <row r="431" spans="2:13" ht="15.75" customHeight="1">
      <c r="B431" s="5"/>
      <c r="C431" s="6"/>
      <c r="D431" s="7"/>
      <c r="E431" s="8"/>
      <c r="H431" s="9"/>
      <c r="I431" s="10"/>
      <c r="K431" s="10"/>
      <c r="L431" s="8"/>
      <c r="M431" s="7"/>
    </row>
    <row r="432" spans="2:13" ht="15.75" customHeight="1">
      <c r="B432" s="5"/>
      <c r="C432" s="6"/>
      <c r="D432" s="7"/>
      <c r="E432" s="8"/>
      <c r="H432" s="9"/>
      <c r="I432" s="10"/>
      <c r="K432" s="10"/>
      <c r="L432" s="8"/>
      <c r="M432" s="7"/>
    </row>
    <row r="433" spans="2:13" ht="15.75" customHeight="1">
      <c r="B433" s="5"/>
      <c r="C433" s="6"/>
      <c r="D433" s="7"/>
      <c r="E433" s="8"/>
      <c r="H433" s="9"/>
      <c r="I433" s="10"/>
      <c r="K433" s="10"/>
      <c r="L433" s="8"/>
      <c r="M433" s="7"/>
    </row>
    <row r="434" spans="2:13" ht="15.75" customHeight="1">
      <c r="B434" s="5"/>
      <c r="C434" s="6"/>
      <c r="D434" s="7"/>
      <c r="E434" s="8"/>
      <c r="H434" s="9"/>
      <c r="I434" s="10"/>
      <c r="K434" s="10"/>
      <c r="L434" s="8"/>
      <c r="M434" s="7"/>
    </row>
    <row r="435" spans="2:13" ht="15.75" customHeight="1">
      <c r="B435" s="5"/>
      <c r="C435" s="6"/>
      <c r="D435" s="7"/>
      <c r="E435" s="8"/>
      <c r="H435" s="9"/>
      <c r="I435" s="10"/>
      <c r="K435" s="10"/>
      <c r="L435" s="8"/>
      <c r="M435" s="7"/>
    </row>
    <row r="436" spans="2:13" ht="15.75" customHeight="1">
      <c r="B436" s="5"/>
      <c r="C436" s="6"/>
      <c r="D436" s="7"/>
      <c r="E436" s="8"/>
      <c r="H436" s="9"/>
      <c r="I436" s="10"/>
      <c r="K436" s="10"/>
      <c r="L436" s="8"/>
      <c r="M436" s="7"/>
    </row>
    <row r="437" spans="2:13" ht="15.75" customHeight="1">
      <c r="B437" s="5"/>
      <c r="C437" s="6"/>
      <c r="D437" s="7"/>
      <c r="E437" s="8"/>
      <c r="H437" s="9"/>
      <c r="I437" s="10"/>
      <c r="K437" s="10"/>
      <c r="L437" s="8"/>
      <c r="M437" s="7"/>
    </row>
    <row r="438" spans="2:13" ht="15.75" customHeight="1">
      <c r="B438" s="5"/>
      <c r="C438" s="6"/>
      <c r="D438" s="7"/>
      <c r="E438" s="8"/>
      <c r="H438" s="9"/>
      <c r="I438" s="10"/>
      <c r="K438" s="10"/>
      <c r="L438" s="8"/>
      <c r="M438" s="7"/>
    </row>
    <row r="439" spans="2:13" ht="15.75" customHeight="1">
      <c r="B439" s="5"/>
      <c r="C439" s="6"/>
      <c r="D439" s="7"/>
      <c r="E439" s="8"/>
      <c r="H439" s="9"/>
      <c r="I439" s="10"/>
      <c r="K439" s="10"/>
      <c r="L439" s="8"/>
      <c r="M439" s="7"/>
    </row>
    <row r="440" spans="2:13" ht="15.75" customHeight="1">
      <c r="B440" s="5"/>
      <c r="C440" s="6"/>
      <c r="D440" s="7"/>
      <c r="E440" s="8"/>
      <c r="H440" s="9"/>
      <c r="I440" s="10"/>
      <c r="K440" s="10"/>
      <c r="L440" s="8"/>
      <c r="M440" s="7"/>
    </row>
    <row r="441" spans="2:13" ht="15.75" customHeight="1">
      <c r="B441" s="5"/>
      <c r="C441" s="6"/>
      <c r="D441" s="7"/>
      <c r="E441" s="8"/>
      <c r="H441" s="9"/>
      <c r="I441" s="10"/>
      <c r="K441" s="10"/>
      <c r="L441" s="8"/>
      <c r="M441" s="7"/>
    </row>
    <row r="442" spans="2:13" ht="15.75" customHeight="1">
      <c r="B442" s="5"/>
      <c r="C442" s="6"/>
      <c r="D442" s="7"/>
      <c r="E442" s="8"/>
      <c r="H442" s="9"/>
      <c r="I442" s="10"/>
      <c r="K442" s="10"/>
      <c r="L442" s="8"/>
      <c r="M442" s="7"/>
    </row>
    <row r="443" spans="2:13" ht="15.75" customHeight="1">
      <c r="B443" s="5"/>
      <c r="C443" s="6"/>
      <c r="D443" s="7"/>
      <c r="E443" s="8"/>
      <c r="H443" s="9"/>
      <c r="I443" s="10"/>
      <c r="K443" s="10"/>
      <c r="L443" s="8"/>
      <c r="M443" s="7"/>
    </row>
    <row r="444" spans="2:13" ht="15.75" customHeight="1">
      <c r="B444" s="5"/>
      <c r="C444" s="6"/>
      <c r="D444" s="7"/>
      <c r="E444" s="8"/>
      <c r="H444" s="9"/>
      <c r="I444" s="10"/>
      <c r="K444" s="10"/>
      <c r="L444" s="8"/>
      <c r="M444" s="7"/>
    </row>
    <row r="445" spans="2:13" ht="15.75" customHeight="1">
      <c r="B445" s="5"/>
      <c r="C445" s="6"/>
      <c r="D445" s="7"/>
      <c r="E445" s="8"/>
      <c r="H445" s="9"/>
      <c r="I445" s="10"/>
      <c r="K445" s="10"/>
      <c r="L445" s="8"/>
      <c r="M445" s="7"/>
    </row>
    <row r="446" spans="2:13" ht="15.75" customHeight="1">
      <c r="B446" s="5"/>
      <c r="C446" s="6"/>
      <c r="D446" s="7"/>
      <c r="E446" s="8"/>
      <c r="H446" s="9"/>
      <c r="I446" s="10"/>
      <c r="K446" s="10"/>
      <c r="L446" s="8"/>
      <c r="M446" s="7"/>
    </row>
    <row r="447" spans="2:13" ht="15.75" customHeight="1">
      <c r="B447" s="5"/>
      <c r="C447" s="6"/>
      <c r="D447" s="7"/>
      <c r="E447" s="8"/>
      <c r="H447" s="9"/>
      <c r="I447" s="10"/>
      <c r="K447" s="10"/>
      <c r="L447" s="8"/>
      <c r="M447" s="7"/>
    </row>
    <row r="448" spans="2:13" ht="15.75" customHeight="1">
      <c r="B448" s="5"/>
      <c r="C448" s="6"/>
      <c r="D448" s="7"/>
      <c r="E448" s="8"/>
      <c r="H448" s="9"/>
      <c r="I448" s="10"/>
      <c r="K448" s="10"/>
      <c r="L448" s="8"/>
      <c r="M448" s="7"/>
    </row>
    <row r="449" spans="2:13" ht="15.75" customHeight="1">
      <c r="B449" s="5"/>
      <c r="C449" s="6"/>
      <c r="D449" s="7"/>
      <c r="E449" s="8"/>
      <c r="H449" s="9"/>
      <c r="I449" s="10"/>
      <c r="K449" s="10"/>
      <c r="L449" s="8"/>
      <c r="M449" s="7"/>
    </row>
    <row r="450" spans="2:13" ht="15.75" customHeight="1">
      <c r="B450" s="5"/>
      <c r="C450" s="6"/>
      <c r="D450" s="7"/>
      <c r="E450" s="8"/>
      <c r="H450" s="9"/>
      <c r="I450" s="10"/>
      <c r="K450" s="10"/>
      <c r="L450" s="8"/>
      <c r="M450" s="7"/>
    </row>
    <row r="451" spans="2:13" ht="15.75" customHeight="1">
      <c r="B451" s="5"/>
      <c r="C451" s="6"/>
      <c r="D451" s="7"/>
      <c r="E451" s="8"/>
      <c r="H451" s="9"/>
      <c r="I451" s="10"/>
      <c r="K451" s="10"/>
      <c r="L451" s="8"/>
      <c r="M451" s="7"/>
    </row>
    <row r="452" spans="2:13" ht="15.75" customHeight="1">
      <c r="B452" s="5"/>
      <c r="C452" s="6"/>
      <c r="D452" s="7"/>
      <c r="E452" s="8"/>
      <c r="H452" s="9"/>
      <c r="I452" s="10"/>
      <c r="K452" s="10"/>
      <c r="L452" s="8"/>
      <c r="M452" s="7"/>
    </row>
    <row r="453" spans="2:13" ht="15.75" customHeight="1">
      <c r="B453" s="5"/>
      <c r="C453" s="6"/>
      <c r="D453" s="7"/>
      <c r="E453" s="8"/>
      <c r="H453" s="9"/>
      <c r="I453" s="10"/>
      <c r="K453" s="10"/>
      <c r="L453" s="8"/>
      <c r="M453" s="7"/>
    </row>
    <row r="454" spans="2:13" ht="15.75" customHeight="1">
      <c r="B454" s="5"/>
      <c r="C454" s="6"/>
      <c r="D454" s="7"/>
      <c r="E454" s="8"/>
      <c r="H454" s="9"/>
      <c r="I454" s="10"/>
      <c r="K454" s="10"/>
      <c r="L454" s="8"/>
      <c r="M454" s="7"/>
    </row>
    <row r="455" spans="2:13" ht="15.75" customHeight="1">
      <c r="B455" s="5"/>
      <c r="C455" s="6"/>
      <c r="D455" s="7"/>
      <c r="E455" s="8"/>
      <c r="H455" s="9"/>
      <c r="I455" s="10"/>
      <c r="K455" s="10"/>
      <c r="L455" s="8"/>
      <c r="M455" s="7"/>
    </row>
    <row r="456" spans="2:13" ht="15.75" customHeight="1">
      <c r="B456" s="5"/>
      <c r="C456" s="6"/>
      <c r="D456" s="7"/>
      <c r="E456" s="8"/>
      <c r="H456" s="9"/>
      <c r="I456" s="10"/>
      <c r="K456" s="10"/>
      <c r="L456" s="8"/>
      <c r="M456" s="7"/>
    </row>
    <row r="457" spans="2:13" ht="15.75" customHeight="1">
      <c r="B457" s="5"/>
      <c r="C457" s="6"/>
      <c r="D457" s="7"/>
      <c r="E457" s="8"/>
      <c r="H457" s="9"/>
      <c r="I457" s="10"/>
      <c r="K457" s="10"/>
      <c r="L457" s="8"/>
      <c r="M457" s="7"/>
    </row>
    <row r="458" spans="2:13" ht="15.75" customHeight="1">
      <c r="B458" s="5"/>
      <c r="C458" s="6"/>
      <c r="D458" s="7"/>
      <c r="E458" s="8"/>
      <c r="H458" s="9"/>
      <c r="I458" s="10"/>
      <c r="K458" s="10"/>
      <c r="L458" s="8"/>
      <c r="M458" s="7"/>
    </row>
    <row r="459" spans="2:13" ht="15.75" customHeight="1">
      <c r="B459" s="5"/>
      <c r="C459" s="6"/>
      <c r="D459" s="7"/>
      <c r="E459" s="8"/>
      <c r="H459" s="9"/>
      <c r="I459" s="10"/>
      <c r="K459" s="10"/>
      <c r="L459" s="8"/>
      <c r="M459" s="7"/>
    </row>
    <row r="460" spans="2:13" ht="15.75" customHeight="1">
      <c r="B460" s="5"/>
      <c r="C460" s="6"/>
      <c r="D460" s="7"/>
      <c r="E460" s="8"/>
      <c r="H460" s="9"/>
      <c r="I460" s="10"/>
      <c r="K460" s="10"/>
      <c r="L460" s="8"/>
      <c r="M460" s="7"/>
    </row>
    <row r="461" spans="2:13" ht="15.75" customHeight="1">
      <c r="B461" s="5"/>
      <c r="C461" s="6"/>
      <c r="D461" s="7"/>
      <c r="E461" s="8"/>
      <c r="H461" s="9"/>
      <c r="I461" s="10"/>
      <c r="K461" s="10"/>
      <c r="L461" s="8"/>
      <c r="M461" s="7"/>
    </row>
    <row r="462" spans="2:13" ht="15.75" customHeight="1">
      <c r="B462" s="5"/>
      <c r="C462" s="6"/>
      <c r="D462" s="7"/>
      <c r="E462" s="8"/>
      <c r="H462" s="9"/>
      <c r="I462" s="10"/>
      <c r="K462" s="10"/>
      <c r="L462" s="8"/>
      <c r="M462" s="7"/>
    </row>
    <row r="463" spans="2:13" ht="15.75" customHeight="1">
      <c r="B463" s="5"/>
      <c r="C463" s="6"/>
      <c r="D463" s="7"/>
      <c r="E463" s="8"/>
      <c r="H463" s="9"/>
      <c r="I463" s="10"/>
      <c r="K463" s="10"/>
      <c r="L463" s="8"/>
      <c r="M463" s="7"/>
    </row>
    <row r="464" spans="2:13" ht="15.75" customHeight="1">
      <c r="B464" s="5"/>
      <c r="C464" s="6"/>
      <c r="D464" s="7"/>
      <c r="E464" s="8"/>
      <c r="H464" s="9"/>
      <c r="I464" s="10"/>
      <c r="K464" s="10"/>
      <c r="L464" s="8"/>
      <c r="M464" s="7"/>
    </row>
    <row r="465" spans="2:13" ht="15.75" customHeight="1">
      <c r="B465" s="5"/>
      <c r="C465" s="6"/>
      <c r="D465" s="7"/>
      <c r="E465" s="8"/>
      <c r="H465" s="9"/>
      <c r="I465" s="10"/>
      <c r="K465" s="10"/>
      <c r="L465" s="8"/>
      <c r="M465" s="7"/>
    </row>
    <row r="466" spans="2:13" ht="15.75" customHeight="1">
      <c r="B466" s="5"/>
      <c r="C466" s="6"/>
      <c r="D466" s="7"/>
      <c r="E466" s="8"/>
      <c r="H466" s="9"/>
      <c r="I466" s="10"/>
      <c r="K466" s="10"/>
      <c r="L466" s="8"/>
      <c r="M466" s="7"/>
    </row>
    <row r="467" spans="2:13" ht="15.75" customHeight="1">
      <c r="B467" s="5"/>
      <c r="C467" s="6"/>
      <c r="D467" s="7"/>
      <c r="E467" s="8"/>
      <c r="H467" s="9"/>
      <c r="I467" s="10"/>
      <c r="K467" s="10"/>
      <c r="L467" s="8"/>
      <c r="M467" s="7"/>
    </row>
    <row r="468" spans="2:13" ht="15.75" customHeight="1">
      <c r="B468" s="5"/>
      <c r="C468" s="6"/>
      <c r="D468" s="7"/>
      <c r="E468" s="8"/>
      <c r="H468" s="9"/>
      <c r="I468" s="10"/>
      <c r="K468" s="10"/>
      <c r="L468" s="8"/>
      <c r="M468" s="7"/>
    </row>
    <row r="469" spans="2:13" ht="15.75" customHeight="1">
      <c r="B469" s="5"/>
      <c r="C469" s="6"/>
      <c r="D469" s="7"/>
      <c r="E469" s="8"/>
      <c r="H469" s="9"/>
      <c r="I469" s="10"/>
      <c r="K469" s="10"/>
      <c r="L469" s="8"/>
      <c r="M469" s="7"/>
    </row>
    <row r="470" spans="2:13" ht="15.75" customHeight="1">
      <c r="B470" s="5"/>
      <c r="C470" s="6"/>
      <c r="D470" s="7"/>
      <c r="E470" s="8"/>
      <c r="H470" s="9"/>
      <c r="I470" s="10"/>
      <c r="K470" s="10"/>
      <c r="L470" s="8"/>
      <c r="M470" s="7"/>
    </row>
    <row r="471" spans="2:13" ht="15.75" customHeight="1">
      <c r="B471" s="5"/>
      <c r="C471" s="6"/>
      <c r="D471" s="7"/>
      <c r="E471" s="8"/>
      <c r="H471" s="9"/>
      <c r="I471" s="10"/>
      <c r="K471" s="10"/>
      <c r="L471" s="8"/>
      <c r="M471" s="7"/>
    </row>
    <row r="472" spans="2:13" ht="15.75" customHeight="1">
      <c r="B472" s="5"/>
      <c r="C472" s="6"/>
      <c r="D472" s="7"/>
      <c r="E472" s="8"/>
      <c r="H472" s="9"/>
      <c r="I472" s="10"/>
      <c r="K472" s="10"/>
      <c r="L472" s="8"/>
      <c r="M472" s="7"/>
    </row>
    <row r="473" spans="2:13" ht="15.75" customHeight="1">
      <c r="B473" s="5"/>
      <c r="C473" s="6"/>
      <c r="D473" s="7"/>
      <c r="E473" s="8"/>
      <c r="H473" s="9"/>
      <c r="I473" s="10"/>
      <c r="K473" s="10"/>
      <c r="L473" s="8"/>
      <c r="M473" s="7"/>
    </row>
    <row r="474" spans="2:13" ht="15.75" customHeight="1">
      <c r="B474" s="5"/>
      <c r="C474" s="6"/>
      <c r="D474" s="7"/>
      <c r="E474" s="8"/>
      <c r="H474" s="9"/>
      <c r="I474" s="10"/>
      <c r="K474" s="10"/>
      <c r="L474" s="8"/>
      <c r="M474" s="7"/>
    </row>
    <row r="475" spans="2:13" ht="15.75" customHeight="1">
      <c r="B475" s="5"/>
      <c r="C475" s="6"/>
      <c r="D475" s="7"/>
      <c r="E475" s="8"/>
      <c r="H475" s="9"/>
      <c r="I475" s="10"/>
      <c r="K475" s="10"/>
      <c r="L475" s="8"/>
      <c r="M475" s="7"/>
    </row>
    <row r="476" spans="2:13" ht="15.75" customHeight="1">
      <c r="B476" s="5"/>
      <c r="C476" s="6"/>
      <c r="D476" s="7"/>
      <c r="E476" s="8"/>
      <c r="H476" s="9"/>
      <c r="I476" s="10"/>
      <c r="K476" s="10"/>
      <c r="L476" s="8"/>
      <c r="M476" s="7"/>
    </row>
    <row r="477" spans="2:13" ht="15.75" customHeight="1">
      <c r="B477" s="5"/>
      <c r="C477" s="6"/>
      <c r="D477" s="7"/>
      <c r="E477" s="8"/>
      <c r="H477" s="9"/>
      <c r="I477" s="10"/>
      <c r="K477" s="10"/>
      <c r="L477" s="8"/>
      <c r="M477" s="7"/>
    </row>
    <row r="478" spans="2:13" ht="15.75" customHeight="1">
      <c r="B478" s="5"/>
      <c r="C478" s="6"/>
      <c r="D478" s="7"/>
      <c r="E478" s="8"/>
      <c r="H478" s="9"/>
      <c r="I478" s="10"/>
      <c r="K478" s="10"/>
      <c r="L478" s="8"/>
      <c r="M478" s="7"/>
    </row>
    <row r="479" spans="2:13" ht="15.75" customHeight="1">
      <c r="B479" s="5"/>
      <c r="C479" s="6"/>
      <c r="D479" s="7"/>
      <c r="E479" s="8"/>
      <c r="H479" s="9"/>
      <c r="I479" s="10"/>
      <c r="K479" s="10"/>
      <c r="L479" s="8"/>
      <c r="M479" s="7"/>
    </row>
    <row r="480" spans="2:13" ht="15.75" customHeight="1">
      <c r="B480" s="5"/>
      <c r="C480" s="6"/>
      <c r="D480" s="7"/>
      <c r="E480" s="8"/>
      <c r="H480" s="9"/>
      <c r="I480" s="10"/>
      <c r="K480" s="10"/>
      <c r="L480" s="8"/>
      <c r="M480" s="7"/>
    </row>
    <row r="481" spans="2:13" ht="15.75" customHeight="1">
      <c r="B481" s="5"/>
      <c r="C481" s="6"/>
      <c r="D481" s="7"/>
      <c r="E481" s="8"/>
      <c r="H481" s="9"/>
      <c r="I481" s="10"/>
      <c r="K481" s="10"/>
      <c r="L481" s="8"/>
      <c r="M481" s="7"/>
    </row>
    <row r="482" spans="2:13" ht="15.75" customHeight="1">
      <c r="B482" s="5"/>
      <c r="C482" s="6"/>
      <c r="D482" s="7"/>
      <c r="E482" s="8"/>
      <c r="H482" s="9"/>
      <c r="I482" s="10"/>
      <c r="K482" s="10"/>
      <c r="L482" s="8"/>
      <c r="M482" s="7"/>
    </row>
    <row r="483" spans="2:13" ht="15.75" customHeight="1">
      <c r="B483" s="5"/>
      <c r="C483" s="6"/>
      <c r="D483" s="7"/>
      <c r="E483" s="8"/>
      <c r="H483" s="9"/>
      <c r="I483" s="10"/>
      <c r="K483" s="10"/>
      <c r="L483" s="8"/>
      <c r="M483" s="7"/>
    </row>
    <row r="484" spans="2:13" ht="15.75" customHeight="1">
      <c r="B484" s="5"/>
      <c r="C484" s="6"/>
      <c r="D484" s="7"/>
      <c r="E484" s="8"/>
      <c r="H484" s="9"/>
      <c r="I484" s="10"/>
      <c r="K484" s="10"/>
      <c r="L484" s="8"/>
      <c r="M484" s="7"/>
    </row>
    <row r="485" spans="2:13" ht="15.75" customHeight="1">
      <c r="B485" s="5"/>
      <c r="C485" s="6"/>
      <c r="D485" s="7"/>
      <c r="E485" s="8"/>
      <c r="H485" s="9"/>
      <c r="I485" s="10"/>
      <c r="K485" s="10"/>
      <c r="L485" s="8"/>
      <c r="M485" s="7"/>
    </row>
    <row r="486" spans="2:13" ht="15.75" customHeight="1">
      <c r="B486" s="5"/>
      <c r="C486" s="6"/>
      <c r="D486" s="7"/>
      <c r="E486" s="8"/>
      <c r="H486" s="9"/>
      <c r="I486" s="10"/>
      <c r="K486" s="10"/>
      <c r="L486" s="8"/>
      <c r="M486" s="7"/>
    </row>
    <row r="487" spans="2:13" ht="15.75" customHeight="1">
      <c r="B487" s="5"/>
      <c r="C487" s="6"/>
      <c r="D487" s="7"/>
      <c r="E487" s="8"/>
      <c r="H487" s="9"/>
      <c r="I487" s="10"/>
      <c r="K487" s="10"/>
      <c r="L487" s="8"/>
      <c r="M487" s="7"/>
    </row>
    <row r="488" spans="2:13" ht="15.75" customHeight="1">
      <c r="B488" s="5"/>
      <c r="C488" s="6"/>
      <c r="D488" s="7"/>
      <c r="E488" s="8"/>
      <c r="H488" s="9"/>
      <c r="I488" s="10"/>
      <c r="K488" s="10"/>
      <c r="L488" s="8"/>
      <c r="M488" s="7"/>
    </row>
    <row r="489" spans="2:13" ht="15.75" customHeight="1">
      <c r="B489" s="5"/>
      <c r="C489" s="6"/>
      <c r="D489" s="7"/>
      <c r="E489" s="8"/>
      <c r="H489" s="9"/>
      <c r="I489" s="10"/>
      <c r="K489" s="10"/>
      <c r="L489" s="8"/>
      <c r="M489" s="7"/>
    </row>
    <row r="490" spans="2:13" ht="15.75" customHeight="1">
      <c r="B490" s="5"/>
      <c r="C490" s="6"/>
      <c r="D490" s="7"/>
      <c r="E490" s="8"/>
      <c r="H490" s="9"/>
      <c r="I490" s="10"/>
      <c r="K490" s="10"/>
      <c r="L490" s="8"/>
      <c r="M490" s="7"/>
    </row>
    <row r="491" spans="2:13" ht="15.75" customHeight="1">
      <c r="B491" s="5"/>
      <c r="C491" s="6"/>
      <c r="D491" s="7"/>
      <c r="E491" s="8"/>
      <c r="H491" s="9"/>
      <c r="I491" s="10"/>
      <c r="K491" s="10"/>
      <c r="L491" s="8"/>
      <c r="M491" s="7"/>
    </row>
    <row r="492" spans="2:13" ht="15.75" customHeight="1">
      <c r="B492" s="5"/>
      <c r="C492" s="6"/>
      <c r="D492" s="7"/>
      <c r="E492" s="8"/>
      <c r="H492" s="9"/>
      <c r="I492" s="10"/>
      <c r="K492" s="10"/>
      <c r="L492" s="8"/>
      <c r="M492" s="7"/>
    </row>
    <row r="493" spans="2:13" ht="15.75" customHeight="1">
      <c r="B493" s="5"/>
      <c r="C493" s="6"/>
      <c r="D493" s="7"/>
      <c r="E493" s="8"/>
      <c r="H493" s="9"/>
      <c r="I493" s="10"/>
      <c r="K493" s="10"/>
      <c r="L493" s="8"/>
      <c r="M493" s="7"/>
    </row>
    <row r="494" spans="2:13" ht="15.75" customHeight="1">
      <c r="B494" s="5"/>
      <c r="C494" s="6"/>
      <c r="D494" s="7"/>
      <c r="E494" s="8"/>
      <c r="H494" s="9"/>
      <c r="I494" s="10"/>
      <c r="K494" s="10"/>
      <c r="L494" s="8"/>
      <c r="M494" s="7"/>
    </row>
    <row r="495" spans="2:13" ht="15.75" customHeight="1">
      <c r="B495" s="5"/>
      <c r="C495" s="6"/>
      <c r="D495" s="7"/>
      <c r="E495" s="8"/>
      <c r="H495" s="9"/>
      <c r="I495" s="10"/>
      <c r="K495" s="10"/>
      <c r="L495" s="8"/>
      <c r="M495" s="7"/>
    </row>
    <row r="496" spans="2:13" ht="15.75" customHeight="1">
      <c r="B496" s="5"/>
      <c r="C496" s="6"/>
      <c r="D496" s="7"/>
      <c r="E496" s="8"/>
      <c r="H496" s="9"/>
      <c r="I496" s="10"/>
      <c r="K496" s="10"/>
      <c r="L496" s="8"/>
      <c r="M496" s="7"/>
    </row>
    <row r="497" spans="2:13" ht="15.75" customHeight="1">
      <c r="B497" s="5"/>
      <c r="C497" s="6"/>
      <c r="D497" s="7"/>
      <c r="E497" s="8"/>
      <c r="H497" s="9"/>
      <c r="I497" s="10"/>
      <c r="K497" s="10"/>
      <c r="L497" s="8"/>
      <c r="M497" s="7"/>
    </row>
    <row r="498" spans="2:13" ht="15.75" customHeight="1">
      <c r="B498" s="5"/>
      <c r="C498" s="6"/>
      <c r="D498" s="7"/>
      <c r="E498" s="8"/>
      <c r="H498" s="9"/>
      <c r="I498" s="10"/>
      <c r="K498" s="10"/>
      <c r="L498" s="8"/>
      <c r="M498" s="7"/>
    </row>
    <row r="499" spans="2:13" ht="15.75" customHeight="1">
      <c r="B499" s="5"/>
      <c r="C499" s="6"/>
      <c r="D499" s="7"/>
      <c r="E499" s="8"/>
      <c r="H499" s="9"/>
      <c r="I499" s="10"/>
      <c r="K499" s="10"/>
      <c r="L499" s="8"/>
      <c r="M499" s="7"/>
    </row>
    <row r="500" spans="2:13" ht="15.75" customHeight="1">
      <c r="B500" s="5"/>
      <c r="C500" s="6"/>
      <c r="D500" s="7"/>
      <c r="E500" s="8"/>
      <c r="H500" s="9"/>
      <c r="I500" s="10"/>
      <c r="K500" s="10"/>
      <c r="L500" s="8"/>
      <c r="M500" s="7"/>
    </row>
    <row r="501" spans="2:13" ht="15.75" customHeight="1">
      <c r="B501" s="5"/>
      <c r="C501" s="6"/>
      <c r="D501" s="7"/>
      <c r="E501" s="8"/>
      <c r="H501" s="9"/>
      <c r="I501" s="10"/>
      <c r="K501" s="10"/>
      <c r="L501" s="8"/>
      <c r="M501" s="7"/>
    </row>
    <row r="502" spans="2:13" ht="15.75" customHeight="1">
      <c r="B502" s="5"/>
      <c r="C502" s="6"/>
      <c r="D502" s="7"/>
      <c r="E502" s="8"/>
      <c r="H502" s="9"/>
      <c r="I502" s="10"/>
      <c r="K502" s="10"/>
      <c r="L502" s="8"/>
      <c r="M502" s="7"/>
    </row>
    <row r="503" spans="2:13" ht="15.75" customHeight="1">
      <c r="B503" s="5"/>
      <c r="C503" s="6"/>
      <c r="D503" s="7"/>
      <c r="E503" s="8"/>
      <c r="H503" s="9"/>
      <c r="I503" s="10"/>
      <c r="K503" s="10"/>
      <c r="L503" s="8"/>
      <c r="M503" s="7"/>
    </row>
    <row r="504" spans="2:13" ht="15.75" customHeight="1">
      <c r="B504" s="5"/>
      <c r="C504" s="6"/>
      <c r="D504" s="7"/>
      <c r="E504" s="8"/>
      <c r="H504" s="9"/>
      <c r="I504" s="10"/>
      <c r="K504" s="10"/>
      <c r="L504" s="8"/>
      <c r="M504" s="7"/>
    </row>
    <row r="505" spans="2:13" ht="15.75" customHeight="1">
      <c r="B505" s="5"/>
      <c r="C505" s="6"/>
      <c r="D505" s="7"/>
      <c r="E505" s="8"/>
      <c r="H505" s="9"/>
      <c r="I505" s="10"/>
      <c r="K505" s="10"/>
      <c r="L505" s="8"/>
      <c r="M505" s="7"/>
    </row>
    <row r="506" spans="2:13" ht="15.75" customHeight="1">
      <c r="B506" s="5"/>
      <c r="C506" s="6"/>
      <c r="D506" s="7"/>
      <c r="E506" s="8"/>
      <c r="H506" s="9"/>
      <c r="I506" s="10"/>
      <c r="K506" s="10"/>
      <c r="L506" s="8"/>
      <c r="M506" s="7"/>
    </row>
    <row r="507" spans="2:13" ht="15.75" customHeight="1">
      <c r="B507" s="5"/>
      <c r="C507" s="6"/>
      <c r="D507" s="7"/>
      <c r="E507" s="8"/>
      <c r="H507" s="9"/>
      <c r="I507" s="10"/>
      <c r="K507" s="10"/>
      <c r="L507" s="8"/>
      <c r="M507" s="7"/>
    </row>
    <row r="508" spans="2:13" ht="15.75" customHeight="1">
      <c r="B508" s="5"/>
      <c r="C508" s="6"/>
      <c r="D508" s="7"/>
      <c r="E508" s="8"/>
      <c r="H508" s="9"/>
      <c r="I508" s="10"/>
      <c r="K508" s="10"/>
      <c r="L508" s="8"/>
      <c r="M508" s="7"/>
    </row>
    <row r="509" spans="2:13" ht="15.75" customHeight="1">
      <c r="B509" s="5"/>
      <c r="C509" s="6"/>
      <c r="D509" s="7"/>
      <c r="E509" s="8"/>
      <c r="H509" s="9"/>
      <c r="I509" s="10"/>
      <c r="K509" s="10"/>
      <c r="L509" s="8"/>
      <c r="M509" s="7"/>
    </row>
    <row r="510" spans="2:13" ht="15.75" customHeight="1">
      <c r="B510" s="5"/>
      <c r="C510" s="6"/>
      <c r="D510" s="7"/>
      <c r="E510" s="8"/>
      <c r="H510" s="9"/>
      <c r="I510" s="10"/>
      <c r="K510" s="10"/>
      <c r="L510" s="8"/>
      <c r="M510" s="7"/>
    </row>
    <row r="511" spans="2:13" ht="15.75" customHeight="1">
      <c r="B511" s="5"/>
      <c r="C511" s="6"/>
      <c r="D511" s="7"/>
      <c r="E511" s="8"/>
      <c r="H511" s="9"/>
      <c r="I511" s="10"/>
      <c r="K511" s="10"/>
      <c r="L511" s="8"/>
      <c r="M511" s="7"/>
    </row>
    <row r="512" spans="2:13" ht="15.75" customHeight="1">
      <c r="B512" s="5"/>
      <c r="C512" s="6"/>
      <c r="D512" s="7"/>
      <c r="E512" s="8"/>
      <c r="H512" s="9"/>
      <c r="I512" s="10"/>
      <c r="K512" s="10"/>
      <c r="L512" s="8"/>
      <c r="M512" s="7"/>
    </row>
    <row r="513" spans="2:13" ht="15.75" customHeight="1">
      <c r="B513" s="5"/>
      <c r="C513" s="6"/>
      <c r="D513" s="7"/>
      <c r="E513" s="8"/>
      <c r="H513" s="9"/>
      <c r="I513" s="10"/>
      <c r="K513" s="10"/>
      <c r="L513" s="8"/>
      <c r="M513" s="7"/>
    </row>
    <row r="514" spans="2:13" ht="15.75" customHeight="1">
      <c r="B514" s="5"/>
      <c r="C514" s="6"/>
      <c r="D514" s="7"/>
      <c r="E514" s="8"/>
      <c r="H514" s="9"/>
      <c r="I514" s="10"/>
      <c r="K514" s="10"/>
      <c r="L514" s="8"/>
      <c r="M514" s="7"/>
    </row>
    <row r="515" spans="2:13" ht="15.75" customHeight="1">
      <c r="B515" s="5"/>
      <c r="C515" s="6"/>
      <c r="D515" s="7"/>
      <c r="E515" s="8"/>
      <c r="H515" s="9"/>
      <c r="I515" s="10"/>
      <c r="K515" s="10"/>
      <c r="L515" s="8"/>
      <c r="M515" s="7"/>
    </row>
    <row r="516" spans="2:13" ht="15.75" customHeight="1">
      <c r="B516" s="5"/>
      <c r="C516" s="6"/>
      <c r="D516" s="7"/>
      <c r="E516" s="8"/>
      <c r="H516" s="9"/>
      <c r="I516" s="10"/>
      <c r="K516" s="10"/>
      <c r="L516" s="8"/>
      <c r="M516" s="7"/>
    </row>
    <row r="517" spans="2:13" ht="15.75" customHeight="1">
      <c r="B517" s="5"/>
      <c r="C517" s="6"/>
      <c r="D517" s="7"/>
      <c r="E517" s="8"/>
      <c r="H517" s="9"/>
      <c r="I517" s="10"/>
      <c r="K517" s="10"/>
      <c r="L517" s="8"/>
      <c r="M517" s="7"/>
    </row>
    <row r="518" spans="2:13" ht="15.75" customHeight="1">
      <c r="B518" s="5"/>
      <c r="C518" s="6"/>
      <c r="D518" s="7"/>
      <c r="E518" s="8"/>
      <c r="H518" s="9"/>
      <c r="I518" s="10"/>
      <c r="K518" s="10"/>
      <c r="L518" s="8"/>
      <c r="M518" s="7"/>
    </row>
    <row r="519" spans="2:13" ht="15.75" customHeight="1">
      <c r="B519" s="5"/>
      <c r="C519" s="6"/>
      <c r="D519" s="7"/>
      <c r="E519" s="8"/>
      <c r="H519" s="9"/>
      <c r="I519" s="10"/>
      <c r="K519" s="10"/>
      <c r="L519" s="8"/>
      <c r="M519" s="7"/>
    </row>
    <row r="520" spans="2:13" ht="15.75" customHeight="1">
      <c r="B520" s="5"/>
      <c r="C520" s="6"/>
      <c r="D520" s="7"/>
      <c r="E520" s="8"/>
      <c r="H520" s="9"/>
      <c r="I520" s="10"/>
      <c r="K520" s="10"/>
      <c r="L520" s="8"/>
      <c r="M520" s="7"/>
    </row>
    <row r="521" spans="2:13" ht="15.75" customHeight="1">
      <c r="B521" s="5"/>
      <c r="C521" s="6"/>
      <c r="D521" s="7"/>
      <c r="E521" s="8"/>
      <c r="H521" s="9"/>
      <c r="I521" s="10"/>
      <c r="K521" s="10"/>
      <c r="L521" s="8"/>
      <c r="M521" s="7"/>
    </row>
    <row r="522" spans="2:13" ht="15.75" customHeight="1">
      <c r="B522" s="5"/>
      <c r="C522" s="6"/>
      <c r="D522" s="7"/>
      <c r="E522" s="8"/>
      <c r="H522" s="9"/>
      <c r="I522" s="10"/>
      <c r="K522" s="10"/>
      <c r="L522" s="8"/>
      <c r="M522" s="7"/>
    </row>
    <row r="523" spans="2:13" ht="15.75" customHeight="1">
      <c r="B523" s="5"/>
      <c r="C523" s="6"/>
      <c r="D523" s="7"/>
      <c r="E523" s="8"/>
      <c r="H523" s="9"/>
      <c r="I523" s="10"/>
      <c r="K523" s="10"/>
      <c r="L523" s="8"/>
      <c r="M523" s="7"/>
    </row>
    <row r="524" spans="2:13" ht="15.75" customHeight="1">
      <c r="B524" s="5"/>
      <c r="C524" s="6"/>
      <c r="D524" s="7"/>
      <c r="E524" s="8"/>
      <c r="H524" s="9"/>
      <c r="I524" s="10"/>
      <c r="K524" s="10"/>
      <c r="L524" s="8"/>
      <c r="M524" s="7"/>
    </row>
    <row r="525" spans="2:13" ht="15.75" customHeight="1">
      <c r="B525" s="5"/>
      <c r="C525" s="6"/>
      <c r="D525" s="7"/>
      <c r="E525" s="8"/>
      <c r="H525" s="9"/>
      <c r="I525" s="10"/>
      <c r="K525" s="10"/>
      <c r="L525" s="8"/>
      <c r="M525" s="7"/>
    </row>
    <row r="526" spans="2:13" ht="15.75" customHeight="1">
      <c r="B526" s="5"/>
      <c r="C526" s="6"/>
      <c r="D526" s="7"/>
      <c r="E526" s="8"/>
      <c r="H526" s="9"/>
      <c r="I526" s="10"/>
      <c r="K526" s="10"/>
      <c r="L526" s="8"/>
      <c r="M526" s="7"/>
    </row>
    <row r="527" spans="2:13" ht="15.75" customHeight="1">
      <c r="B527" s="5"/>
      <c r="C527" s="6"/>
      <c r="D527" s="7"/>
      <c r="E527" s="8"/>
      <c r="H527" s="9"/>
      <c r="I527" s="10"/>
      <c r="K527" s="10"/>
      <c r="L527" s="8"/>
      <c r="M527" s="7"/>
    </row>
    <row r="528" spans="2:13" ht="15.75" customHeight="1">
      <c r="B528" s="5"/>
      <c r="C528" s="6"/>
      <c r="D528" s="7"/>
      <c r="E528" s="8"/>
      <c r="H528" s="9"/>
      <c r="I528" s="10"/>
      <c r="K528" s="10"/>
      <c r="L528" s="8"/>
      <c r="M528" s="7"/>
    </row>
    <row r="529" spans="2:13" ht="15.75" customHeight="1">
      <c r="B529" s="5"/>
      <c r="C529" s="6"/>
      <c r="D529" s="7"/>
      <c r="E529" s="8"/>
      <c r="H529" s="9"/>
      <c r="I529" s="10"/>
      <c r="K529" s="10"/>
      <c r="L529" s="8"/>
      <c r="M529" s="7"/>
    </row>
    <row r="530" spans="2:13" ht="15.75" customHeight="1">
      <c r="B530" s="5"/>
      <c r="C530" s="6"/>
      <c r="D530" s="7"/>
      <c r="E530" s="8"/>
      <c r="H530" s="9"/>
      <c r="I530" s="10"/>
      <c r="K530" s="10"/>
      <c r="L530" s="8"/>
      <c r="M530" s="7"/>
    </row>
    <row r="531" spans="2:13" ht="15.75" customHeight="1">
      <c r="B531" s="5"/>
      <c r="C531" s="6"/>
      <c r="D531" s="7"/>
      <c r="E531" s="8"/>
      <c r="H531" s="9"/>
      <c r="I531" s="10"/>
      <c r="K531" s="10"/>
      <c r="L531" s="8"/>
      <c r="M531" s="7"/>
    </row>
    <row r="532" spans="2:13" ht="15.75" customHeight="1">
      <c r="B532" s="5"/>
      <c r="C532" s="6"/>
      <c r="D532" s="7"/>
      <c r="E532" s="8"/>
      <c r="H532" s="9"/>
      <c r="I532" s="10"/>
      <c r="K532" s="10"/>
      <c r="L532" s="8"/>
      <c r="M532" s="7"/>
    </row>
    <row r="533" spans="2:13" ht="15.75" customHeight="1">
      <c r="B533" s="5"/>
      <c r="C533" s="6"/>
      <c r="D533" s="7"/>
      <c r="E533" s="8"/>
      <c r="H533" s="9"/>
      <c r="I533" s="10"/>
      <c r="K533" s="10"/>
      <c r="L533" s="8"/>
      <c r="M533" s="7"/>
    </row>
    <row r="534" spans="2:13" ht="15.75" customHeight="1">
      <c r="B534" s="5"/>
      <c r="C534" s="6"/>
      <c r="D534" s="7"/>
      <c r="E534" s="8"/>
      <c r="H534" s="9"/>
      <c r="I534" s="10"/>
      <c r="K534" s="10"/>
      <c r="L534" s="8"/>
      <c r="M534" s="7"/>
    </row>
    <row r="535" spans="2:13" ht="15.75" customHeight="1">
      <c r="B535" s="5"/>
      <c r="C535" s="6"/>
      <c r="D535" s="7"/>
      <c r="E535" s="8"/>
      <c r="H535" s="9"/>
      <c r="I535" s="10"/>
      <c r="K535" s="10"/>
      <c r="L535" s="8"/>
      <c r="M535" s="7"/>
    </row>
    <row r="536" spans="2:13" ht="15.75" customHeight="1">
      <c r="B536" s="5"/>
      <c r="C536" s="6"/>
      <c r="D536" s="7"/>
      <c r="E536" s="8"/>
      <c r="H536" s="9"/>
      <c r="I536" s="10"/>
      <c r="K536" s="10"/>
      <c r="L536" s="8"/>
      <c r="M536" s="7"/>
    </row>
    <row r="537" spans="2:13" ht="15.75" customHeight="1">
      <c r="B537" s="5"/>
      <c r="C537" s="6"/>
      <c r="D537" s="7"/>
      <c r="E537" s="8"/>
      <c r="H537" s="9"/>
      <c r="I537" s="10"/>
      <c r="K537" s="10"/>
      <c r="L537" s="8"/>
      <c r="M537" s="7"/>
    </row>
    <row r="538" spans="2:13" ht="15.75" customHeight="1">
      <c r="B538" s="5"/>
      <c r="C538" s="6"/>
      <c r="D538" s="7"/>
      <c r="E538" s="8"/>
      <c r="H538" s="9"/>
      <c r="I538" s="10"/>
      <c r="K538" s="10"/>
      <c r="L538" s="8"/>
      <c r="M538" s="7"/>
    </row>
    <row r="539" spans="2:13" ht="15.75" customHeight="1">
      <c r="B539" s="5"/>
      <c r="C539" s="6"/>
      <c r="D539" s="7"/>
      <c r="E539" s="8"/>
      <c r="H539" s="9"/>
      <c r="I539" s="10"/>
      <c r="K539" s="10"/>
      <c r="L539" s="8"/>
      <c r="M539" s="7"/>
    </row>
    <row r="540" spans="2:13" ht="15.75" customHeight="1">
      <c r="B540" s="5"/>
      <c r="C540" s="6"/>
      <c r="D540" s="7"/>
      <c r="E540" s="8"/>
      <c r="H540" s="9"/>
      <c r="I540" s="10"/>
      <c r="K540" s="10"/>
      <c r="L540" s="8"/>
      <c r="M540" s="7"/>
    </row>
    <row r="541" spans="2:13" ht="15.75" customHeight="1">
      <c r="B541" s="5"/>
      <c r="C541" s="6"/>
      <c r="D541" s="7"/>
      <c r="E541" s="8"/>
      <c r="H541" s="9"/>
      <c r="I541" s="10"/>
      <c r="K541" s="10"/>
      <c r="L541" s="8"/>
      <c r="M541" s="7"/>
    </row>
    <row r="542" spans="2:13" ht="15.75" customHeight="1">
      <c r="B542" s="5"/>
      <c r="C542" s="6"/>
      <c r="D542" s="7"/>
      <c r="E542" s="8"/>
      <c r="H542" s="9"/>
      <c r="I542" s="10"/>
      <c r="K542" s="10"/>
      <c r="L542" s="8"/>
      <c r="M542" s="7"/>
    </row>
    <row r="543" spans="2:13" ht="15.75" customHeight="1">
      <c r="B543" s="5"/>
      <c r="C543" s="6"/>
      <c r="D543" s="7"/>
      <c r="E543" s="8"/>
      <c r="H543" s="9"/>
      <c r="I543" s="10"/>
      <c r="K543" s="10"/>
      <c r="L543" s="8"/>
      <c r="M543" s="7"/>
    </row>
    <row r="544" spans="2:13" ht="15.75" customHeight="1">
      <c r="B544" s="5"/>
      <c r="C544" s="6"/>
      <c r="D544" s="7"/>
      <c r="E544" s="8"/>
      <c r="H544" s="9"/>
      <c r="I544" s="10"/>
      <c r="K544" s="10"/>
      <c r="L544" s="8"/>
      <c r="M544" s="7"/>
    </row>
    <row r="545" spans="2:13" ht="15.75" customHeight="1">
      <c r="B545" s="5"/>
      <c r="C545" s="6"/>
      <c r="D545" s="7"/>
      <c r="E545" s="8"/>
      <c r="H545" s="9"/>
      <c r="I545" s="10"/>
      <c r="K545" s="10"/>
      <c r="L545" s="8"/>
      <c r="M545" s="7"/>
    </row>
    <row r="546" spans="2:13" ht="15.75" customHeight="1">
      <c r="B546" s="5"/>
      <c r="C546" s="6"/>
      <c r="D546" s="7"/>
      <c r="E546" s="8"/>
      <c r="H546" s="9"/>
      <c r="I546" s="10"/>
      <c r="K546" s="10"/>
      <c r="L546" s="8"/>
      <c r="M546" s="7"/>
    </row>
    <row r="547" spans="2:13" ht="15.75" customHeight="1">
      <c r="B547" s="5"/>
      <c r="C547" s="6"/>
      <c r="D547" s="7"/>
      <c r="E547" s="8"/>
      <c r="H547" s="9"/>
      <c r="I547" s="10"/>
      <c r="K547" s="10"/>
      <c r="L547" s="8"/>
      <c r="M547" s="7"/>
    </row>
    <row r="548" spans="2:13" ht="15.75" customHeight="1">
      <c r="B548" s="5"/>
      <c r="C548" s="6"/>
      <c r="D548" s="7"/>
      <c r="E548" s="8"/>
      <c r="H548" s="9"/>
      <c r="I548" s="10"/>
      <c r="K548" s="10"/>
      <c r="L548" s="8"/>
      <c r="M548" s="7"/>
    </row>
    <row r="549" spans="2:13" ht="15.75" customHeight="1">
      <c r="B549" s="5"/>
      <c r="C549" s="6"/>
      <c r="D549" s="7"/>
      <c r="E549" s="8"/>
      <c r="H549" s="9"/>
      <c r="I549" s="10"/>
      <c r="K549" s="10"/>
      <c r="L549" s="8"/>
      <c r="M549" s="7"/>
    </row>
    <row r="550" spans="2:13" ht="15.75" customHeight="1">
      <c r="B550" s="5"/>
      <c r="C550" s="6"/>
      <c r="D550" s="7"/>
      <c r="E550" s="8"/>
      <c r="H550" s="9"/>
      <c r="I550" s="10"/>
      <c r="K550" s="10"/>
      <c r="L550" s="8"/>
      <c r="M550" s="7"/>
    </row>
    <row r="551" spans="2:13" ht="15.75" customHeight="1">
      <c r="B551" s="5"/>
      <c r="C551" s="6"/>
      <c r="D551" s="7"/>
      <c r="E551" s="8"/>
      <c r="H551" s="9"/>
      <c r="I551" s="10"/>
      <c r="K551" s="10"/>
      <c r="L551" s="8"/>
      <c r="M551" s="7"/>
    </row>
    <row r="552" spans="2:13" ht="15.75" customHeight="1">
      <c r="B552" s="5"/>
      <c r="C552" s="6"/>
      <c r="D552" s="7"/>
      <c r="E552" s="8"/>
      <c r="H552" s="9"/>
      <c r="I552" s="10"/>
      <c r="K552" s="10"/>
      <c r="L552" s="8"/>
      <c r="M552" s="7"/>
    </row>
    <row r="553" spans="2:13" ht="15.75" customHeight="1">
      <c r="B553" s="5"/>
      <c r="C553" s="6"/>
      <c r="D553" s="7"/>
      <c r="E553" s="8"/>
      <c r="H553" s="9"/>
      <c r="I553" s="10"/>
      <c r="K553" s="10"/>
      <c r="L553" s="8"/>
      <c r="M553" s="7"/>
    </row>
    <row r="554" spans="2:13" ht="15.75" customHeight="1">
      <c r="B554" s="5"/>
      <c r="C554" s="6"/>
      <c r="D554" s="7"/>
      <c r="E554" s="8"/>
      <c r="H554" s="9"/>
      <c r="I554" s="10"/>
      <c r="K554" s="10"/>
      <c r="L554" s="8"/>
      <c r="M554" s="7"/>
    </row>
    <row r="555" spans="2:13" ht="15.75" customHeight="1">
      <c r="B555" s="5"/>
      <c r="C555" s="6"/>
      <c r="D555" s="7"/>
      <c r="E555" s="8"/>
      <c r="H555" s="9"/>
      <c r="I555" s="10"/>
      <c r="K555" s="10"/>
      <c r="L555" s="8"/>
      <c r="M555" s="7"/>
    </row>
    <row r="556" spans="2:13" ht="15.75" customHeight="1">
      <c r="B556" s="5"/>
      <c r="C556" s="6"/>
      <c r="D556" s="7"/>
      <c r="E556" s="8"/>
      <c r="H556" s="9"/>
      <c r="I556" s="10"/>
      <c r="K556" s="10"/>
      <c r="L556" s="8"/>
      <c r="M556" s="7"/>
    </row>
    <row r="557" spans="2:13" ht="15.75" customHeight="1">
      <c r="B557" s="5"/>
      <c r="C557" s="6"/>
      <c r="D557" s="7"/>
      <c r="E557" s="8"/>
      <c r="H557" s="9"/>
      <c r="I557" s="10"/>
      <c r="K557" s="10"/>
      <c r="L557" s="8"/>
      <c r="M557" s="7"/>
    </row>
    <row r="558" spans="2:13" ht="15.75" customHeight="1">
      <c r="B558" s="5"/>
      <c r="C558" s="6"/>
      <c r="D558" s="7"/>
      <c r="E558" s="8"/>
      <c r="H558" s="9"/>
      <c r="I558" s="10"/>
      <c r="K558" s="10"/>
      <c r="L558" s="8"/>
      <c r="M558" s="7"/>
    </row>
    <row r="559" spans="2:13" ht="15.75" customHeight="1">
      <c r="B559" s="5"/>
      <c r="C559" s="6"/>
      <c r="D559" s="7"/>
      <c r="E559" s="8"/>
      <c r="H559" s="9"/>
      <c r="I559" s="10"/>
      <c r="K559" s="10"/>
      <c r="L559" s="8"/>
      <c r="M559" s="7"/>
    </row>
    <row r="560" spans="2:13" ht="15.75" customHeight="1">
      <c r="B560" s="5"/>
      <c r="C560" s="6"/>
      <c r="D560" s="7"/>
      <c r="E560" s="8"/>
      <c r="H560" s="9"/>
      <c r="I560" s="10"/>
      <c r="K560" s="10"/>
      <c r="L560" s="8"/>
      <c r="M560" s="7"/>
    </row>
    <row r="561" spans="2:13" ht="15.75" customHeight="1">
      <c r="B561" s="5"/>
      <c r="C561" s="6"/>
      <c r="D561" s="7"/>
      <c r="E561" s="8"/>
      <c r="H561" s="9"/>
      <c r="I561" s="10"/>
      <c r="K561" s="10"/>
      <c r="L561" s="8"/>
      <c r="M561" s="7"/>
    </row>
    <row r="562" spans="2:13" ht="15.75" customHeight="1">
      <c r="B562" s="5"/>
      <c r="C562" s="6"/>
      <c r="D562" s="7"/>
      <c r="E562" s="8"/>
      <c r="H562" s="9"/>
      <c r="I562" s="10"/>
      <c r="K562" s="10"/>
      <c r="L562" s="8"/>
      <c r="M562" s="7"/>
    </row>
    <row r="563" spans="2:13" ht="15.75" customHeight="1">
      <c r="B563" s="5"/>
      <c r="C563" s="6"/>
      <c r="D563" s="7"/>
      <c r="E563" s="8"/>
      <c r="H563" s="9"/>
      <c r="I563" s="10"/>
      <c r="K563" s="10"/>
      <c r="L563" s="8"/>
      <c r="M563" s="7"/>
    </row>
    <row r="564" spans="2:13" ht="15.75" customHeight="1">
      <c r="B564" s="5"/>
      <c r="C564" s="6"/>
      <c r="D564" s="7"/>
      <c r="E564" s="8"/>
      <c r="H564" s="9"/>
      <c r="I564" s="10"/>
      <c r="K564" s="10"/>
      <c r="L564" s="8"/>
      <c r="M564" s="7"/>
    </row>
    <row r="565" spans="2:13" ht="15.75" customHeight="1">
      <c r="B565" s="5"/>
      <c r="C565" s="6"/>
      <c r="D565" s="7"/>
      <c r="E565" s="8"/>
      <c r="H565" s="9"/>
      <c r="I565" s="10"/>
      <c r="K565" s="10"/>
      <c r="L565" s="8"/>
      <c r="M565" s="7"/>
    </row>
    <row r="566" spans="2:13" ht="15.75" customHeight="1">
      <c r="B566" s="5"/>
      <c r="C566" s="6"/>
      <c r="D566" s="7"/>
      <c r="E566" s="8"/>
      <c r="H566" s="9"/>
      <c r="I566" s="10"/>
      <c r="K566" s="10"/>
      <c r="L566" s="8"/>
      <c r="M566" s="7"/>
    </row>
    <row r="567" spans="2:13" ht="15.75" customHeight="1">
      <c r="B567" s="5"/>
      <c r="C567" s="6"/>
      <c r="D567" s="7"/>
      <c r="E567" s="8"/>
      <c r="H567" s="9"/>
      <c r="I567" s="10"/>
      <c r="K567" s="10"/>
      <c r="L567" s="8"/>
      <c r="M567" s="7"/>
    </row>
    <row r="568" spans="2:13" ht="15.75" customHeight="1">
      <c r="B568" s="5"/>
      <c r="C568" s="6"/>
      <c r="D568" s="7"/>
      <c r="E568" s="8"/>
      <c r="H568" s="9"/>
      <c r="I568" s="10"/>
      <c r="K568" s="10"/>
      <c r="L568" s="8"/>
      <c r="M568" s="7"/>
    </row>
    <row r="569" spans="2:13" ht="15.75" customHeight="1">
      <c r="B569" s="5"/>
      <c r="C569" s="6"/>
      <c r="D569" s="7"/>
      <c r="E569" s="8"/>
      <c r="H569" s="9"/>
      <c r="I569" s="10"/>
      <c r="K569" s="10"/>
      <c r="L569" s="8"/>
      <c r="M569" s="7"/>
    </row>
    <row r="570" spans="2:13" ht="15.75" customHeight="1">
      <c r="B570" s="5"/>
      <c r="C570" s="6"/>
      <c r="D570" s="7"/>
      <c r="E570" s="8"/>
      <c r="H570" s="9"/>
      <c r="I570" s="10"/>
      <c r="K570" s="10"/>
      <c r="L570" s="8"/>
      <c r="M570" s="7"/>
    </row>
    <row r="571" spans="2:13" ht="15.75" customHeight="1">
      <c r="B571" s="5"/>
      <c r="C571" s="6"/>
      <c r="D571" s="7"/>
      <c r="E571" s="8"/>
      <c r="H571" s="9"/>
      <c r="I571" s="10"/>
      <c r="K571" s="10"/>
      <c r="L571" s="8"/>
      <c r="M571" s="7"/>
    </row>
    <row r="572" spans="2:13" ht="15.75" customHeight="1">
      <c r="B572" s="5"/>
      <c r="C572" s="6"/>
      <c r="D572" s="7"/>
      <c r="E572" s="8"/>
      <c r="H572" s="9"/>
      <c r="I572" s="10"/>
      <c r="K572" s="10"/>
      <c r="L572" s="8"/>
      <c r="M572" s="7"/>
    </row>
    <row r="573" spans="2:13" ht="15.75" customHeight="1">
      <c r="B573" s="5"/>
      <c r="C573" s="6"/>
      <c r="D573" s="7"/>
      <c r="E573" s="8"/>
      <c r="H573" s="9"/>
      <c r="I573" s="10"/>
      <c r="K573" s="10"/>
      <c r="L573" s="8"/>
      <c r="M573" s="7"/>
    </row>
    <row r="574" spans="2:13" ht="15.75" customHeight="1">
      <c r="B574" s="5"/>
      <c r="C574" s="6"/>
      <c r="D574" s="7"/>
      <c r="E574" s="8"/>
      <c r="H574" s="9"/>
      <c r="I574" s="10"/>
      <c r="K574" s="10"/>
      <c r="L574" s="8"/>
      <c r="M574" s="7"/>
    </row>
    <row r="575" spans="2:13" ht="15.75" customHeight="1">
      <c r="B575" s="5"/>
      <c r="C575" s="6"/>
      <c r="D575" s="7"/>
      <c r="E575" s="8"/>
      <c r="H575" s="9"/>
      <c r="I575" s="10"/>
      <c r="K575" s="10"/>
      <c r="L575" s="8"/>
      <c r="M575" s="7"/>
    </row>
    <row r="576" spans="2:13" ht="15.75" customHeight="1">
      <c r="B576" s="5"/>
      <c r="C576" s="6"/>
      <c r="D576" s="7"/>
      <c r="E576" s="8"/>
      <c r="H576" s="9"/>
      <c r="I576" s="10"/>
      <c r="K576" s="10"/>
      <c r="L576" s="8"/>
      <c r="M576" s="7"/>
    </row>
    <row r="577" spans="2:13" ht="15.75" customHeight="1">
      <c r="B577" s="5"/>
      <c r="C577" s="6"/>
      <c r="D577" s="7"/>
      <c r="E577" s="8"/>
      <c r="H577" s="9"/>
      <c r="I577" s="10"/>
      <c r="K577" s="10"/>
      <c r="L577" s="8"/>
      <c r="M577" s="7"/>
    </row>
    <row r="578" spans="2:13" ht="15.75" customHeight="1">
      <c r="B578" s="5"/>
      <c r="C578" s="6"/>
      <c r="D578" s="7"/>
      <c r="E578" s="8"/>
      <c r="H578" s="9"/>
      <c r="I578" s="10"/>
      <c r="K578" s="10"/>
      <c r="L578" s="8"/>
      <c r="M578" s="7"/>
    </row>
    <row r="579" spans="2:13" ht="15.75" customHeight="1">
      <c r="B579" s="5"/>
      <c r="C579" s="6"/>
      <c r="D579" s="7"/>
      <c r="E579" s="8"/>
      <c r="H579" s="9"/>
      <c r="I579" s="10"/>
      <c r="K579" s="10"/>
      <c r="L579" s="8"/>
      <c r="M579" s="7"/>
    </row>
    <row r="580" spans="2:13" ht="15.75" customHeight="1">
      <c r="B580" s="5"/>
      <c r="C580" s="6"/>
      <c r="D580" s="7"/>
      <c r="E580" s="8"/>
      <c r="H580" s="9"/>
      <c r="I580" s="10"/>
      <c r="K580" s="10"/>
      <c r="L580" s="8"/>
      <c r="M580" s="7"/>
    </row>
    <row r="581" spans="2:13" ht="15.75" customHeight="1">
      <c r="B581" s="5"/>
      <c r="C581" s="6"/>
      <c r="D581" s="7"/>
      <c r="E581" s="8"/>
      <c r="H581" s="9"/>
      <c r="I581" s="10"/>
      <c r="K581" s="10"/>
      <c r="L581" s="8"/>
      <c r="M581" s="7"/>
    </row>
    <row r="582" spans="2:13" ht="15.75" customHeight="1">
      <c r="B582" s="5"/>
      <c r="C582" s="6"/>
      <c r="D582" s="7"/>
      <c r="E582" s="8"/>
      <c r="H582" s="9"/>
      <c r="I582" s="10"/>
      <c r="K582" s="10"/>
      <c r="L582" s="8"/>
      <c r="M582" s="7"/>
    </row>
    <row r="583" spans="2:13" ht="15.75" customHeight="1">
      <c r="B583" s="5"/>
      <c r="C583" s="6"/>
      <c r="D583" s="7"/>
      <c r="E583" s="8"/>
      <c r="H583" s="9"/>
      <c r="I583" s="10"/>
      <c r="K583" s="10"/>
      <c r="L583" s="8"/>
      <c r="M583" s="7"/>
    </row>
    <row r="584" spans="2:13" ht="15.75" customHeight="1">
      <c r="B584" s="5"/>
      <c r="C584" s="6"/>
      <c r="D584" s="7"/>
      <c r="E584" s="8"/>
      <c r="H584" s="9"/>
      <c r="I584" s="10"/>
      <c r="K584" s="10"/>
      <c r="L584" s="8"/>
      <c r="M584" s="7"/>
    </row>
    <row r="585" spans="2:13" ht="15.75" customHeight="1">
      <c r="B585" s="5"/>
      <c r="C585" s="6"/>
      <c r="D585" s="7"/>
      <c r="E585" s="8"/>
      <c r="H585" s="9"/>
      <c r="I585" s="10"/>
      <c r="K585" s="10"/>
      <c r="L585" s="8"/>
      <c r="M585" s="7"/>
    </row>
    <row r="586" spans="2:13" ht="15.75" customHeight="1">
      <c r="B586" s="5"/>
      <c r="C586" s="6"/>
      <c r="D586" s="7"/>
      <c r="E586" s="8"/>
      <c r="H586" s="9"/>
      <c r="I586" s="10"/>
      <c r="K586" s="10"/>
      <c r="L586" s="8"/>
      <c r="M586" s="7"/>
    </row>
    <row r="587" spans="2:13" ht="15.75" customHeight="1">
      <c r="B587" s="5"/>
      <c r="C587" s="6"/>
      <c r="D587" s="7"/>
      <c r="E587" s="8"/>
      <c r="H587" s="9"/>
      <c r="I587" s="10"/>
      <c r="K587" s="10"/>
      <c r="L587" s="8"/>
      <c r="M587" s="7"/>
    </row>
    <row r="588" spans="2:13" ht="15.75" customHeight="1">
      <c r="B588" s="5"/>
      <c r="C588" s="6"/>
      <c r="D588" s="7"/>
      <c r="E588" s="8"/>
      <c r="H588" s="9"/>
      <c r="I588" s="10"/>
      <c r="K588" s="10"/>
      <c r="L588" s="8"/>
      <c r="M588" s="7"/>
    </row>
    <row r="589" spans="2:13" ht="15.75" customHeight="1">
      <c r="B589" s="5"/>
      <c r="C589" s="6"/>
      <c r="D589" s="7"/>
      <c r="E589" s="8"/>
      <c r="H589" s="9"/>
      <c r="I589" s="10"/>
      <c r="K589" s="10"/>
      <c r="L589" s="8"/>
      <c r="M589" s="7"/>
    </row>
    <row r="590" spans="2:13" ht="15.75" customHeight="1">
      <c r="B590" s="5"/>
      <c r="C590" s="6"/>
      <c r="D590" s="7"/>
      <c r="E590" s="8"/>
      <c r="H590" s="9"/>
      <c r="I590" s="10"/>
      <c r="K590" s="10"/>
      <c r="L590" s="8"/>
      <c r="M590" s="7"/>
    </row>
    <row r="591" spans="2:13" ht="15.75" customHeight="1">
      <c r="B591" s="5"/>
      <c r="C591" s="6"/>
      <c r="D591" s="7"/>
      <c r="E591" s="8"/>
      <c r="H591" s="9"/>
      <c r="I591" s="10"/>
      <c r="K591" s="10"/>
      <c r="L591" s="8"/>
      <c r="M591" s="7"/>
    </row>
    <row r="592" spans="2:13" ht="15.75" customHeight="1">
      <c r="B592" s="5"/>
      <c r="C592" s="6"/>
      <c r="D592" s="7"/>
      <c r="E592" s="8"/>
      <c r="H592" s="9"/>
      <c r="I592" s="10"/>
      <c r="K592" s="10"/>
      <c r="L592" s="8"/>
      <c r="M592" s="7"/>
    </row>
    <row r="593" spans="2:13" ht="15.75" customHeight="1">
      <c r="B593" s="5"/>
      <c r="C593" s="6"/>
      <c r="D593" s="7"/>
      <c r="E593" s="8"/>
      <c r="H593" s="9"/>
      <c r="I593" s="10"/>
      <c r="K593" s="10"/>
      <c r="L593" s="8"/>
      <c r="M593" s="7"/>
    </row>
    <row r="594" spans="2:13" ht="15.75" customHeight="1">
      <c r="B594" s="5"/>
      <c r="C594" s="6"/>
      <c r="D594" s="7"/>
      <c r="E594" s="8"/>
      <c r="H594" s="9"/>
      <c r="I594" s="10"/>
      <c r="K594" s="10"/>
      <c r="L594" s="8"/>
      <c r="M594" s="7"/>
    </row>
    <row r="595" spans="2:13" ht="15.75" customHeight="1">
      <c r="B595" s="5"/>
      <c r="C595" s="6"/>
      <c r="D595" s="7"/>
      <c r="E595" s="8"/>
      <c r="H595" s="9"/>
      <c r="I595" s="10"/>
      <c r="K595" s="10"/>
      <c r="L595" s="8"/>
      <c r="M595" s="7"/>
    </row>
    <row r="596" spans="2:13" ht="15.75" customHeight="1">
      <c r="B596" s="5"/>
      <c r="C596" s="6"/>
      <c r="D596" s="7"/>
      <c r="E596" s="8"/>
      <c r="H596" s="9"/>
      <c r="I596" s="10"/>
      <c r="K596" s="10"/>
      <c r="L596" s="8"/>
      <c r="M596" s="7"/>
    </row>
    <row r="597" spans="2:13" ht="15.75" customHeight="1">
      <c r="B597" s="5"/>
      <c r="C597" s="6"/>
      <c r="D597" s="7"/>
      <c r="E597" s="8"/>
      <c r="H597" s="9"/>
      <c r="I597" s="10"/>
      <c r="K597" s="10"/>
      <c r="L597" s="8"/>
      <c r="M597" s="7"/>
    </row>
    <row r="598" spans="2:13" ht="15.75" customHeight="1">
      <c r="B598" s="5"/>
      <c r="C598" s="6"/>
      <c r="D598" s="7"/>
      <c r="E598" s="8"/>
      <c r="H598" s="9"/>
      <c r="I598" s="10"/>
      <c r="K598" s="10"/>
      <c r="L598" s="8"/>
      <c r="M598" s="7"/>
    </row>
    <row r="599" spans="2:13" ht="15.75" customHeight="1">
      <c r="B599" s="5"/>
      <c r="C599" s="6"/>
      <c r="D599" s="7"/>
      <c r="E599" s="8"/>
      <c r="H599" s="9"/>
      <c r="I599" s="10"/>
      <c r="K599" s="10"/>
      <c r="L599" s="8"/>
      <c r="M599" s="7"/>
    </row>
    <row r="600" spans="2:13" ht="15.75" customHeight="1">
      <c r="B600" s="5"/>
      <c r="C600" s="6"/>
      <c r="D600" s="7"/>
      <c r="E600" s="8"/>
      <c r="H600" s="9"/>
      <c r="I600" s="10"/>
      <c r="K600" s="10"/>
      <c r="L600" s="8"/>
      <c r="M600" s="7"/>
    </row>
    <row r="601" spans="2:13" ht="15.75" customHeight="1">
      <c r="B601" s="5"/>
      <c r="C601" s="6"/>
      <c r="D601" s="7"/>
      <c r="E601" s="8"/>
      <c r="H601" s="9"/>
      <c r="I601" s="10"/>
      <c r="K601" s="10"/>
      <c r="L601" s="8"/>
      <c r="M601" s="7"/>
    </row>
    <row r="602" spans="2:13" ht="15.75" customHeight="1">
      <c r="B602" s="5"/>
      <c r="C602" s="6"/>
      <c r="D602" s="7"/>
      <c r="E602" s="8"/>
      <c r="H602" s="9"/>
      <c r="I602" s="10"/>
      <c r="K602" s="10"/>
      <c r="L602" s="8"/>
      <c r="M602" s="7"/>
    </row>
    <row r="603" spans="2:13" ht="15.75" customHeight="1">
      <c r="B603" s="5"/>
      <c r="C603" s="6"/>
      <c r="D603" s="7"/>
      <c r="E603" s="8"/>
      <c r="H603" s="9"/>
      <c r="I603" s="10"/>
      <c r="K603" s="10"/>
      <c r="L603" s="8"/>
      <c r="M603" s="7"/>
    </row>
    <row r="604" spans="2:13" ht="15.75" customHeight="1">
      <c r="B604" s="5"/>
      <c r="C604" s="6"/>
      <c r="D604" s="7"/>
      <c r="E604" s="8"/>
      <c r="H604" s="9"/>
      <c r="I604" s="10"/>
      <c r="K604" s="10"/>
      <c r="L604" s="8"/>
      <c r="M604" s="7"/>
    </row>
    <row r="605" spans="2:13" ht="15.75" customHeight="1">
      <c r="B605" s="5"/>
      <c r="C605" s="6"/>
      <c r="D605" s="7"/>
      <c r="E605" s="8"/>
      <c r="H605" s="9"/>
      <c r="I605" s="10"/>
      <c r="K605" s="10"/>
      <c r="L605" s="8"/>
      <c r="M605" s="7"/>
    </row>
    <row r="606" spans="2:13" ht="15.75" customHeight="1">
      <c r="B606" s="5"/>
      <c r="C606" s="6"/>
      <c r="D606" s="7"/>
      <c r="E606" s="8"/>
      <c r="H606" s="9"/>
      <c r="I606" s="10"/>
      <c r="K606" s="10"/>
      <c r="L606" s="8"/>
      <c r="M606" s="7"/>
    </row>
    <row r="607" spans="2:13" ht="15.75" customHeight="1">
      <c r="B607" s="5"/>
      <c r="C607" s="6"/>
      <c r="D607" s="7"/>
      <c r="E607" s="8"/>
      <c r="H607" s="9"/>
      <c r="I607" s="10"/>
      <c r="K607" s="10"/>
      <c r="L607" s="8"/>
      <c r="M607" s="7"/>
    </row>
    <row r="608" spans="2:13" ht="15.75" customHeight="1">
      <c r="B608" s="5"/>
      <c r="C608" s="6"/>
      <c r="D608" s="7"/>
      <c r="E608" s="8"/>
      <c r="H608" s="9"/>
      <c r="I608" s="10"/>
      <c r="K608" s="10"/>
      <c r="L608" s="8"/>
      <c r="M608" s="7"/>
    </row>
    <row r="609" spans="2:13" ht="15.75" customHeight="1">
      <c r="B609" s="5"/>
      <c r="C609" s="6"/>
      <c r="D609" s="7"/>
      <c r="E609" s="8"/>
      <c r="H609" s="9"/>
      <c r="I609" s="10"/>
      <c r="K609" s="10"/>
      <c r="L609" s="8"/>
      <c r="M609" s="7"/>
    </row>
    <row r="610" spans="2:13" ht="15.75" customHeight="1">
      <c r="B610" s="5"/>
      <c r="C610" s="6"/>
      <c r="D610" s="7"/>
      <c r="E610" s="8"/>
      <c r="H610" s="9"/>
      <c r="I610" s="10"/>
      <c r="K610" s="10"/>
      <c r="L610" s="8"/>
      <c r="M610" s="7"/>
    </row>
    <row r="611" spans="2:13" ht="15.75" customHeight="1">
      <c r="B611" s="5"/>
      <c r="C611" s="6"/>
      <c r="D611" s="7"/>
      <c r="E611" s="8"/>
      <c r="H611" s="9"/>
      <c r="I611" s="10"/>
      <c r="K611" s="10"/>
      <c r="L611" s="8"/>
      <c r="M611" s="7"/>
    </row>
    <row r="612" spans="2:13" ht="15.75" customHeight="1">
      <c r="B612" s="5"/>
      <c r="C612" s="6"/>
      <c r="D612" s="7"/>
      <c r="E612" s="8"/>
      <c r="H612" s="9"/>
      <c r="I612" s="10"/>
      <c r="K612" s="10"/>
      <c r="L612" s="8"/>
      <c r="M612" s="7"/>
    </row>
    <row r="613" spans="2:13" ht="15.75" customHeight="1">
      <c r="B613" s="5"/>
      <c r="C613" s="6"/>
      <c r="D613" s="7"/>
      <c r="E613" s="8"/>
      <c r="H613" s="9"/>
      <c r="I613" s="10"/>
      <c r="K613" s="10"/>
      <c r="L613" s="8"/>
      <c r="M613" s="7"/>
    </row>
    <row r="614" spans="2:13" ht="15.75" customHeight="1">
      <c r="B614" s="5"/>
      <c r="C614" s="6"/>
      <c r="D614" s="7"/>
      <c r="E614" s="8"/>
      <c r="H614" s="9"/>
      <c r="I614" s="10"/>
      <c r="K614" s="10"/>
      <c r="L614" s="8"/>
      <c r="M614" s="7"/>
    </row>
    <row r="615" spans="2:13" ht="15.75" customHeight="1">
      <c r="B615" s="5"/>
      <c r="C615" s="6"/>
      <c r="D615" s="7"/>
      <c r="E615" s="8"/>
      <c r="H615" s="9"/>
      <c r="I615" s="10"/>
      <c r="K615" s="10"/>
      <c r="L615" s="8"/>
      <c r="M615" s="7"/>
    </row>
    <row r="616" spans="2:13" ht="15.75" customHeight="1">
      <c r="B616" s="5"/>
      <c r="C616" s="6"/>
      <c r="D616" s="7"/>
      <c r="E616" s="8"/>
      <c r="H616" s="9"/>
      <c r="I616" s="10"/>
      <c r="K616" s="10"/>
      <c r="L616" s="8"/>
      <c r="M616" s="7"/>
    </row>
    <row r="617" spans="2:13" ht="15.75" customHeight="1">
      <c r="B617" s="5"/>
      <c r="C617" s="6"/>
      <c r="D617" s="7"/>
      <c r="E617" s="8"/>
      <c r="H617" s="9"/>
      <c r="I617" s="10"/>
      <c r="K617" s="10"/>
      <c r="L617" s="8"/>
      <c r="M617" s="7"/>
    </row>
    <row r="618" spans="2:13" ht="15.75" customHeight="1">
      <c r="B618" s="5"/>
      <c r="C618" s="6"/>
      <c r="D618" s="7"/>
      <c r="E618" s="8"/>
      <c r="H618" s="9"/>
      <c r="I618" s="10"/>
      <c r="K618" s="10"/>
      <c r="L618" s="8"/>
      <c r="M618" s="7"/>
    </row>
    <row r="619" spans="2:13" ht="15.75" customHeight="1">
      <c r="B619" s="5"/>
      <c r="C619" s="6"/>
      <c r="D619" s="7"/>
      <c r="E619" s="8"/>
      <c r="H619" s="9"/>
      <c r="I619" s="10"/>
      <c r="K619" s="10"/>
      <c r="L619" s="8"/>
      <c r="M619" s="7"/>
    </row>
    <row r="620" spans="2:13" ht="15.75" customHeight="1">
      <c r="B620" s="5"/>
      <c r="C620" s="6"/>
      <c r="D620" s="7"/>
      <c r="E620" s="8"/>
      <c r="H620" s="9"/>
      <c r="I620" s="10"/>
      <c r="K620" s="10"/>
      <c r="L620" s="8"/>
      <c r="M620" s="7"/>
    </row>
    <row r="621" spans="2:13" ht="15.75" customHeight="1">
      <c r="B621" s="5"/>
      <c r="C621" s="6"/>
      <c r="D621" s="7"/>
      <c r="E621" s="8"/>
      <c r="H621" s="9"/>
      <c r="I621" s="10"/>
      <c r="K621" s="10"/>
      <c r="L621" s="8"/>
      <c r="M621" s="7"/>
    </row>
    <row r="622" spans="2:13" ht="15.75" customHeight="1">
      <c r="B622" s="5"/>
      <c r="C622" s="6"/>
      <c r="D622" s="7"/>
      <c r="E622" s="8"/>
      <c r="H622" s="9"/>
      <c r="I622" s="10"/>
      <c r="K622" s="10"/>
      <c r="L622" s="8"/>
      <c r="M622" s="7"/>
    </row>
    <row r="623" spans="2:13" ht="15.75" customHeight="1">
      <c r="B623" s="5"/>
      <c r="C623" s="6"/>
      <c r="D623" s="7"/>
      <c r="E623" s="8"/>
      <c r="H623" s="9"/>
      <c r="I623" s="10"/>
      <c r="K623" s="10"/>
      <c r="L623" s="8"/>
      <c r="M623" s="7"/>
    </row>
    <row r="624" spans="2:13" ht="15.75" customHeight="1">
      <c r="B624" s="5"/>
      <c r="C624" s="6"/>
      <c r="D624" s="7"/>
      <c r="E624" s="8"/>
      <c r="H624" s="9"/>
      <c r="I624" s="10"/>
      <c r="K624" s="10"/>
      <c r="L624" s="8"/>
      <c r="M624" s="7"/>
    </row>
    <row r="625" spans="2:13" ht="15.75" customHeight="1">
      <c r="B625" s="5"/>
      <c r="C625" s="6"/>
      <c r="D625" s="7"/>
      <c r="E625" s="8"/>
      <c r="H625" s="9"/>
      <c r="I625" s="10"/>
      <c r="K625" s="10"/>
      <c r="L625" s="8"/>
      <c r="M625" s="7"/>
    </row>
    <row r="626" spans="2:13" ht="15.75" customHeight="1">
      <c r="B626" s="5"/>
      <c r="C626" s="6"/>
      <c r="D626" s="7"/>
      <c r="E626" s="8"/>
      <c r="H626" s="9"/>
      <c r="I626" s="10"/>
      <c r="K626" s="10"/>
      <c r="L626" s="8"/>
      <c r="M626" s="7"/>
    </row>
    <row r="627" spans="2:13" ht="15.75" customHeight="1">
      <c r="B627" s="5"/>
      <c r="C627" s="6"/>
      <c r="D627" s="7"/>
      <c r="E627" s="8"/>
      <c r="H627" s="9"/>
      <c r="I627" s="10"/>
      <c r="K627" s="10"/>
      <c r="L627" s="8"/>
      <c r="M627" s="7"/>
    </row>
    <row r="628" spans="2:13" ht="15.75" customHeight="1">
      <c r="B628" s="5"/>
      <c r="C628" s="6"/>
      <c r="D628" s="7"/>
      <c r="E628" s="8"/>
      <c r="H628" s="9"/>
      <c r="I628" s="10"/>
      <c r="K628" s="10"/>
      <c r="L628" s="8"/>
      <c r="M628" s="7"/>
    </row>
    <row r="629" spans="2:13" ht="15.75" customHeight="1">
      <c r="B629" s="5"/>
      <c r="C629" s="6"/>
      <c r="D629" s="7"/>
      <c r="E629" s="8"/>
      <c r="H629" s="9"/>
      <c r="I629" s="10"/>
      <c r="K629" s="10"/>
      <c r="L629" s="8"/>
      <c r="M629" s="7"/>
    </row>
    <row r="630" spans="2:13" ht="15.75" customHeight="1">
      <c r="B630" s="5"/>
      <c r="C630" s="6"/>
      <c r="D630" s="7"/>
      <c r="E630" s="8"/>
      <c r="H630" s="9"/>
      <c r="I630" s="10"/>
      <c r="K630" s="10"/>
      <c r="L630" s="8"/>
      <c r="M630" s="7"/>
    </row>
    <row r="631" spans="2:13" ht="15.75" customHeight="1">
      <c r="B631" s="5"/>
      <c r="C631" s="6"/>
      <c r="D631" s="7"/>
      <c r="E631" s="8"/>
      <c r="H631" s="9"/>
      <c r="I631" s="10"/>
      <c r="K631" s="10"/>
      <c r="L631" s="8"/>
      <c r="M631" s="7"/>
    </row>
    <row r="632" spans="2:13" ht="15.75" customHeight="1">
      <c r="B632" s="5"/>
      <c r="C632" s="6"/>
      <c r="D632" s="7"/>
      <c r="E632" s="8"/>
      <c r="H632" s="9"/>
      <c r="I632" s="10"/>
      <c r="K632" s="10"/>
      <c r="L632" s="8"/>
      <c r="M632" s="7"/>
    </row>
    <row r="633" spans="2:13" ht="15.75" customHeight="1">
      <c r="B633" s="5"/>
      <c r="C633" s="6"/>
      <c r="D633" s="7"/>
      <c r="E633" s="8"/>
      <c r="H633" s="9"/>
      <c r="I633" s="10"/>
      <c r="K633" s="10"/>
      <c r="L633" s="8"/>
      <c r="M633" s="7"/>
    </row>
    <row r="634" spans="2:13" ht="15.75" customHeight="1">
      <c r="B634" s="5"/>
      <c r="C634" s="6"/>
      <c r="D634" s="7"/>
      <c r="E634" s="8"/>
      <c r="H634" s="9"/>
      <c r="I634" s="10"/>
      <c r="K634" s="10"/>
      <c r="L634" s="8"/>
      <c r="M634" s="7"/>
    </row>
    <row r="635" spans="2:13" ht="15.75" customHeight="1">
      <c r="B635" s="5"/>
      <c r="C635" s="6"/>
      <c r="D635" s="7"/>
      <c r="E635" s="8"/>
      <c r="H635" s="9"/>
      <c r="I635" s="10"/>
      <c r="K635" s="10"/>
      <c r="L635" s="8"/>
      <c r="M635" s="7"/>
    </row>
    <row r="636" spans="2:13" ht="15.75" customHeight="1">
      <c r="B636" s="5"/>
      <c r="C636" s="6"/>
      <c r="D636" s="7"/>
      <c r="E636" s="8"/>
      <c r="H636" s="9"/>
      <c r="I636" s="10"/>
      <c r="K636" s="10"/>
      <c r="L636" s="8"/>
      <c r="M636" s="7"/>
    </row>
    <row r="637" spans="2:13" ht="15.75" customHeight="1">
      <c r="B637" s="5"/>
      <c r="C637" s="6"/>
      <c r="D637" s="7"/>
      <c r="E637" s="8"/>
      <c r="H637" s="9"/>
      <c r="I637" s="10"/>
      <c r="K637" s="10"/>
      <c r="L637" s="8"/>
      <c r="M637" s="7"/>
    </row>
    <row r="638" spans="2:13" ht="15.75" customHeight="1">
      <c r="B638" s="5"/>
      <c r="C638" s="6"/>
      <c r="D638" s="7"/>
      <c r="E638" s="8"/>
      <c r="H638" s="9"/>
      <c r="I638" s="10"/>
      <c r="K638" s="10"/>
      <c r="L638" s="8"/>
      <c r="M638" s="7"/>
    </row>
    <row r="639" spans="2:13" ht="15.75" customHeight="1">
      <c r="B639" s="5"/>
      <c r="C639" s="6"/>
      <c r="D639" s="7"/>
      <c r="E639" s="8"/>
      <c r="H639" s="9"/>
      <c r="I639" s="10"/>
      <c r="K639" s="10"/>
      <c r="L639" s="8"/>
      <c r="M639" s="7"/>
    </row>
    <row r="640" spans="2:13" ht="15.75" customHeight="1">
      <c r="B640" s="5"/>
      <c r="C640" s="6"/>
      <c r="D640" s="7"/>
      <c r="E640" s="8"/>
      <c r="H640" s="9"/>
      <c r="I640" s="10"/>
      <c r="K640" s="10"/>
      <c r="L640" s="8"/>
      <c r="M640" s="7"/>
    </row>
    <row r="641" spans="2:13" ht="15.75" customHeight="1">
      <c r="B641" s="5"/>
      <c r="C641" s="6"/>
      <c r="D641" s="7"/>
      <c r="E641" s="8"/>
      <c r="H641" s="9"/>
      <c r="I641" s="10"/>
      <c r="K641" s="10"/>
      <c r="L641" s="8"/>
      <c r="M641" s="7"/>
    </row>
    <row r="642" spans="2:13" ht="15.75" customHeight="1">
      <c r="B642" s="5"/>
      <c r="C642" s="6"/>
      <c r="D642" s="7"/>
      <c r="E642" s="8"/>
      <c r="H642" s="9"/>
      <c r="I642" s="10"/>
      <c r="K642" s="10"/>
      <c r="L642" s="8"/>
      <c r="M642" s="7"/>
    </row>
    <row r="643" spans="2:13" ht="15.75" customHeight="1">
      <c r="B643" s="5"/>
      <c r="C643" s="6"/>
      <c r="D643" s="7"/>
      <c r="E643" s="8"/>
      <c r="H643" s="9"/>
      <c r="I643" s="10"/>
      <c r="K643" s="10"/>
      <c r="L643" s="8"/>
      <c r="M643" s="7"/>
    </row>
    <row r="644" spans="2:13" ht="15.75" customHeight="1">
      <c r="B644" s="5"/>
      <c r="C644" s="6"/>
      <c r="D644" s="7"/>
      <c r="E644" s="8"/>
      <c r="H644" s="9"/>
      <c r="I644" s="10"/>
      <c r="K644" s="10"/>
      <c r="L644" s="8"/>
      <c r="M644" s="7"/>
    </row>
    <row r="645" spans="2:13" ht="15.75" customHeight="1">
      <c r="B645" s="5"/>
      <c r="C645" s="6"/>
      <c r="D645" s="7"/>
      <c r="E645" s="8"/>
      <c r="H645" s="9"/>
      <c r="I645" s="10"/>
      <c r="K645" s="10"/>
      <c r="L645" s="8"/>
      <c r="M645" s="7"/>
    </row>
    <row r="646" spans="2:13" ht="15.75" customHeight="1">
      <c r="B646" s="5"/>
      <c r="C646" s="6"/>
      <c r="D646" s="7"/>
      <c r="E646" s="8"/>
      <c r="H646" s="9"/>
      <c r="I646" s="10"/>
      <c r="K646" s="10"/>
      <c r="L646" s="8"/>
      <c r="M646" s="7"/>
    </row>
    <row r="647" spans="2:13" ht="15.75" customHeight="1">
      <c r="B647" s="5"/>
      <c r="C647" s="6"/>
      <c r="D647" s="7"/>
      <c r="E647" s="8"/>
      <c r="H647" s="9"/>
      <c r="I647" s="10"/>
      <c r="K647" s="10"/>
      <c r="L647" s="8"/>
      <c r="M647" s="7"/>
    </row>
    <row r="648" spans="2:13" ht="15.75" customHeight="1">
      <c r="B648" s="5"/>
      <c r="C648" s="6"/>
      <c r="D648" s="7"/>
      <c r="E648" s="8"/>
      <c r="H648" s="9"/>
      <c r="I648" s="10"/>
      <c r="K648" s="10"/>
      <c r="L648" s="8"/>
      <c r="M648" s="7"/>
    </row>
    <row r="649" spans="2:13" ht="15.75" customHeight="1">
      <c r="B649" s="5"/>
      <c r="C649" s="6"/>
      <c r="D649" s="7"/>
      <c r="E649" s="8"/>
      <c r="H649" s="9"/>
      <c r="I649" s="10"/>
      <c r="K649" s="10"/>
      <c r="L649" s="8"/>
      <c r="M649" s="7"/>
    </row>
    <row r="650" spans="2:13" ht="15.75" customHeight="1">
      <c r="B650" s="5"/>
      <c r="C650" s="6"/>
      <c r="D650" s="7"/>
      <c r="E650" s="8"/>
      <c r="H650" s="9"/>
      <c r="I650" s="10"/>
      <c r="K650" s="10"/>
      <c r="L650" s="8"/>
      <c r="M650" s="7"/>
    </row>
    <row r="651" spans="2:13" ht="15.75" customHeight="1">
      <c r="B651" s="5"/>
      <c r="C651" s="6"/>
      <c r="D651" s="7"/>
      <c r="E651" s="8"/>
      <c r="H651" s="9"/>
      <c r="I651" s="10"/>
      <c r="K651" s="10"/>
      <c r="L651" s="8"/>
      <c r="M651" s="7"/>
    </row>
    <row r="652" spans="2:13" ht="15.75" customHeight="1">
      <c r="B652" s="5"/>
      <c r="C652" s="6"/>
      <c r="D652" s="7"/>
      <c r="E652" s="8"/>
      <c r="H652" s="9"/>
      <c r="I652" s="10"/>
      <c r="K652" s="10"/>
      <c r="L652" s="8"/>
      <c r="M652" s="7"/>
    </row>
    <row r="653" spans="2:13" ht="15.75" customHeight="1">
      <c r="B653" s="5"/>
      <c r="C653" s="6"/>
      <c r="D653" s="7"/>
      <c r="E653" s="8"/>
      <c r="H653" s="9"/>
      <c r="I653" s="10"/>
      <c r="K653" s="10"/>
      <c r="L653" s="8"/>
      <c r="M653" s="7"/>
    </row>
    <row r="654" spans="2:13" ht="15.75" customHeight="1">
      <c r="B654" s="5"/>
      <c r="C654" s="6"/>
      <c r="D654" s="7"/>
      <c r="E654" s="8"/>
      <c r="H654" s="9"/>
      <c r="I654" s="10"/>
      <c r="K654" s="10"/>
      <c r="L654" s="8"/>
      <c r="M654" s="7"/>
    </row>
    <row r="655" spans="2:13" ht="15.75" customHeight="1">
      <c r="B655" s="5"/>
      <c r="C655" s="6"/>
      <c r="D655" s="7"/>
      <c r="E655" s="8"/>
      <c r="H655" s="9"/>
      <c r="I655" s="10"/>
      <c r="K655" s="10"/>
      <c r="L655" s="8"/>
      <c r="M655" s="7"/>
    </row>
    <row r="656" spans="2:13" ht="15.75" customHeight="1">
      <c r="B656" s="5"/>
      <c r="C656" s="6"/>
      <c r="D656" s="7"/>
      <c r="E656" s="8"/>
      <c r="H656" s="9"/>
      <c r="I656" s="10"/>
      <c r="K656" s="10"/>
      <c r="L656" s="8"/>
      <c r="M656" s="7"/>
    </row>
    <row r="657" spans="2:13" ht="15.75" customHeight="1">
      <c r="B657" s="5"/>
      <c r="C657" s="6"/>
      <c r="D657" s="7"/>
      <c r="E657" s="8"/>
      <c r="H657" s="9"/>
      <c r="I657" s="10"/>
      <c r="K657" s="10"/>
      <c r="L657" s="8"/>
      <c r="M657" s="7"/>
    </row>
    <row r="658" spans="2:13" ht="15.75" customHeight="1">
      <c r="B658" s="5"/>
      <c r="C658" s="6"/>
      <c r="D658" s="7"/>
      <c r="E658" s="8"/>
      <c r="H658" s="9"/>
      <c r="I658" s="10"/>
      <c r="K658" s="10"/>
      <c r="L658" s="8"/>
      <c r="M658" s="7"/>
    </row>
    <row r="659" spans="2:13" ht="15.75" customHeight="1">
      <c r="B659" s="5"/>
      <c r="C659" s="6"/>
      <c r="D659" s="7"/>
      <c r="E659" s="8"/>
      <c r="H659" s="9"/>
      <c r="I659" s="10"/>
      <c r="K659" s="10"/>
      <c r="L659" s="8"/>
      <c r="M659" s="7"/>
    </row>
    <row r="660" spans="2:13" ht="15.75" customHeight="1">
      <c r="B660" s="5"/>
      <c r="C660" s="6"/>
      <c r="D660" s="7"/>
      <c r="E660" s="8"/>
      <c r="H660" s="9"/>
      <c r="I660" s="10"/>
      <c r="K660" s="10"/>
      <c r="L660" s="8"/>
      <c r="M660" s="7"/>
    </row>
    <row r="661" spans="2:13" ht="15.75" customHeight="1">
      <c r="B661" s="5"/>
      <c r="C661" s="6"/>
      <c r="D661" s="7"/>
      <c r="E661" s="8"/>
      <c r="H661" s="9"/>
      <c r="I661" s="10"/>
      <c r="K661" s="10"/>
      <c r="L661" s="8"/>
      <c r="M661" s="7"/>
    </row>
    <row r="662" spans="2:13" ht="15.75" customHeight="1">
      <c r="B662" s="5"/>
      <c r="C662" s="6"/>
      <c r="D662" s="7"/>
      <c r="E662" s="8"/>
      <c r="H662" s="9"/>
      <c r="I662" s="10"/>
      <c r="K662" s="10"/>
      <c r="L662" s="8"/>
      <c r="M662" s="7"/>
    </row>
    <row r="663" spans="2:13" ht="15.75" customHeight="1">
      <c r="B663" s="5"/>
      <c r="C663" s="6"/>
      <c r="D663" s="7"/>
      <c r="E663" s="8"/>
      <c r="H663" s="9"/>
      <c r="I663" s="10"/>
      <c r="K663" s="10"/>
      <c r="L663" s="8"/>
      <c r="M663" s="7"/>
    </row>
    <row r="664" spans="2:13" ht="15.75" customHeight="1">
      <c r="B664" s="5"/>
      <c r="C664" s="6"/>
      <c r="D664" s="7"/>
      <c r="E664" s="8"/>
      <c r="H664" s="9"/>
      <c r="I664" s="10"/>
      <c r="K664" s="10"/>
      <c r="L664" s="8"/>
      <c r="M664" s="7"/>
    </row>
    <row r="665" spans="2:13" ht="15.75" customHeight="1">
      <c r="B665" s="5"/>
      <c r="C665" s="6"/>
      <c r="D665" s="7"/>
      <c r="E665" s="8"/>
      <c r="H665" s="9"/>
      <c r="I665" s="10"/>
      <c r="K665" s="10"/>
      <c r="L665" s="8"/>
      <c r="M665" s="7"/>
    </row>
    <row r="666" spans="2:13" ht="15.75" customHeight="1">
      <c r="B666" s="5"/>
      <c r="C666" s="6"/>
      <c r="D666" s="7"/>
      <c r="E666" s="8"/>
      <c r="H666" s="9"/>
      <c r="I666" s="10"/>
      <c r="K666" s="10"/>
      <c r="L666" s="8"/>
      <c r="M666" s="7"/>
    </row>
    <row r="667" spans="2:13" ht="15.75" customHeight="1">
      <c r="B667" s="5"/>
      <c r="C667" s="6"/>
      <c r="D667" s="7"/>
      <c r="E667" s="8"/>
      <c r="H667" s="9"/>
      <c r="I667" s="10"/>
      <c r="K667" s="10"/>
      <c r="L667" s="8"/>
      <c r="M667" s="7"/>
    </row>
    <row r="668" spans="2:13" ht="15.75" customHeight="1">
      <c r="B668" s="5"/>
      <c r="C668" s="6"/>
      <c r="D668" s="7"/>
      <c r="E668" s="8"/>
      <c r="H668" s="9"/>
      <c r="I668" s="10"/>
      <c r="K668" s="10"/>
      <c r="L668" s="8"/>
      <c r="M668" s="7"/>
    </row>
    <row r="669" spans="2:13" ht="15.75" customHeight="1">
      <c r="B669" s="5"/>
      <c r="C669" s="6"/>
      <c r="D669" s="7"/>
      <c r="E669" s="8"/>
      <c r="H669" s="9"/>
      <c r="I669" s="10"/>
      <c r="K669" s="10"/>
      <c r="L669" s="8"/>
      <c r="M669" s="7"/>
    </row>
    <row r="670" spans="2:13" ht="15.75" customHeight="1">
      <c r="B670" s="5"/>
      <c r="C670" s="6"/>
      <c r="D670" s="7"/>
      <c r="E670" s="8"/>
      <c r="H670" s="9"/>
      <c r="I670" s="10"/>
      <c r="K670" s="10"/>
      <c r="L670" s="8"/>
      <c r="M670" s="7"/>
    </row>
    <row r="671" spans="2:13" ht="15.75" customHeight="1">
      <c r="B671" s="5"/>
      <c r="C671" s="6"/>
      <c r="D671" s="7"/>
      <c r="E671" s="8"/>
      <c r="H671" s="9"/>
      <c r="I671" s="10"/>
      <c r="K671" s="10"/>
      <c r="L671" s="8"/>
      <c r="M671" s="7"/>
    </row>
    <row r="672" spans="2:13" ht="15.75" customHeight="1">
      <c r="B672" s="5"/>
      <c r="C672" s="6"/>
      <c r="D672" s="7"/>
      <c r="E672" s="8"/>
      <c r="H672" s="9"/>
      <c r="I672" s="10"/>
      <c r="K672" s="10"/>
      <c r="L672" s="8"/>
      <c r="M672" s="7"/>
    </row>
    <row r="673" spans="2:13" ht="15.75" customHeight="1">
      <c r="B673" s="5"/>
      <c r="C673" s="6"/>
      <c r="D673" s="7"/>
      <c r="E673" s="8"/>
      <c r="H673" s="9"/>
      <c r="I673" s="10"/>
      <c r="K673" s="10"/>
      <c r="L673" s="8"/>
      <c r="M673" s="7"/>
    </row>
    <row r="674" spans="2:13" ht="15.75" customHeight="1">
      <c r="B674" s="5"/>
      <c r="C674" s="6"/>
      <c r="D674" s="7"/>
      <c r="E674" s="8"/>
      <c r="H674" s="9"/>
      <c r="I674" s="10"/>
      <c r="K674" s="10"/>
      <c r="L674" s="8"/>
      <c r="M674" s="7"/>
    </row>
    <row r="675" spans="2:13" ht="15.75" customHeight="1">
      <c r="B675" s="5"/>
      <c r="C675" s="6"/>
      <c r="D675" s="7"/>
      <c r="E675" s="8"/>
      <c r="H675" s="9"/>
      <c r="I675" s="10"/>
      <c r="K675" s="10"/>
      <c r="L675" s="8"/>
      <c r="M675" s="7"/>
    </row>
    <row r="676" spans="2:13" ht="15.75" customHeight="1">
      <c r="B676" s="5"/>
      <c r="C676" s="6"/>
      <c r="D676" s="7"/>
      <c r="E676" s="8"/>
      <c r="H676" s="9"/>
      <c r="I676" s="10"/>
      <c r="K676" s="10"/>
      <c r="L676" s="8"/>
      <c r="M676" s="7"/>
    </row>
    <row r="677" spans="2:13" ht="15.75" customHeight="1">
      <c r="B677" s="5"/>
      <c r="C677" s="6"/>
      <c r="D677" s="7"/>
      <c r="E677" s="8"/>
      <c r="H677" s="9"/>
      <c r="I677" s="10"/>
      <c r="K677" s="10"/>
      <c r="L677" s="8"/>
      <c r="M677" s="7"/>
    </row>
    <row r="678" spans="2:13" ht="15.75" customHeight="1">
      <c r="B678" s="5"/>
      <c r="C678" s="6"/>
      <c r="D678" s="7"/>
      <c r="E678" s="8"/>
      <c r="H678" s="9"/>
      <c r="I678" s="10"/>
      <c r="K678" s="10"/>
      <c r="L678" s="8"/>
      <c r="M678" s="7"/>
    </row>
    <row r="679" spans="2:13" ht="15.75" customHeight="1">
      <c r="B679" s="5"/>
      <c r="C679" s="6"/>
      <c r="D679" s="7"/>
      <c r="E679" s="8"/>
      <c r="H679" s="9"/>
      <c r="I679" s="10"/>
      <c r="K679" s="10"/>
      <c r="L679" s="8"/>
      <c r="M679" s="7"/>
    </row>
    <row r="680" spans="2:13" ht="15.75" customHeight="1">
      <c r="B680" s="5"/>
      <c r="C680" s="6"/>
      <c r="D680" s="7"/>
      <c r="E680" s="8"/>
      <c r="H680" s="9"/>
      <c r="I680" s="10"/>
      <c r="K680" s="10"/>
      <c r="L680" s="8"/>
      <c r="M680" s="7"/>
    </row>
    <row r="681" spans="2:13" ht="15.75" customHeight="1">
      <c r="B681" s="5"/>
      <c r="C681" s="6"/>
      <c r="D681" s="7"/>
      <c r="E681" s="8"/>
      <c r="H681" s="9"/>
      <c r="I681" s="10"/>
      <c r="K681" s="10"/>
      <c r="L681" s="8"/>
      <c r="M681" s="7"/>
    </row>
    <row r="682" spans="2:13" ht="15.75" customHeight="1">
      <c r="B682" s="5"/>
      <c r="C682" s="6"/>
      <c r="D682" s="7"/>
      <c r="E682" s="8"/>
      <c r="H682" s="9"/>
      <c r="I682" s="10"/>
      <c r="K682" s="10"/>
      <c r="L682" s="8"/>
      <c r="M682" s="7"/>
    </row>
    <row r="683" spans="2:13" ht="15.75" customHeight="1">
      <c r="B683" s="5"/>
      <c r="C683" s="6"/>
      <c r="D683" s="7"/>
      <c r="E683" s="8"/>
      <c r="H683" s="9"/>
      <c r="I683" s="10"/>
      <c r="K683" s="10"/>
      <c r="L683" s="8"/>
      <c r="M683" s="7"/>
    </row>
    <row r="684" spans="2:13" ht="15.75" customHeight="1">
      <c r="B684" s="5"/>
      <c r="C684" s="6"/>
      <c r="D684" s="7"/>
      <c r="E684" s="8"/>
      <c r="H684" s="9"/>
      <c r="I684" s="10"/>
      <c r="K684" s="10"/>
      <c r="L684" s="8"/>
      <c r="M684" s="7"/>
    </row>
    <row r="685" spans="2:13" ht="15.75" customHeight="1">
      <c r="B685" s="5"/>
      <c r="C685" s="6"/>
      <c r="D685" s="7"/>
      <c r="E685" s="8"/>
      <c r="H685" s="9"/>
      <c r="I685" s="10"/>
      <c r="K685" s="10"/>
      <c r="L685" s="8"/>
      <c r="M685" s="7"/>
    </row>
    <row r="686" spans="2:13" ht="15.75" customHeight="1">
      <c r="B686" s="5"/>
      <c r="C686" s="6"/>
      <c r="D686" s="7"/>
      <c r="E686" s="8"/>
      <c r="H686" s="9"/>
      <c r="I686" s="10"/>
      <c r="K686" s="10"/>
      <c r="L686" s="8"/>
      <c r="M686" s="7"/>
    </row>
    <row r="687" spans="2:13" ht="15.75" customHeight="1">
      <c r="B687" s="5"/>
      <c r="C687" s="6"/>
      <c r="D687" s="7"/>
      <c r="E687" s="8"/>
      <c r="H687" s="9"/>
      <c r="I687" s="10"/>
      <c r="K687" s="10"/>
      <c r="L687" s="8"/>
      <c r="M687" s="7"/>
    </row>
    <row r="688" spans="2:13" ht="15.75" customHeight="1">
      <c r="B688" s="5"/>
      <c r="C688" s="6"/>
      <c r="D688" s="7"/>
      <c r="E688" s="8"/>
      <c r="H688" s="9"/>
      <c r="I688" s="10"/>
      <c r="K688" s="10"/>
      <c r="L688" s="8"/>
      <c r="M688" s="7"/>
    </row>
    <row r="689" spans="2:13" ht="15.75" customHeight="1">
      <c r="B689" s="5"/>
      <c r="C689" s="6"/>
      <c r="D689" s="7"/>
      <c r="E689" s="8"/>
      <c r="H689" s="9"/>
      <c r="I689" s="10"/>
      <c r="K689" s="10"/>
      <c r="L689" s="8"/>
      <c r="M689" s="7"/>
    </row>
    <row r="690" spans="2:13" ht="15.75" customHeight="1">
      <c r="B690" s="5"/>
      <c r="C690" s="6"/>
      <c r="D690" s="7"/>
      <c r="E690" s="8"/>
      <c r="H690" s="9"/>
      <c r="I690" s="10"/>
      <c r="K690" s="10"/>
      <c r="L690" s="8"/>
      <c r="M690" s="7"/>
    </row>
    <row r="691" spans="2:13" ht="15.75" customHeight="1">
      <c r="B691" s="5"/>
      <c r="C691" s="6"/>
      <c r="D691" s="7"/>
      <c r="E691" s="8"/>
      <c r="H691" s="9"/>
      <c r="I691" s="10"/>
      <c r="K691" s="10"/>
      <c r="L691" s="8"/>
      <c r="M691" s="7"/>
    </row>
    <row r="692" spans="2:13" ht="15.75" customHeight="1">
      <c r="B692" s="5"/>
      <c r="C692" s="6"/>
      <c r="D692" s="7"/>
      <c r="E692" s="8"/>
      <c r="H692" s="9"/>
      <c r="I692" s="10"/>
      <c r="K692" s="10"/>
      <c r="L692" s="8"/>
      <c r="M692" s="7"/>
    </row>
    <row r="693" spans="2:13" ht="15.75" customHeight="1">
      <c r="B693" s="5"/>
      <c r="C693" s="6"/>
      <c r="D693" s="7"/>
      <c r="E693" s="8"/>
      <c r="H693" s="9"/>
      <c r="I693" s="10"/>
      <c r="K693" s="10"/>
      <c r="L693" s="8"/>
      <c r="M693" s="7"/>
    </row>
    <row r="694" spans="2:13" ht="15.75" customHeight="1">
      <c r="B694" s="5"/>
      <c r="C694" s="6"/>
      <c r="D694" s="7"/>
      <c r="E694" s="8"/>
      <c r="H694" s="9"/>
      <c r="I694" s="10"/>
      <c r="K694" s="10"/>
      <c r="L694" s="8"/>
      <c r="M694" s="7"/>
    </row>
    <row r="695" spans="2:13" ht="15.75" customHeight="1">
      <c r="B695" s="5"/>
      <c r="C695" s="6"/>
      <c r="D695" s="7"/>
      <c r="E695" s="8"/>
      <c r="H695" s="9"/>
      <c r="I695" s="10"/>
      <c r="K695" s="10"/>
      <c r="L695" s="8"/>
      <c r="M695" s="7"/>
    </row>
    <row r="696" spans="2:13" ht="15.75" customHeight="1">
      <c r="B696" s="5"/>
      <c r="C696" s="6"/>
      <c r="D696" s="7"/>
      <c r="E696" s="8"/>
      <c r="H696" s="9"/>
      <c r="I696" s="10"/>
      <c r="K696" s="10"/>
      <c r="L696" s="8"/>
      <c r="M696" s="7"/>
    </row>
    <row r="697" spans="2:13" ht="15.75" customHeight="1">
      <c r="B697" s="5"/>
      <c r="C697" s="6"/>
      <c r="D697" s="7"/>
      <c r="E697" s="8"/>
      <c r="H697" s="9"/>
      <c r="I697" s="10"/>
      <c r="K697" s="10"/>
      <c r="L697" s="8"/>
      <c r="M697" s="7"/>
    </row>
    <row r="698" spans="2:13" ht="15.75" customHeight="1">
      <c r="B698" s="5"/>
      <c r="C698" s="6"/>
      <c r="D698" s="7"/>
      <c r="E698" s="8"/>
      <c r="H698" s="9"/>
      <c r="I698" s="10"/>
      <c r="K698" s="10"/>
      <c r="L698" s="8"/>
      <c r="M698" s="7"/>
    </row>
    <row r="699" spans="2:13" ht="15.75" customHeight="1">
      <c r="B699" s="5"/>
      <c r="C699" s="6"/>
      <c r="D699" s="7"/>
      <c r="E699" s="8"/>
      <c r="H699" s="9"/>
      <c r="I699" s="10"/>
      <c r="K699" s="10"/>
      <c r="L699" s="8"/>
      <c r="M699" s="7"/>
    </row>
    <row r="700" spans="2:13" ht="15.75" customHeight="1">
      <c r="B700" s="5"/>
      <c r="C700" s="6"/>
      <c r="D700" s="7"/>
      <c r="E700" s="8"/>
      <c r="H700" s="9"/>
      <c r="I700" s="10"/>
      <c r="K700" s="10"/>
      <c r="L700" s="8"/>
      <c r="M700" s="7"/>
    </row>
    <row r="701" spans="2:13" ht="15.75" customHeight="1">
      <c r="B701" s="5"/>
      <c r="C701" s="6"/>
      <c r="D701" s="7"/>
      <c r="E701" s="8"/>
      <c r="H701" s="9"/>
      <c r="I701" s="10"/>
      <c r="K701" s="10"/>
      <c r="L701" s="8"/>
      <c r="M701" s="7"/>
    </row>
    <row r="702" spans="2:13" ht="15.75" customHeight="1">
      <c r="B702" s="5"/>
      <c r="C702" s="6"/>
      <c r="D702" s="7"/>
      <c r="E702" s="8"/>
      <c r="H702" s="9"/>
      <c r="I702" s="10"/>
      <c r="K702" s="10"/>
      <c r="L702" s="8"/>
      <c r="M702" s="7"/>
    </row>
    <row r="703" spans="2:13" ht="15.75" customHeight="1">
      <c r="B703" s="5"/>
      <c r="C703" s="6"/>
      <c r="D703" s="7"/>
      <c r="E703" s="8"/>
      <c r="H703" s="9"/>
      <c r="I703" s="10"/>
      <c r="K703" s="10"/>
      <c r="L703" s="8"/>
      <c r="M703" s="7"/>
    </row>
    <row r="704" spans="2:13" ht="15.75" customHeight="1">
      <c r="B704" s="5"/>
      <c r="C704" s="6"/>
      <c r="D704" s="7"/>
      <c r="E704" s="8"/>
      <c r="H704" s="9"/>
      <c r="I704" s="10"/>
      <c r="K704" s="10"/>
      <c r="L704" s="8"/>
      <c r="M704" s="7"/>
    </row>
    <row r="705" spans="2:13" ht="15.75" customHeight="1">
      <c r="B705" s="5"/>
      <c r="C705" s="6"/>
      <c r="D705" s="7"/>
      <c r="E705" s="8"/>
      <c r="H705" s="9"/>
      <c r="I705" s="10"/>
      <c r="K705" s="10"/>
      <c r="L705" s="8"/>
      <c r="M705" s="7"/>
    </row>
    <row r="706" spans="2:13" ht="15.75" customHeight="1">
      <c r="B706" s="5"/>
      <c r="C706" s="6"/>
      <c r="D706" s="7"/>
      <c r="E706" s="8"/>
      <c r="H706" s="9"/>
      <c r="I706" s="10"/>
      <c r="K706" s="10"/>
      <c r="L706" s="8"/>
      <c r="M706" s="7"/>
    </row>
    <row r="707" spans="2:13" ht="15.75" customHeight="1">
      <c r="B707" s="5"/>
      <c r="C707" s="6"/>
      <c r="D707" s="7"/>
      <c r="E707" s="8"/>
      <c r="H707" s="9"/>
      <c r="I707" s="10"/>
      <c r="K707" s="10"/>
      <c r="L707" s="8"/>
      <c r="M707" s="7"/>
    </row>
    <row r="708" spans="2:13" ht="15.75" customHeight="1">
      <c r="B708" s="5"/>
      <c r="C708" s="6"/>
      <c r="D708" s="7"/>
      <c r="E708" s="8"/>
      <c r="H708" s="9"/>
      <c r="I708" s="10"/>
      <c r="K708" s="10"/>
      <c r="L708" s="8"/>
      <c r="M708" s="7"/>
    </row>
    <row r="709" spans="2:13" ht="15.75" customHeight="1">
      <c r="B709" s="5"/>
      <c r="C709" s="6"/>
      <c r="D709" s="7"/>
      <c r="E709" s="8"/>
      <c r="H709" s="9"/>
      <c r="I709" s="10"/>
      <c r="K709" s="10"/>
      <c r="L709" s="8"/>
      <c r="M709" s="7"/>
    </row>
    <row r="710" spans="2:13" ht="15.75" customHeight="1">
      <c r="B710" s="5"/>
      <c r="C710" s="6"/>
      <c r="D710" s="7"/>
      <c r="E710" s="8"/>
      <c r="H710" s="9"/>
      <c r="I710" s="10"/>
      <c r="K710" s="10"/>
      <c r="L710" s="8"/>
      <c r="M710" s="7"/>
    </row>
    <row r="711" spans="2:13" ht="15.75" customHeight="1">
      <c r="B711" s="5"/>
      <c r="C711" s="6"/>
      <c r="D711" s="7"/>
      <c r="E711" s="8"/>
      <c r="H711" s="9"/>
      <c r="I711" s="10"/>
      <c r="K711" s="10"/>
      <c r="L711" s="8"/>
      <c r="M711" s="7"/>
    </row>
    <row r="712" spans="2:13" ht="15.75" customHeight="1">
      <c r="B712" s="5"/>
      <c r="C712" s="6"/>
      <c r="D712" s="7"/>
      <c r="E712" s="8"/>
      <c r="H712" s="9"/>
      <c r="I712" s="10"/>
      <c r="K712" s="10"/>
      <c r="L712" s="8"/>
      <c r="M712" s="7"/>
    </row>
    <row r="713" spans="2:13" ht="15.75" customHeight="1">
      <c r="B713" s="5"/>
      <c r="C713" s="6"/>
      <c r="D713" s="7"/>
      <c r="E713" s="8"/>
      <c r="H713" s="9"/>
      <c r="I713" s="10"/>
      <c r="K713" s="10"/>
      <c r="L713" s="8"/>
      <c r="M713" s="7"/>
    </row>
    <row r="714" spans="2:13" ht="15.75" customHeight="1">
      <c r="B714" s="5"/>
      <c r="C714" s="6"/>
      <c r="D714" s="7"/>
      <c r="E714" s="8"/>
      <c r="H714" s="9"/>
      <c r="I714" s="10"/>
      <c r="K714" s="10"/>
      <c r="L714" s="8"/>
      <c r="M714" s="7"/>
    </row>
    <row r="715" spans="2:13" ht="15.75" customHeight="1">
      <c r="B715" s="5"/>
      <c r="C715" s="6"/>
      <c r="D715" s="7"/>
      <c r="E715" s="8"/>
      <c r="H715" s="9"/>
      <c r="I715" s="10"/>
      <c r="K715" s="10"/>
      <c r="L715" s="8"/>
      <c r="M715" s="7"/>
    </row>
    <row r="716" spans="2:13" ht="15.75" customHeight="1">
      <c r="B716" s="5"/>
      <c r="C716" s="6"/>
      <c r="D716" s="7"/>
      <c r="E716" s="8"/>
      <c r="H716" s="9"/>
      <c r="I716" s="10"/>
      <c r="K716" s="10"/>
      <c r="L716" s="8"/>
      <c r="M716" s="7"/>
    </row>
    <row r="717" spans="2:13" ht="15.75" customHeight="1">
      <c r="B717" s="5"/>
      <c r="C717" s="6"/>
      <c r="D717" s="7"/>
      <c r="E717" s="8"/>
      <c r="H717" s="9"/>
      <c r="I717" s="10"/>
      <c r="K717" s="10"/>
      <c r="L717" s="8"/>
      <c r="M717" s="7"/>
    </row>
    <row r="718" spans="2:13" ht="15.75" customHeight="1">
      <c r="B718" s="5"/>
      <c r="C718" s="6"/>
      <c r="D718" s="7"/>
      <c r="E718" s="8"/>
      <c r="H718" s="9"/>
      <c r="I718" s="10"/>
      <c r="K718" s="10"/>
      <c r="L718" s="8"/>
      <c r="M718" s="7"/>
    </row>
    <row r="719" spans="2:13" ht="15.75" customHeight="1">
      <c r="B719" s="5"/>
      <c r="C719" s="6"/>
      <c r="D719" s="7"/>
      <c r="E719" s="8"/>
      <c r="H719" s="9"/>
      <c r="I719" s="10"/>
      <c r="K719" s="10"/>
      <c r="L719" s="8"/>
      <c r="M719" s="7"/>
    </row>
    <row r="720" spans="2:13" ht="15.75" customHeight="1">
      <c r="B720" s="5"/>
      <c r="C720" s="6"/>
      <c r="D720" s="7"/>
      <c r="E720" s="8"/>
      <c r="H720" s="9"/>
      <c r="I720" s="10"/>
      <c r="K720" s="10"/>
      <c r="L720" s="8"/>
      <c r="M720" s="7"/>
    </row>
    <row r="721" spans="2:13" ht="15.75" customHeight="1">
      <c r="B721" s="5"/>
      <c r="C721" s="6"/>
      <c r="D721" s="7"/>
      <c r="E721" s="8"/>
      <c r="H721" s="9"/>
      <c r="I721" s="10"/>
      <c r="K721" s="10"/>
      <c r="L721" s="8"/>
      <c r="M721" s="7"/>
    </row>
    <row r="722" spans="2:13" ht="15.75" customHeight="1">
      <c r="B722" s="5"/>
      <c r="C722" s="6"/>
      <c r="D722" s="7"/>
      <c r="E722" s="8"/>
      <c r="H722" s="9"/>
      <c r="I722" s="10"/>
      <c r="K722" s="10"/>
      <c r="L722" s="8"/>
      <c r="M722" s="7"/>
    </row>
    <row r="723" spans="2:13" ht="15.75" customHeight="1">
      <c r="B723" s="5"/>
      <c r="C723" s="6"/>
      <c r="D723" s="7"/>
      <c r="E723" s="8"/>
      <c r="H723" s="9"/>
      <c r="I723" s="10"/>
      <c r="K723" s="10"/>
      <c r="L723" s="8"/>
      <c r="M723" s="7"/>
    </row>
    <row r="724" spans="2:13" ht="15.75" customHeight="1">
      <c r="B724" s="5"/>
      <c r="C724" s="6"/>
      <c r="D724" s="7"/>
      <c r="E724" s="8"/>
      <c r="H724" s="9"/>
      <c r="I724" s="10"/>
      <c r="K724" s="10"/>
      <c r="L724" s="8"/>
      <c r="M724" s="7"/>
    </row>
    <row r="725" spans="2:13" ht="15.75" customHeight="1">
      <c r="B725" s="5"/>
      <c r="C725" s="6"/>
      <c r="D725" s="7"/>
      <c r="E725" s="8"/>
      <c r="H725" s="9"/>
      <c r="I725" s="10"/>
      <c r="K725" s="10"/>
      <c r="L725" s="8"/>
      <c r="M725" s="7"/>
    </row>
    <row r="726" spans="2:13" ht="15.75" customHeight="1">
      <c r="B726" s="5"/>
      <c r="C726" s="6"/>
      <c r="D726" s="7"/>
      <c r="E726" s="8"/>
      <c r="H726" s="9"/>
      <c r="I726" s="10"/>
      <c r="K726" s="10"/>
      <c r="L726" s="8"/>
      <c r="M726" s="7"/>
    </row>
    <row r="727" spans="2:13" ht="15.75" customHeight="1">
      <c r="B727" s="5"/>
      <c r="C727" s="6"/>
      <c r="D727" s="7"/>
      <c r="E727" s="8"/>
      <c r="H727" s="9"/>
      <c r="I727" s="10"/>
      <c r="K727" s="10"/>
      <c r="L727" s="8"/>
      <c r="M727" s="7"/>
    </row>
    <row r="728" spans="2:13" ht="15.75" customHeight="1">
      <c r="B728" s="5"/>
      <c r="C728" s="6"/>
      <c r="D728" s="7"/>
      <c r="E728" s="8"/>
      <c r="H728" s="9"/>
      <c r="I728" s="10"/>
      <c r="K728" s="10"/>
      <c r="L728" s="8"/>
      <c r="M728" s="7"/>
    </row>
    <row r="729" spans="2:13" ht="15.75" customHeight="1">
      <c r="B729" s="5"/>
      <c r="C729" s="6"/>
      <c r="D729" s="7"/>
      <c r="E729" s="8"/>
      <c r="H729" s="9"/>
      <c r="I729" s="10"/>
      <c r="K729" s="10"/>
      <c r="L729" s="8"/>
      <c r="M729" s="7"/>
    </row>
    <row r="730" spans="2:13" ht="15.75" customHeight="1">
      <c r="B730" s="5"/>
      <c r="C730" s="6"/>
      <c r="D730" s="7"/>
      <c r="E730" s="8"/>
      <c r="H730" s="9"/>
      <c r="I730" s="10"/>
      <c r="K730" s="10"/>
      <c r="L730" s="8"/>
      <c r="M730" s="7"/>
    </row>
    <row r="731" spans="2:13" ht="15.75" customHeight="1">
      <c r="B731" s="5"/>
      <c r="C731" s="6"/>
      <c r="D731" s="7"/>
      <c r="E731" s="8"/>
      <c r="H731" s="9"/>
      <c r="I731" s="10"/>
      <c r="K731" s="10"/>
      <c r="L731" s="8"/>
      <c r="M731" s="7"/>
    </row>
    <row r="732" spans="2:13" ht="15.75" customHeight="1">
      <c r="B732" s="5"/>
      <c r="C732" s="6"/>
      <c r="D732" s="7"/>
      <c r="E732" s="8"/>
      <c r="H732" s="9"/>
      <c r="I732" s="10"/>
      <c r="K732" s="10"/>
      <c r="L732" s="8"/>
      <c r="M732" s="7"/>
    </row>
    <row r="733" spans="2:13" ht="15.75" customHeight="1">
      <c r="B733" s="5"/>
      <c r="C733" s="6"/>
      <c r="D733" s="7"/>
      <c r="E733" s="8"/>
      <c r="H733" s="9"/>
      <c r="I733" s="10"/>
      <c r="K733" s="10"/>
      <c r="L733" s="8"/>
      <c r="M733" s="7"/>
    </row>
    <row r="734" spans="2:13" ht="15.75" customHeight="1">
      <c r="B734" s="5"/>
      <c r="C734" s="6"/>
      <c r="D734" s="7"/>
      <c r="E734" s="8"/>
      <c r="H734" s="9"/>
      <c r="I734" s="10"/>
      <c r="K734" s="10"/>
      <c r="L734" s="8"/>
      <c r="M734" s="7"/>
    </row>
    <row r="735" spans="2:13" ht="15.75" customHeight="1">
      <c r="B735" s="5"/>
      <c r="C735" s="6"/>
      <c r="D735" s="7"/>
      <c r="E735" s="8"/>
      <c r="H735" s="9"/>
      <c r="I735" s="10"/>
      <c r="K735" s="10"/>
      <c r="L735" s="8"/>
      <c r="M735" s="7"/>
    </row>
    <row r="736" spans="2:13" ht="15.75" customHeight="1">
      <c r="B736" s="5"/>
      <c r="C736" s="6"/>
      <c r="D736" s="7"/>
      <c r="E736" s="8"/>
      <c r="H736" s="9"/>
      <c r="I736" s="10"/>
      <c r="K736" s="10"/>
      <c r="L736" s="8"/>
      <c r="M736" s="7"/>
    </row>
    <row r="737" spans="2:13" ht="15.75" customHeight="1">
      <c r="B737" s="5"/>
      <c r="C737" s="6"/>
      <c r="D737" s="7"/>
      <c r="E737" s="8"/>
      <c r="H737" s="9"/>
      <c r="I737" s="10"/>
      <c r="K737" s="10"/>
      <c r="L737" s="8"/>
      <c r="M737" s="7"/>
    </row>
    <row r="738" spans="2:13" ht="15.75" customHeight="1">
      <c r="B738" s="5"/>
      <c r="C738" s="6"/>
      <c r="D738" s="7"/>
      <c r="E738" s="8"/>
      <c r="H738" s="9"/>
      <c r="I738" s="10"/>
      <c r="K738" s="10"/>
      <c r="L738" s="8"/>
      <c r="M738" s="7"/>
    </row>
    <row r="739" spans="2:13" ht="15.75" customHeight="1">
      <c r="B739" s="5"/>
      <c r="C739" s="6"/>
      <c r="D739" s="7"/>
      <c r="E739" s="8"/>
      <c r="H739" s="9"/>
      <c r="I739" s="10"/>
      <c r="K739" s="10"/>
      <c r="L739" s="8"/>
      <c r="M739" s="7"/>
    </row>
    <row r="740" spans="2:13" ht="15.75" customHeight="1">
      <c r="B740" s="5"/>
      <c r="C740" s="6"/>
      <c r="D740" s="7"/>
      <c r="E740" s="8"/>
      <c r="H740" s="9"/>
      <c r="I740" s="10"/>
      <c r="K740" s="10"/>
      <c r="L740" s="8"/>
      <c r="M740" s="7"/>
    </row>
    <row r="741" spans="2:13" ht="15.75" customHeight="1">
      <c r="B741" s="5"/>
      <c r="C741" s="6"/>
      <c r="D741" s="7"/>
      <c r="E741" s="8"/>
      <c r="H741" s="9"/>
      <c r="I741" s="10"/>
      <c r="K741" s="10"/>
      <c r="L741" s="8"/>
      <c r="M741" s="7"/>
    </row>
    <row r="742" spans="2:13" ht="15.75" customHeight="1">
      <c r="B742" s="5"/>
      <c r="C742" s="6"/>
      <c r="D742" s="7"/>
      <c r="E742" s="8"/>
      <c r="H742" s="9"/>
      <c r="I742" s="10"/>
      <c r="K742" s="10"/>
      <c r="L742" s="8"/>
      <c r="M742" s="7"/>
    </row>
    <row r="743" spans="2:13" ht="15.75" customHeight="1">
      <c r="B743" s="5"/>
      <c r="C743" s="6"/>
      <c r="D743" s="7"/>
      <c r="E743" s="8"/>
      <c r="H743" s="9"/>
      <c r="I743" s="10"/>
      <c r="K743" s="10"/>
      <c r="L743" s="8"/>
      <c r="M743" s="7"/>
    </row>
    <row r="744" spans="2:13" ht="15.75" customHeight="1">
      <c r="B744" s="5"/>
      <c r="C744" s="6"/>
      <c r="D744" s="7"/>
      <c r="E744" s="8"/>
      <c r="H744" s="9"/>
      <c r="I744" s="10"/>
      <c r="K744" s="10"/>
      <c r="L744" s="8"/>
      <c r="M744" s="7"/>
    </row>
    <row r="745" spans="2:13" ht="15.75" customHeight="1">
      <c r="B745" s="5"/>
      <c r="C745" s="6"/>
      <c r="D745" s="7"/>
      <c r="E745" s="8"/>
      <c r="H745" s="9"/>
      <c r="I745" s="10"/>
      <c r="K745" s="10"/>
      <c r="L745" s="8"/>
      <c r="M745" s="7"/>
    </row>
    <row r="746" spans="2:13" ht="15.75" customHeight="1">
      <c r="B746" s="5"/>
      <c r="C746" s="6"/>
      <c r="D746" s="7"/>
      <c r="E746" s="8"/>
      <c r="H746" s="9"/>
      <c r="I746" s="10"/>
      <c r="K746" s="10"/>
      <c r="L746" s="8"/>
      <c r="M746" s="7"/>
    </row>
    <row r="747" spans="2:13" ht="15.75" customHeight="1">
      <c r="B747" s="5"/>
      <c r="C747" s="6"/>
      <c r="D747" s="7"/>
      <c r="E747" s="8"/>
      <c r="H747" s="9"/>
      <c r="I747" s="10"/>
      <c r="K747" s="10"/>
      <c r="L747" s="8"/>
      <c r="M747" s="7"/>
    </row>
    <row r="748" spans="2:13" ht="15.75" customHeight="1">
      <c r="B748" s="5"/>
      <c r="C748" s="6"/>
      <c r="D748" s="7"/>
      <c r="E748" s="8"/>
      <c r="H748" s="9"/>
      <c r="I748" s="10"/>
      <c r="K748" s="10"/>
      <c r="L748" s="8"/>
      <c r="M748" s="7"/>
    </row>
    <row r="749" spans="2:13" ht="15.75" customHeight="1">
      <c r="B749" s="5"/>
      <c r="C749" s="6"/>
      <c r="D749" s="7"/>
      <c r="E749" s="8"/>
      <c r="H749" s="9"/>
      <c r="I749" s="10"/>
      <c r="K749" s="10"/>
      <c r="L749" s="8"/>
      <c r="M749" s="7"/>
    </row>
    <row r="750" spans="2:13" ht="15.75" customHeight="1">
      <c r="B750" s="5"/>
      <c r="C750" s="6"/>
      <c r="D750" s="7"/>
      <c r="E750" s="8"/>
      <c r="H750" s="9"/>
      <c r="I750" s="10"/>
      <c r="K750" s="10"/>
      <c r="L750" s="8"/>
      <c r="M750" s="7"/>
    </row>
    <row r="751" spans="2:13" ht="15.75" customHeight="1">
      <c r="B751" s="5"/>
      <c r="C751" s="6"/>
      <c r="D751" s="7"/>
      <c r="E751" s="8"/>
      <c r="H751" s="9"/>
      <c r="I751" s="10"/>
      <c r="K751" s="10"/>
      <c r="L751" s="8"/>
      <c r="M751" s="7"/>
    </row>
    <row r="752" spans="2:13" ht="15.75" customHeight="1">
      <c r="B752" s="5"/>
      <c r="C752" s="6"/>
      <c r="D752" s="7"/>
      <c r="E752" s="8"/>
      <c r="H752" s="9"/>
      <c r="I752" s="10"/>
      <c r="K752" s="10"/>
      <c r="L752" s="8"/>
      <c r="M752" s="7"/>
    </row>
    <row r="753" spans="2:13" ht="15.75" customHeight="1">
      <c r="B753" s="5"/>
      <c r="C753" s="6"/>
      <c r="D753" s="7"/>
      <c r="E753" s="8"/>
      <c r="H753" s="9"/>
      <c r="I753" s="10"/>
      <c r="K753" s="10"/>
      <c r="L753" s="8"/>
      <c r="M753" s="7"/>
    </row>
    <row r="754" spans="2:13" ht="15.75" customHeight="1">
      <c r="B754" s="5"/>
      <c r="C754" s="6"/>
      <c r="D754" s="7"/>
      <c r="E754" s="8"/>
      <c r="H754" s="9"/>
      <c r="I754" s="10"/>
      <c r="K754" s="10"/>
      <c r="L754" s="8"/>
      <c r="M754" s="7"/>
    </row>
    <row r="755" spans="2:13" ht="15.75" customHeight="1">
      <c r="B755" s="5"/>
      <c r="C755" s="6"/>
      <c r="D755" s="7"/>
      <c r="E755" s="8"/>
      <c r="H755" s="9"/>
      <c r="I755" s="10"/>
      <c r="K755" s="10"/>
      <c r="L755" s="8"/>
      <c r="M755" s="7"/>
    </row>
    <row r="756" spans="2:13" ht="15.75" customHeight="1">
      <c r="B756" s="5"/>
      <c r="C756" s="6"/>
      <c r="D756" s="7"/>
      <c r="E756" s="8"/>
      <c r="H756" s="9"/>
      <c r="I756" s="10"/>
      <c r="K756" s="10"/>
      <c r="L756" s="8"/>
      <c r="M756" s="7"/>
    </row>
    <row r="757" spans="2:13" ht="15.75" customHeight="1">
      <c r="B757" s="5"/>
      <c r="C757" s="6"/>
      <c r="D757" s="7"/>
      <c r="E757" s="8"/>
      <c r="H757" s="9"/>
      <c r="I757" s="10"/>
      <c r="K757" s="10"/>
      <c r="L757" s="8"/>
      <c r="M757" s="7"/>
    </row>
    <row r="758" spans="2:13" ht="15.75" customHeight="1">
      <c r="B758" s="5"/>
      <c r="C758" s="6"/>
      <c r="D758" s="7"/>
      <c r="E758" s="8"/>
      <c r="H758" s="9"/>
      <c r="I758" s="10"/>
      <c r="K758" s="10"/>
      <c r="L758" s="8"/>
      <c r="M758" s="7"/>
    </row>
    <row r="759" spans="2:13" ht="15.75" customHeight="1">
      <c r="B759" s="5"/>
      <c r="C759" s="6"/>
      <c r="D759" s="7"/>
      <c r="E759" s="8"/>
      <c r="H759" s="9"/>
      <c r="I759" s="10"/>
      <c r="K759" s="10"/>
      <c r="L759" s="8"/>
      <c r="M759" s="7"/>
    </row>
    <row r="760" spans="2:13" ht="15.75" customHeight="1">
      <c r="B760" s="5"/>
      <c r="C760" s="6"/>
      <c r="D760" s="7"/>
      <c r="E760" s="8"/>
      <c r="H760" s="9"/>
      <c r="I760" s="10"/>
      <c r="K760" s="10"/>
      <c r="L760" s="8"/>
      <c r="M760" s="7"/>
    </row>
    <row r="761" spans="2:13" ht="15.75" customHeight="1">
      <c r="B761" s="5"/>
      <c r="C761" s="6"/>
      <c r="D761" s="7"/>
      <c r="E761" s="8"/>
      <c r="H761" s="9"/>
      <c r="I761" s="10"/>
      <c r="K761" s="10"/>
      <c r="L761" s="8"/>
      <c r="M761" s="7"/>
    </row>
    <row r="762" spans="2:13" ht="15.75" customHeight="1">
      <c r="B762" s="5"/>
      <c r="C762" s="6"/>
      <c r="D762" s="7"/>
      <c r="E762" s="8"/>
      <c r="H762" s="9"/>
      <c r="I762" s="10"/>
      <c r="K762" s="10"/>
      <c r="L762" s="8"/>
      <c r="M762" s="7"/>
    </row>
    <row r="763" spans="2:13" ht="15.75" customHeight="1">
      <c r="B763" s="5"/>
      <c r="C763" s="6"/>
      <c r="D763" s="7"/>
      <c r="E763" s="8"/>
      <c r="H763" s="9"/>
      <c r="I763" s="10"/>
      <c r="K763" s="10"/>
      <c r="L763" s="8"/>
      <c r="M763" s="7"/>
    </row>
    <row r="764" spans="2:13" ht="15.75" customHeight="1">
      <c r="B764" s="5"/>
      <c r="C764" s="6"/>
      <c r="D764" s="7"/>
      <c r="E764" s="8"/>
      <c r="H764" s="9"/>
      <c r="I764" s="10"/>
      <c r="K764" s="10"/>
      <c r="L764" s="8"/>
      <c r="M764" s="7"/>
    </row>
    <row r="765" spans="2:13" ht="15.75" customHeight="1">
      <c r="B765" s="5"/>
      <c r="C765" s="6"/>
      <c r="D765" s="7"/>
      <c r="E765" s="8"/>
      <c r="H765" s="9"/>
      <c r="I765" s="10"/>
      <c r="K765" s="10"/>
      <c r="L765" s="8"/>
      <c r="M765" s="7"/>
    </row>
    <row r="766" spans="2:13" ht="15.75" customHeight="1">
      <c r="B766" s="5"/>
      <c r="C766" s="6"/>
      <c r="D766" s="7"/>
      <c r="E766" s="8"/>
      <c r="H766" s="9"/>
      <c r="I766" s="10"/>
      <c r="K766" s="10"/>
      <c r="L766" s="8"/>
      <c r="M766" s="7"/>
    </row>
    <row r="767" spans="2:13" ht="15.75" customHeight="1">
      <c r="B767" s="5"/>
      <c r="C767" s="6"/>
      <c r="D767" s="7"/>
      <c r="E767" s="8"/>
      <c r="H767" s="9"/>
      <c r="I767" s="10"/>
      <c r="K767" s="10"/>
      <c r="L767" s="8"/>
      <c r="M767" s="7"/>
    </row>
    <row r="768" spans="2:13" ht="15.75" customHeight="1">
      <c r="B768" s="5"/>
      <c r="C768" s="6"/>
      <c r="D768" s="7"/>
      <c r="E768" s="8"/>
      <c r="H768" s="9"/>
      <c r="I768" s="10"/>
      <c r="K768" s="10"/>
      <c r="L768" s="8"/>
      <c r="M768" s="7"/>
    </row>
    <row r="769" spans="2:13" ht="15.75" customHeight="1">
      <c r="B769" s="5"/>
      <c r="C769" s="6"/>
      <c r="D769" s="7"/>
      <c r="E769" s="8"/>
      <c r="H769" s="9"/>
      <c r="I769" s="10"/>
      <c r="K769" s="10"/>
      <c r="L769" s="8"/>
      <c r="M769" s="7"/>
    </row>
    <row r="770" spans="2:13" ht="15.75" customHeight="1">
      <c r="B770" s="5"/>
      <c r="C770" s="6"/>
      <c r="D770" s="7"/>
      <c r="E770" s="8"/>
      <c r="H770" s="9"/>
      <c r="I770" s="10"/>
      <c r="K770" s="10"/>
      <c r="L770" s="8"/>
      <c r="M770" s="7"/>
    </row>
    <row r="771" spans="2:13" ht="15.75" customHeight="1">
      <c r="B771" s="5"/>
      <c r="C771" s="6"/>
      <c r="D771" s="7"/>
      <c r="E771" s="8"/>
      <c r="H771" s="9"/>
      <c r="I771" s="10"/>
      <c r="K771" s="10"/>
      <c r="L771" s="8"/>
      <c r="M771" s="7"/>
    </row>
    <row r="772" spans="2:13" ht="15.75" customHeight="1">
      <c r="B772" s="5"/>
      <c r="C772" s="6"/>
      <c r="D772" s="7"/>
      <c r="E772" s="8"/>
      <c r="H772" s="9"/>
      <c r="I772" s="10"/>
      <c r="K772" s="10"/>
      <c r="L772" s="8"/>
      <c r="M772" s="7"/>
    </row>
    <row r="773" spans="2:13" ht="15.75" customHeight="1">
      <c r="B773" s="5"/>
      <c r="C773" s="6"/>
      <c r="D773" s="7"/>
      <c r="E773" s="8"/>
      <c r="H773" s="9"/>
      <c r="I773" s="10"/>
      <c r="K773" s="10"/>
      <c r="L773" s="8"/>
      <c r="M773" s="7"/>
    </row>
    <row r="774" spans="2:13" ht="15.75" customHeight="1">
      <c r="B774" s="5"/>
      <c r="C774" s="6"/>
      <c r="D774" s="7"/>
      <c r="E774" s="8"/>
      <c r="H774" s="9"/>
      <c r="I774" s="10"/>
      <c r="K774" s="10"/>
      <c r="L774" s="8"/>
      <c r="M774" s="7"/>
    </row>
    <row r="775" spans="2:13" ht="15.75" customHeight="1">
      <c r="B775" s="5"/>
      <c r="C775" s="6"/>
      <c r="D775" s="7"/>
      <c r="E775" s="8"/>
      <c r="H775" s="9"/>
      <c r="I775" s="10"/>
      <c r="K775" s="10"/>
      <c r="L775" s="8"/>
      <c r="M775" s="7"/>
    </row>
    <row r="776" spans="2:13" ht="15.75" customHeight="1">
      <c r="B776" s="5"/>
      <c r="C776" s="6"/>
      <c r="D776" s="7"/>
      <c r="E776" s="8"/>
      <c r="H776" s="9"/>
      <c r="I776" s="10"/>
      <c r="K776" s="10"/>
      <c r="L776" s="8"/>
      <c r="M776" s="7"/>
    </row>
    <row r="777" spans="2:13" ht="15.75" customHeight="1">
      <c r="B777" s="5"/>
      <c r="C777" s="6"/>
      <c r="D777" s="7"/>
      <c r="E777" s="8"/>
      <c r="H777" s="9"/>
      <c r="I777" s="10"/>
      <c r="K777" s="10"/>
      <c r="L777" s="8"/>
      <c r="M777" s="7"/>
    </row>
    <row r="778" spans="2:13" ht="15.75" customHeight="1">
      <c r="B778" s="5"/>
      <c r="C778" s="6"/>
      <c r="D778" s="7"/>
      <c r="E778" s="8"/>
      <c r="H778" s="9"/>
      <c r="I778" s="10"/>
      <c r="K778" s="10"/>
      <c r="L778" s="8"/>
      <c r="M778" s="7"/>
    </row>
    <row r="779" spans="2:13" ht="15.75" customHeight="1">
      <c r="B779" s="5"/>
      <c r="C779" s="6"/>
      <c r="D779" s="7"/>
      <c r="E779" s="8"/>
      <c r="H779" s="9"/>
      <c r="I779" s="10"/>
      <c r="K779" s="10"/>
      <c r="L779" s="8"/>
      <c r="M779" s="7"/>
    </row>
    <row r="780" spans="2:13" ht="15.75" customHeight="1">
      <c r="B780" s="5"/>
      <c r="C780" s="6"/>
      <c r="D780" s="7"/>
      <c r="E780" s="8"/>
      <c r="H780" s="9"/>
      <c r="I780" s="10"/>
      <c r="K780" s="10"/>
      <c r="L780" s="8"/>
      <c r="M780" s="7"/>
    </row>
    <row r="781" spans="2:13" ht="15.75" customHeight="1">
      <c r="B781" s="5"/>
      <c r="C781" s="6"/>
      <c r="D781" s="7"/>
      <c r="E781" s="8"/>
      <c r="H781" s="9"/>
      <c r="I781" s="10"/>
      <c r="K781" s="10"/>
      <c r="L781" s="8"/>
      <c r="M781" s="7"/>
    </row>
    <row r="782" spans="2:13" ht="15.75" customHeight="1">
      <c r="B782" s="5"/>
      <c r="C782" s="6"/>
      <c r="D782" s="7"/>
      <c r="E782" s="8"/>
      <c r="H782" s="9"/>
      <c r="I782" s="10"/>
      <c r="K782" s="10"/>
      <c r="L782" s="8"/>
      <c r="M782" s="7"/>
    </row>
    <row r="783" spans="2:13" ht="15.75" customHeight="1">
      <c r="B783" s="5"/>
      <c r="C783" s="6"/>
      <c r="D783" s="7"/>
      <c r="E783" s="8"/>
      <c r="H783" s="9"/>
      <c r="I783" s="10"/>
      <c r="K783" s="10"/>
      <c r="L783" s="8"/>
      <c r="M783" s="7"/>
    </row>
    <row r="784" spans="2:13" ht="15.75" customHeight="1">
      <c r="B784" s="5"/>
      <c r="C784" s="6"/>
      <c r="D784" s="7"/>
      <c r="E784" s="8"/>
      <c r="H784" s="9"/>
      <c r="I784" s="10"/>
      <c r="K784" s="10"/>
      <c r="L784" s="8"/>
      <c r="M784" s="7"/>
    </row>
    <row r="785" spans="2:13" ht="15.75" customHeight="1">
      <c r="B785" s="5"/>
      <c r="C785" s="6"/>
      <c r="D785" s="7"/>
      <c r="E785" s="8"/>
      <c r="H785" s="9"/>
      <c r="I785" s="10"/>
      <c r="K785" s="10"/>
      <c r="L785" s="8"/>
      <c r="M785" s="7"/>
    </row>
    <row r="786" spans="2:13" ht="15.75" customHeight="1">
      <c r="B786" s="5"/>
      <c r="C786" s="6"/>
      <c r="D786" s="7"/>
      <c r="E786" s="8"/>
      <c r="H786" s="9"/>
      <c r="I786" s="10"/>
      <c r="K786" s="10"/>
      <c r="L786" s="8"/>
      <c r="M786" s="7"/>
    </row>
    <row r="787" spans="2:13" ht="15.75" customHeight="1">
      <c r="B787" s="5"/>
      <c r="C787" s="6"/>
      <c r="D787" s="7"/>
      <c r="E787" s="8"/>
      <c r="H787" s="9"/>
      <c r="I787" s="10"/>
      <c r="K787" s="10"/>
      <c r="L787" s="8"/>
      <c r="M787" s="7"/>
    </row>
    <row r="788" spans="2:13" ht="15.75" customHeight="1">
      <c r="B788" s="5"/>
      <c r="C788" s="6"/>
      <c r="D788" s="7"/>
      <c r="E788" s="8"/>
      <c r="H788" s="9"/>
      <c r="I788" s="10"/>
      <c r="K788" s="10"/>
      <c r="L788" s="8"/>
      <c r="M788" s="7"/>
    </row>
    <row r="789" spans="2:13" ht="15.75" customHeight="1">
      <c r="B789" s="5"/>
      <c r="C789" s="6"/>
      <c r="D789" s="7"/>
      <c r="E789" s="8"/>
      <c r="H789" s="9"/>
      <c r="I789" s="10"/>
      <c r="K789" s="10"/>
      <c r="L789" s="8"/>
      <c r="M789" s="7"/>
    </row>
    <row r="790" spans="2:13" ht="15.75" customHeight="1">
      <c r="B790" s="5"/>
      <c r="C790" s="6"/>
      <c r="D790" s="7"/>
      <c r="E790" s="8"/>
      <c r="H790" s="9"/>
      <c r="I790" s="10"/>
      <c r="K790" s="10"/>
      <c r="L790" s="8"/>
      <c r="M790" s="7"/>
    </row>
    <row r="791" spans="2:13" ht="15.75" customHeight="1">
      <c r="B791" s="5"/>
      <c r="C791" s="6"/>
      <c r="D791" s="7"/>
      <c r="E791" s="8"/>
      <c r="H791" s="9"/>
      <c r="I791" s="10"/>
      <c r="K791" s="10"/>
      <c r="L791" s="8"/>
      <c r="M791" s="7"/>
    </row>
    <row r="792" spans="2:13" ht="15.75" customHeight="1">
      <c r="B792" s="5"/>
      <c r="C792" s="6"/>
      <c r="D792" s="7"/>
      <c r="E792" s="8"/>
      <c r="H792" s="9"/>
      <c r="I792" s="10"/>
      <c r="K792" s="10"/>
      <c r="L792" s="8"/>
      <c r="M792" s="7"/>
    </row>
    <row r="793" spans="2:13" ht="15.75" customHeight="1">
      <c r="B793" s="5"/>
      <c r="C793" s="6"/>
      <c r="D793" s="7"/>
      <c r="E793" s="8"/>
      <c r="H793" s="9"/>
      <c r="I793" s="10"/>
      <c r="K793" s="10"/>
      <c r="L793" s="8"/>
      <c r="M793" s="7"/>
    </row>
    <row r="794" spans="2:13" ht="15.75" customHeight="1">
      <c r="B794" s="5"/>
      <c r="C794" s="6"/>
      <c r="D794" s="7"/>
      <c r="E794" s="8"/>
      <c r="H794" s="9"/>
      <c r="I794" s="10"/>
      <c r="K794" s="10"/>
      <c r="L794" s="8"/>
      <c r="M794" s="7"/>
    </row>
    <row r="795" spans="2:13" ht="15.75" customHeight="1">
      <c r="B795" s="5"/>
      <c r="C795" s="6"/>
      <c r="D795" s="7"/>
      <c r="E795" s="8"/>
      <c r="H795" s="9"/>
      <c r="I795" s="10"/>
      <c r="K795" s="10"/>
      <c r="L795" s="8"/>
      <c r="M795" s="7"/>
    </row>
    <row r="796" spans="2:13" ht="15.75" customHeight="1">
      <c r="B796" s="5"/>
      <c r="C796" s="6"/>
      <c r="D796" s="7"/>
      <c r="E796" s="8"/>
      <c r="H796" s="9"/>
      <c r="I796" s="10"/>
      <c r="K796" s="10"/>
      <c r="L796" s="8"/>
      <c r="M796" s="7"/>
    </row>
    <row r="797" spans="2:13" ht="15.75" customHeight="1">
      <c r="B797" s="5"/>
      <c r="C797" s="6"/>
      <c r="D797" s="7"/>
      <c r="E797" s="8"/>
      <c r="H797" s="9"/>
      <c r="I797" s="10"/>
      <c r="K797" s="10"/>
      <c r="L797" s="8"/>
      <c r="M797" s="7"/>
    </row>
    <row r="798" spans="2:13" ht="15.75" customHeight="1">
      <c r="B798" s="5"/>
      <c r="C798" s="6"/>
      <c r="D798" s="7"/>
      <c r="E798" s="8"/>
      <c r="H798" s="9"/>
      <c r="I798" s="10"/>
      <c r="K798" s="10"/>
      <c r="L798" s="8"/>
      <c r="M798" s="7"/>
    </row>
    <row r="799" spans="2:13" ht="15.75" customHeight="1">
      <c r="B799" s="5"/>
      <c r="C799" s="6"/>
      <c r="D799" s="7"/>
      <c r="E799" s="8"/>
      <c r="H799" s="9"/>
      <c r="I799" s="10"/>
      <c r="K799" s="10"/>
      <c r="L799" s="8"/>
      <c r="M799" s="7"/>
    </row>
    <row r="800" spans="2:13" ht="15.75" customHeight="1">
      <c r="B800" s="5"/>
      <c r="C800" s="6"/>
      <c r="D800" s="7"/>
      <c r="E800" s="8"/>
      <c r="H800" s="9"/>
      <c r="I800" s="10"/>
      <c r="K800" s="10"/>
      <c r="L800" s="8"/>
      <c r="M800" s="7"/>
    </row>
    <row r="801" spans="2:13" ht="15.75" customHeight="1">
      <c r="B801" s="5"/>
      <c r="C801" s="6"/>
      <c r="D801" s="7"/>
      <c r="E801" s="8"/>
      <c r="H801" s="9"/>
      <c r="I801" s="10"/>
      <c r="K801" s="10"/>
      <c r="L801" s="8"/>
      <c r="M801" s="7"/>
    </row>
    <row r="802" spans="2:13" ht="15.75" customHeight="1">
      <c r="B802" s="5"/>
      <c r="C802" s="6"/>
      <c r="D802" s="7"/>
      <c r="E802" s="8"/>
      <c r="H802" s="9"/>
      <c r="I802" s="10"/>
      <c r="K802" s="10"/>
      <c r="L802" s="8"/>
      <c r="M802" s="7"/>
    </row>
    <row r="803" spans="2:13" ht="15.75" customHeight="1">
      <c r="B803" s="5"/>
      <c r="C803" s="6"/>
      <c r="D803" s="7"/>
      <c r="E803" s="8"/>
      <c r="H803" s="9"/>
      <c r="I803" s="10"/>
      <c r="K803" s="10"/>
      <c r="L803" s="8"/>
      <c r="M803" s="7"/>
    </row>
    <row r="804" spans="2:13" ht="15.75" customHeight="1">
      <c r="B804" s="5"/>
      <c r="C804" s="6"/>
      <c r="D804" s="7"/>
      <c r="E804" s="8"/>
      <c r="H804" s="9"/>
      <c r="I804" s="10"/>
      <c r="K804" s="10"/>
      <c r="L804" s="8"/>
      <c r="M804" s="7"/>
    </row>
    <row r="805" spans="2:13" ht="15.75" customHeight="1">
      <c r="B805" s="5"/>
      <c r="C805" s="6"/>
      <c r="D805" s="7"/>
      <c r="E805" s="8"/>
      <c r="H805" s="9"/>
      <c r="I805" s="10"/>
      <c r="K805" s="10"/>
      <c r="L805" s="8"/>
      <c r="M805" s="7"/>
    </row>
    <row r="806" spans="2:13" ht="15.75" customHeight="1">
      <c r="B806" s="5"/>
      <c r="C806" s="6"/>
      <c r="D806" s="7"/>
      <c r="E806" s="8"/>
      <c r="H806" s="9"/>
      <c r="I806" s="10"/>
      <c r="K806" s="10"/>
      <c r="L806" s="8"/>
      <c r="M806" s="7"/>
    </row>
    <row r="807" spans="2:13" ht="15.75" customHeight="1">
      <c r="B807" s="5"/>
      <c r="C807" s="6"/>
      <c r="D807" s="7"/>
      <c r="E807" s="8"/>
      <c r="H807" s="9"/>
      <c r="I807" s="10"/>
      <c r="K807" s="10"/>
      <c r="L807" s="8"/>
      <c r="M807" s="7"/>
    </row>
    <row r="808" spans="2:13" ht="15.75" customHeight="1">
      <c r="B808" s="5"/>
      <c r="C808" s="6"/>
      <c r="D808" s="7"/>
      <c r="E808" s="8"/>
      <c r="H808" s="9"/>
      <c r="I808" s="10"/>
      <c r="K808" s="10"/>
      <c r="L808" s="8"/>
      <c r="M808" s="7"/>
    </row>
    <row r="809" spans="2:13" ht="15.75" customHeight="1">
      <c r="B809" s="5"/>
      <c r="C809" s="6"/>
      <c r="D809" s="7"/>
      <c r="E809" s="8"/>
      <c r="H809" s="9"/>
      <c r="I809" s="10"/>
      <c r="K809" s="10"/>
      <c r="L809" s="8"/>
      <c r="M809" s="7"/>
    </row>
    <row r="810" spans="2:13" ht="15.75" customHeight="1">
      <c r="B810" s="5"/>
      <c r="C810" s="6"/>
      <c r="D810" s="7"/>
      <c r="E810" s="8"/>
      <c r="H810" s="9"/>
      <c r="I810" s="10"/>
      <c r="K810" s="10"/>
      <c r="L810" s="8"/>
      <c r="M810" s="7"/>
    </row>
    <row r="811" spans="2:13" ht="15.75" customHeight="1">
      <c r="B811" s="5"/>
      <c r="C811" s="6"/>
      <c r="D811" s="7"/>
      <c r="E811" s="8"/>
      <c r="H811" s="9"/>
      <c r="I811" s="10"/>
      <c r="K811" s="10"/>
      <c r="L811" s="8"/>
      <c r="M811" s="7"/>
    </row>
    <row r="812" spans="2:13" ht="15.75" customHeight="1">
      <c r="B812" s="5"/>
      <c r="C812" s="6"/>
      <c r="D812" s="7"/>
      <c r="E812" s="8"/>
      <c r="H812" s="9"/>
      <c r="I812" s="10"/>
      <c r="K812" s="10"/>
      <c r="L812" s="8"/>
      <c r="M812" s="7"/>
    </row>
    <row r="813" spans="2:13" ht="15.75" customHeight="1">
      <c r="B813" s="5"/>
      <c r="C813" s="6"/>
      <c r="D813" s="7"/>
      <c r="E813" s="8"/>
      <c r="H813" s="9"/>
      <c r="I813" s="10"/>
      <c r="K813" s="10"/>
      <c r="L813" s="8"/>
      <c r="M813" s="7"/>
    </row>
    <row r="814" spans="2:13" ht="15.75" customHeight="1">
      <c r="B814" s="5"/>
      <c r="C814" s="6"/>
      <c r="D814" s="7"/>
      <c r="E814" s="8"/>
      <c r="H814" s="9"/>
      <c r="I814" s="10"/>
      <c r="K814" s="10"/>
      <c r="L814" s="8"/>
      <c r="M814" s="7"/>
    </row>
    <row r="815" spans="2:13" ht="15.75" customHeight="1">
      <c r="B815" s="5"/>
      <c r="C815" s="6"/>
      <c r="D815" s="7"/>
      <c r="E815" s="8"/>
      <c r="H815" s="9"/>
      <c r="I815" s="10"/>
      <c r="K815" s="10"/>
      <c r="L815" s="8"/>
      <c r="M815" s="7"/>
    </row>
    <row r="816" spans="2:13" ht="15.75" customHeight="1">
      <c r="B816" s="5"/>
      <c r="C816" s="6"/>
      <c r="D816" s="7"/>
      <c r="E816" s="8"/>
      <c r="H816" s="9"/>
      <c r="I816" s="10"/>
      <c r="K816" s="10"/>
      <c r="L816" s="8"/>
      <c r="M816" s="7"/>
    </row>
    <row r="817" spans="2:13" ht="15.75" customHeight="1">
      <c r="B817" s="5"/>
      <c r="C817" s="6"/>
      <c r="D817" s="7"/>
      <c r="E817" s="8"/>
      <c r="H817" s="9"/>
      <c r="I817" s="10"/>
      <c r="K817" s="10"/>
      <c r="L817" s="8"/>
      <c r="M817" s="7"/>
    </row>
    <row r="818" spans="2:13" ht="15.75" customHeight="1">
      <c r="B818" s="5"/>
      <c r="C818" s="6"/>
      <c r="D818" s="7"/>
      <c r="E818" s="8"/>
      <c r="H818" s="9"/>
      <c r="I818" s="10"/>
      <c r="K818" s="10"/>
      <c r="L818" s="8"/>
      <c r="M818" s="7"/>
    </row>
    <row r="819" spans="2:13" ht="15.75" customHeight="1">
      <c r="B819" s="5"/>
      <c r="C819" s="6"/>
      <c r="D819" s="7"/>
      <c r="E819" s="8"/>
      <c r="H819" s="9"/>
      <c r="I819" s="10"/>
      <c r="K819" s="10"/>
      <c r="L819" s="8"/>
      <c r="M819" s="7"/>
    </row>
    <row r="820" spans="2:13" ht="15.75" customHeight="1">
      <c r="B820" s="5"/>
      <c r="C820" s="6"/>
      <c r="D820" s="7"/>
      <c r="E820" s="8"/>
      <c r="H820" s="9"/>
      <c r="I820" s="10"/>
      <c r="K820" s="10"/>
      <c r="L820" s="8"/>
      <c r="M820" s="7"/>
    </row>
    <row r="821" spans="2:13" ht="15.75" customHeight="1">
      <c r="B821" s="5"/>
      <c r="C821" s="6"/>
      <c r="D821" s="7"/>
      <c r="E821" s="8"/>
      <c r="H821" s="9"/>
      <c r="I821" s="10"/>
      <c r="K821" s="10"/>
      <c r="L821" s="8"/>
      <c r="M821" s="7"/>
    </row>
    <row r="822" spans="2:13" ht="15.75" customHeight="1">
      <c r="B822" s="5"/>
      <c r="C822" s="6"/>
      <c r="D822" s="7"/>
      <c r="E822" s="8"/>
      <c r="H822" s="9"/>
      <c r="I822" s="10"/>
      <c r="K822" s="10"/>
      <c r="L822" s="8"/>
      <c r="M822" s="7"/>
    </row>
    <row r="823" spans="2:13" ht="15.75" customHeight="1">
      <c r="B823" s="5"/>
      <c r="C823" s="6"/>
      <c r="D823" s="7"/>
      <c r="E823" s="8"/>
      <c r="H823" s="9"/>
      <c r="I823" s="10"/>
      <c r="K823" s="10"/>
      <c r="L823" s="8"/>
      <c r="M823" s="7"/>
    </row>
    <row r="824" spans="2:13" ht="15.75" customHeight="1">
      <c r="B824" s="5"/>
      <c r="C824" s="6"/>
      <c r="D824" s="7"/>
      <c r="E824" s="8"/>
      <c r="H824" s="9"/>
      <c r="I824" s="10"/>
      <c r="K824" s="10"/>
      <c r="L824" s="8"/>
      <c r="M824" s="7"/>
    </row>
    <row r="825" spans="2:13" ht="15.75" customHeight="1">
      <c r="B825" s="5"/>
      <c r="C825" s="6"/>
      <c r="D825" s="7"/>
      <c r="E825" s="8"/>
      <c r="H825" s="9"/>
      <c r="I825" s="10"/>
      <c r="K825" s="10"/>
      <c r="L825" s="8"/>
      <c r="M825" s="7"/>
    </row>
    <row r="826" spans="2:13" ht="15.75" customHeight="1">
      <c r="B826" s="5"/>
      <c r="C826" s="6"/>
      <c r="D826" s="7"/>
      <c r="E826" s="8"/>
      <c r="H826" s="9"/>
      <c r="I826" s="10"/>
      <c r="K826" s="10"/>
      <c r="L826" s="8"/>
      <c r="M826" s="7"/>
    </row>
    <row r="827" spans="2:13" ht="15.75" customHeight="1">
      <c r="B827" s="5"/>
      <c r="C827" s="6"/>
      <c r="D827" s="7"/>
      <c r="E827" s="8"/>
      <c r="H827" s="9"/>
      <c r="I827" s="10"/>
      <c r="K827" s="10"/>
      <c r="L827" s="8"/>
      <c r="M827" s="7"/>
    </row>
    <row r="828" spans="2:13" ht="15.75" customHeight="1">
      <c r="B828" s="5"/>
      <c r="C828" s="6"/>
      <c r="D828" s="7"/>
      <c r="E828" s="8"/>
      <c r="H828" s="9"/>
      <c r="I828" s="10"/>
      <c r="K828" s="10"/>
      <c r="L828" s="8"/>
      <c r="M828" s="7"/>
    </row>
    <row r="829" spans="2:13" ht="15.75" customHeight="1">
      <c r="B829" s="5"/>
      <c r="C829" s="6"/>
      <c r="D829" s="7"/>
      <c r="E829" s="8"/>
      <c r="H829" s="9"/>
      <c r="I829" s="10"/>
      <c r="K829" s="10"/>
      <c r="L829" s="8"/>
      <c r="M829" s="7"/>
    </row>
    <row r="830" spans="2:13" ht="15.75" customHeight="1">
      <c r="B830" s="5"/>
      <c r="C830" s="6"/>
      <c r="D830" s="7"/>
      <c r="E830" s="8"/>
      <c r="H830" s="9"/>
      <c r="I830" s="10"/>
      <c r="K830" s="10"/>
      <c r="L830" s="8"/>
      <c r="M830" s="7"/>
    </row>
    <row r="831" spans="2:13" ht="15.75" customHeight="1">
      <c r="B831" s="5"/>
      <c r="C831" s="6"/>
      <c r="D831" s="7"/>
      <c r="E831" s="8"/>
      <c r="H831" s="9"/>
      <c r="I831" s="10"/>
      <c r="K831" s="10"/>
      <c r="L831" s="8"/>
      <c r="M831" s="7"/>
    </row>
    <row r="832" spans="2:13" ht="15.75" customHeight="1">
      <c r="B832" s="5"/>
      <c r="C832" s="6"/>
      <c r="D832" s="7"/>
      <c r="E832" s="8"/>
      <c r="H832" s="9"/>
      <c r="I832" s="10"/>
      <c r="K832" s="10"/>
      <c r="L832" s="8"/>
      <c r="M832" s="7"/>
    </row>
    <row r="833" spans="2:13" ht="15.75" customHeight="1">
      <c r="B833" s="5"/>
      <c r="C833" s="6"/>
      <c r="D833" s="7"/>
      <c r="E833" s="8"/>
      <c r="H833" s="9"/>
      <c r="I833" s="10"/>
      <c r="K833" s="10"/>
      <c r="L833" s="8"/>
      <c r="M833" s="7"/>
    </row>
    <row r="834" spans="2:13" ht="15.75" customHeight="1">
      <c r="B834" s="5"/>
      <c r="C834" s="6"/>
      <c r="D834" s="7"/>
      <c r="E834" s="8"/>
      <c r="H834" s="9"/>
      <c r="I834" s="10"/>
      <c r="K834" s="10"/>
      <c r="L834" s="8"/>
      <c r="M834" s="7"/>
    </row>
    <row r="835" spans="2:13" ht="15.75" customHeight="1">
      <c r="B835" s="5"/>
      <c r="C835" s="6"/>
      <c r="D835" s="7"/>
      <c r="E835" s="8"/>
      <c r="H835" s="9"/>
      <c r="I835" s="10"/>
      <c r="K835" s="10"/>
      <c r="L835" s="8"/>
      <c r="M835" s="7"/>
    </row>
    <row r="836" spans="2:13" ht="15.75" customHeight="1">
      <c r="B836" s="5"/>
      <c r="C836" s="6"/>
      <c r="D836" s="7"/>
      <c r="E836" s="8"/>
      <c r="H836" s="9"/>
      <c r="I836" s="10"/>
      <c r="K836" s="10"/>
      <c r="L836" s="8"/>
      <c r="M836" s="7"/>
    </row>
    <row r="837" spans="2:13" ht="15.75" customHeight="1">
      <c r="B837" s="5"/>
      <c r="C837" s="6"/>
      <c r="D837" s="7"/>
      <c r="E837" s="8"/>
      <c r="H837" s="9"/>
      <c r="I837" s="10"/>
      <c r="K837" s="10"/>
      <c r="L837" s="8"/>
      <c r="M837" s="7"/>
    </row>
    <row r="838" spans="2:13" ht="15.75" customHeight="1">
      <c r="B838" s="5"/>
      <c r="C838" s="6"/>
      <c r="D838" s="7"/>
      <c r="E838" s="8"/>
      <c r="H838" s="9"/>
      <c r="I838" s="10"/>
      <c r="K838" s="10"/>
      <c r="L838" s="8"/>
      <c r="M838" s="7"/>
    </row>
    <row r="839" spans="2:13" ht="15.75" customHeight="1">
      <c r="B839" s="5"/>
      <c r="C839" s="6"/>
      <c r="D839" s="7"/>
      <c r="E839" s="8"/>
      <c r="H839" s="9"/>
      <c r="I839" s="10"/>
      <c r="K839" s="10"/>
      <c r="L839" s="8"/>
      <c r="M839" s="7"/>
    </row>
    <row r="840" spans="2:13" ht="15.75" customHeight="1">
      <c r="B840" s="5"/>
      <c r="C840" s="6"/>
      <c r="D840" s="7"/>
      <c r="E840" s="8"/>
      <c r="H840" s="9"/>
      <c r="I840" s="10"/>
      <c r="K840" s="10"/>
      <c r="L840" s="8"/>
      <c r="M840" s="7"/>
    </row>
    <row r="841" spans="2:13" ht="15.75" customHeight="1">
      <c r="B841" s="5"/>
      <c r="C841" s="6"/>
      <c r="D841" s="7"/>
      <c r="E841" s="8"/>
      <c r="H841" s="9"/>
      <c r="I841" s="10"/>
      <c r="K841" s="10"/>
      <c r="L841" s="8"/>
      <c r="M841" s="7"/>
    </row>
    <row r="842" spans="2:13" ht="15.75" customHeight="1">
      <c r="B842" s="5"/>
      <c r="C842" s="6"/>
      <c r="D842" s="7"/>
      <c r="E842" s="8"/>
      <c r="H842" s="9"/>
      <c r="I842" s="10"/>
      <c r="K842" s="10"/>
      <c r="L842" s="8"/>
      <c r="M842" s="7"/>
    </row>
    <row r="843" spans="2:13" ht="15.75" customHeight="1">
      <c r="B843" s="5"/>
      <c r="C843" s="6"/>
      <c r="D843" s="7"/>
      <c r="E843" s="8"/>
      <c r="H843" s="9"/>
      <c r="I843" s="10"/>
      <c r="K843" s="10"/>
      <c r="L843" s="8"/>
      <c r="M843" s="7"/>
    </row>
    <row r="844" spans="2:13" ht="15.75" customHeight="1">
      <c r="B844" s="5"/>
      <c r="C844" s="6"/>
      <c r="D844" s="7"/>
      <c r="E844" s="8"/>
      <c r="H844" s="9"/>
      <c r="I844" s="10"/>
      <c r="K844" s="10"/>
      <c r="L844" s="8"/>
      <c r="M844" s="7"/>
    </row>
    <row r="845" spans="2:13" ht="15.75" customHeight="1">
      <c r="B845" s="5"/>
      <c r="C845" s="6"/>
      <c r="D845" s="7"/>
      <c r="E845" s="8"/>
      <c r="H845" s="9"/>
      <c r="I845" s="10"/>
      <c r="K845" s="10"/>
      <c r="L845" s="8"/>
      <c r="M845" s="7"/>
    </row>
    <row r="846" spans="2:13" ht="15.75" customHeight="1">
      <c r="B846" s="5"/>
      <c r="C846" s="6"/>
      <c r="D846" s="7"/>
      <c r="E846" s="8"/>
      <c r="H846" s="9"/>
      <c r="I846" s="10"/>
      <c r="K846" s="10"/>
      <c r="L846" s="8"/>
      <c r="M846" s="7"/>
    </row>
    <row r="847" spans="2:13" ht="15.75" customHeight="1">
      <c r="B847" s="5"/>
      <c r="C847" s="6"/>
      <c r="D847" s="7"/>
      <c r="E847" s="8"/>
      <c r="H847" s="9"/>
      <c r="I847" s="10"/>
      <c r="K847" s="10"/>
      <c r="L847" s="8"/>
      <c r="M847" s="7"/>
    </row>
    <row r="848" spans="2:13" ht="15.75" customHeight="1">
      <c r="B848" s="5"/>
      <c r="C848" s="6"/>
      <c r="D848" s="7"/>
      <c r="E848" s="8"/>
      <c r="H848" s="9"/>
      <c r="I848" s="10"/>
      <c r="K848" s="10"/>
      <c r="L848" s="8"/>
      <c r="M848" s="7"/>
    </row>
    <row r="849" spans="2:13" ht="15.75" customHeight="1">
      <c r="B849" s="5"/>
      <c r="C849" s="6"/>
      <c r="D849" s="7"/>
      <c r="E849" s="8"/>
      <c r="H849" s="9"/>
      <c r="I849" s="10"/>
      <c r="K849" s="10"/>
      <c r="L849" s="8"/>
      <c r="M849" s="7"/>
    </row>
    <row r="850" spans="2:13" ht="15.75" customHeight="1">
      <c r="B850" s="5"/>
      <c r="C850" s="6"/>
      <c r="D850" s="7"/>
      <c r="E850" s="8"/>
      <c r="H850" s="9"/>
      <c r="I850" s="10"/>
      <c r="K850" s="10"/>
      <c r="L850" s="8"/>
      <c r="M850" s="7"/>
    </row>
    <row r="851" spans="2:13" ht="15.75" customHeight="1">
      <c r="B851" s="5"/>
      <c r="C851" s="6"/>
      <c r="D851" s="7"/>
      <c r="E851" s="8"/>
      <c r="H851" s="9"/>
      <c r="I851" s="10"/>
      <c r="K851" s="10"/>
      <c r="L851" s="8"/>
      <c r="M851" s="7"/>
    </row>
    <row r="852" spans="2:13" ht="15.75" customHeight="1">
      <c r="B852" s="5"/>
      <c r="C852" s="6"/>
      <c r="D852" s="7"/>
      <c r="E852" s="8"/>
      <c r="H852" s="9"/>
      <c r="I852" s="10"/>
      <c r="K852" s="10"/>
      <c r="L852" s="8"/>
      <c r="M852" s="7"/>
    </row>
    <row r="853" spans="2:13" ht="15.75" customHeight="1">
      <c r="B853" s="5"/>
      <c r="C853" s="6"/>
      <c r="D853" s="7"/>
      <c r="E853" s="8"/>
      <c r="H853" s="9"/>
      <c r="I853" s="10"/>
      <c r="K853" s="10"/>
      <c r="L853" s="8"/>
      <c r="M853" s="7"/>
    </row>
    <row r="854" spans="2:13" ht="15.75" customHeight="1">
      <c r="B854" s="5"/>
      <c r="C854" s="6"/>
      <c r="D854" s="7"/>
      <c r="E854" s="8"/>
      <c r="H854" s="9"/>
      <c r="I854" s="10"/>
      <c r="K854" s="10"/>
      <c r="L854" s="8"/>
      <c r="M854" s="7"/>
    </row>
    <row r="855" spans="2:13" ht="15.75" customHeight="1">
      <c r="B855" s="5"/>
      <c r="C855" s="6"/>
      <c r="D855" s="7"/>
      <c r="E855" s="8"/>
      <c r="H855" s="9"/>
      <c r="I855" s="10"/>
      <c r="K855" s="10"/>
      <c r="L855" s="8"/>
      <c r="M855" s="7"/>
    </row>
    <row r="856" spans="2:13" ht="15.75" customHeight="1">
      <c r="B856" s="5"/>
      <c r="C856" s="6"/>
      <c r="D856" s="7"/>
      <c r="E856" s="8"/>
      <c r="H856" s="9"/>
      <c r="I856" s="10"/>
      <c r="K856" s="10"/>
      <c r="L856" s="8"/>
      <c r="M856" s="7"/>
    </row>
    <row r="857" spans="2:13" ht="15.75" customHeight="1">
      <c r="B857" s="5"/>
      <c r="C857" s="6"/>
      <c r="D857" s="7"/>
      <c r="E857" s="8"/>
      <c r="H857" s="9"/>
      <c r="I857" s="10"/>
      <c r="K857" s="10"/>
      <c r="L857" s="8"/>
      <c r="M857" s="7"/>
    </row>
    <row r="858" spans="2:13" ht="15.75" customHeight="1">
      <c r="B858" s="5"/>
      <c r="C858" s="6"/>
      <c r="D858" s="7"/>
      <c r="E858" s="8"/>
      <c r="H858" s="9"/>
      <c r="I858" s="10"/>
      <c r="K858" s="10"/>
      <c r="L858" s="8"/>
      <c r="M858" s="7"/>
    </row>
    <row r="859" spans="2:13" ht="15.75" customHeight="1">
      <c r="B859" s="5"/>
      <c r="C859" s="6"/>
      <c r="D859" s="7"/>
      <c r="E859" s="8"/>
      <c r="H859" s="9"/>
      <c r="I859" s="10"/>
      <c r="K859" s="10"/>
      <c r="L859" s="8"/>
      <c r="M859" s="7"/>
    </row>
    <row r="860" spans="2:13" ht="15.75" customHeight="1">
      <c r="B860" s="5"/>
      <c r="C860" s="6"/>
      <c r="D860" s="7"/>
      <c r="E860" s="8"/>
      <c r="H860" s="9"/>
      <c r="I860" s="10"/>
      <c r="K860" s="10"/>
      <c r="L860" s="8"/>
      <c r="M860" s="7"/>
    </row>
    <row r="861" spans="2:13" ht="15.75" customHeight="1">
      <c r="B861" s="5"/>
      <c r="C861" s="6"/>
      <c r="D861" s="7"/>
      <c r="E861" s="8"/>
      <c r="H861" s="9"/>
      <c r="I861" s="10"/>
      <c r="K861" s="10"/>
      <c r="L861" s="8"/>
      <c r="M861" s="7"/>
    </row>
    <row r="862" spans="2:13" ht="15.75" customHeight="1">
      <c r="B862" s="5"/>
      <c r="C862" s="6"/>
      <c r="D862" s="7"/>
      <c r="E862" s="8"/>
      <c r="H862" s="9"/>
      <c r="I862" s="10"/>
      <c r="K862" s="10"/>
      <c r="L862" s="8"/>
      <c r="M862" s="7"/>
    </row>
    <row r="863" spans="2:13" ht="15.75" customHeight="1">
      <c r="B863" s="5"/>
      <c r="C863" s="6"/>
      <c r="D863" s="7"/>
      <c r="E863" s="8"/>
      <c r="H863" s="9"/>
      <c r="I863" s="10"/>
      <c r="K863" s="10"/>
      <c r="L863" s="8"/>
      <c r="M863" s="7"/>
    </row>
    <row r="864" spans="2:13" ht="15.75" customHeight="1">
      <c r="B864" s="5"/>
      <c r="C864" s="6"/>
      <c r="D864" s="7"/>
      <c r="E864" s="8"/>
      <c r="H864" s="9"/>
      <c r="I864" s="10"/>
      <c r="K864" s="10"/>
      <c r="L864" s="8"/>
      <c r="M864" s="7"/>
    </row>
    <row r="865" spans="2:13" ht="15.75" customHeight="1">
      <c r="B865" s="5"/>
      <c r="C865" s="6"/>
      <c r="D865" s="7"/>
      <c r="E865" s="8"/>
      <c r="H865" s="9"/>
      <c r="I865" s="10"/>
      <c r="K865" s="10"/>
      <c r="L865" s="8"/>
      <c r="M865" s="7"/>
    </row>
    <row r="866" spans="2:13" ht="15.75" customHeight="1">
      <c r="B866" s="5"/>
      <c r="C866" s="6"/>
      <c r="D866" s="7"/>
      <c r="E866" s="8"/>
      <c r="H866" s="9"/>
      <c r="I866" s="10"/>
      <c r="K866" s="10"/>
      <c r="L866" s="8"/>
      <c r="M866" s="7"/>
    </row>
    <row r="867" spans="2:13" ht="15.75" customHeight="1">
      <c r="B867" s="5"/>
      <c r="C867" s="6"/>
      <c r="D867" s="7"/>
      <c r="E867" s="8"/>
      <c r="H867" s="9"/>
      <c r="I867" s="10"/>
      <c r="K867" s="10"/>
      <c r="L867" s="8"/>
      <c r="M867" s="7"/>
    </row>
    <row r="868" spans="2:13" ht="15.75" customHeight="1">
      <c r="B868" s="5"/>
      <c r="C868" s="6"/>
      <c r="D868" s="7"/>
      <c r="E868" s="8"/>
      <c r="H868" s="9"/>
      <c r="I868" s="10"/>
      <c r="K868" s="10"/>
      <c r="L868" s="8"/>
      <c r="M868" s="7"/>
    </row>
    <row r="869" spans="2:13" ht="15.75" customHeight="1">
      <c r="B869" s="5"/>
      <c r="C869" s="6"/>
      <c r="D869" s="7"/>
      <c r="E869" s="8"/>
      <c r="H869" s="9"/>
      <c r="I869" s="10"/>
      <c r="K869" s="10"/>
      <c r="L869" s="8"/>
      <c r="M869" s="7"/>
    </row>
    <row r="870" spans="2:13" ht="15.75" customHeight="1">
      <c r="B870" s="5"/>
      <c r="C870" s="6"/>
      <c r="D870" s="7"/>
      <c r="E870" s="8"/>
      <c r="H870" s="9"/>
      <c r="I870" s="10"/>
      <c r="K870" s="10"/>
      <c r="L870" s="8"/>
      <c r="M870" s="7"/>
    </row>
    <row r="871" spans="2:13" ht="15.75" customHeight="1">
      <c r="B871" s="5"/>
      <c r="C871" s="6"/>
      <c r="D871" s="7"/>
      <c r="E871" s="8"/>
      <c r="H871" s="9"/>
      <c r="I871" s="10"/>
      <c r="K871" s="10"/>
      <c r="L871" s="8"/>
      <c r="M871" s="7"/>
    </row>
    <row r="872" spans="2:13" ht="15.75" customHeight="1">
      <c r="B872" s="5"/>
      <c r="C872" s="6"/>
      <c r="D872" s="7"/>
      <c r="E872" s="8"/>
      <c r="H872" s="9"/>
      <c r="I872" s="10"/>
      <c r="K872" s="10"/>
      <c r="L872" s="8"/>
      <c r="M872" s="7"/>
    </row>
    <row r="873" spans="2:13" ht="15.75" customHeight="1">
      <c r="B873" s="5"/>
      <c r="C873" s="6"/>
      <c r="D873" s="7"/>
      <c r="E873" s="8"/>
      <c r="H873" s="9"/>
      <c r="I873" s="10"/>
      <c r="K873" s="10"/>
      <c r="L873" s="8"/>
      <c r="M873" s="7"/>
    </row>
    <row r="874" spans="2:13" ht="15.75" customHeight="1">
      <c r="B874" s="5"/>
      <c r="C874" s="6"/>
      <c r="D874" s="7"/>
      <c r="E874" s="8"/>
      <c r="H874" s="9"/>
      <c r="I874" s="10"/>
      <c r="K874" s="10"/>
      <c r="L874" s="8"/>
      <c r="M874" s="7"/>
    </row>
    <row r="875" spans="2:13" ht="15.75" customHeight="1">
      <c r="B875" s="5"/>
      <c r="C875" s="6"/>
      <c r="D875" s="7"/>
      <c r="E875" s="8"/>
      <c r="H875" s="9"/>
      <c r="I875" s="10"/>
      <c r="K875" s="10"/>
      <c r="L875" s="8"/>
      <c r="M875" s="7"/>
    </row>
    <row r="876" spans="2:13" ht="15.75" customHeight="1">
      <c r="B876" s="5"/>
      <c r="C876" s="6"/>
      <c r="D876" s="7"/>
      <c r="E876" s="8"/>
      <c r="H876" s="9"/>
      <c r="I876" s="10"/>
      <c r="K876" s="10"/>
      <c r="L876" s="8"/>
      <c r="M876" s="7"/>
    </row>
    <row r="877" spans="2:13" ht="15.75" customHeight="1">
      <c r="B877" s="5"/>
      <c r="C877" s="6"/>
      <c r="D877" s="7"/>
      <c r="E877" s="8"/>
      <c r="H877" s="9"/>
      <c r="I877" s="10"/>
      <c r="K877" s="10"/>
      <c r="L877" s="8"/>
      <c r="M877" s="7"/>
    </row>
    <row r="878" spans="2:13" ht="15.75" customHeight="1">
      <c r="B878" s="5"/>
      <c r="C878" s="6"/>
      <c r="D878" s="7"/>
      <c r="E878" s="8"/>
      <c r="H878" s="9"/>
      <c r="I878" s="10"/>
      <c r="K878" s="10"/>
      <c r="L878" s="8"/>
      <c r="M878" s="7"/>
    </row>
    <row r="879" spans="2:13" ht="15.75" customHeight="1">
      <c r="B879" s="5"/>
      <c r="C879" s="6"/>
      <c r="D879" s="7"/>
      <c r="E879" s="8"/>
      <c r="H879" s="9"/>
      <c r="I879" s="10"/>
      <c r="K879" s="10"/>
      <c r="L879" s="8"/>
      <c r="M879" s="7"/>
    </row>
    <row r="880" spans="2:13" ht="15.75" customHeight="1">
      <c r="B880" s="5"/>
      <c r="C880" s="6"/>
      <c r="D880" s="7"/>
      <c r="E880" s="8"/>
      <c r="H880" s="9"/>
      <c r="I880" s="10"/>
      <c r="K880" s="10"/>
      <c r="L880" s="8"/>
      <c r="M880" s="7"/>
    </row>
    <row r="881" spans="2:13" ht="15.75" customHeight="1">
      <c r="B881" s="5"/>
      <c r="C881" s="6"/>
      <c r="D881" s="7"/>
      <c r="E881" s="8"/>
      <c r="H881" s="9"/>
      <c r="I881" s="10"/>
      <c r="K881" s="10"/>
      <c r="L881" s="8"/>
      <c r="M881" s="7"/>
    </row>
    <row r="882" spans="2:13" ht="15.75" customHeight="1">
      <c r="B882" s="5"/>
      <c r="C882" s="6"/>
      <c r="D882" s="7"/>
      <c r="E882" s="8"/>
      <c r="H882" s="9"/>
      <c r="I882" s="10"/>
      <c r="K882" s="10"/>
      <c r="L882" s="8"/>
      <c r="M882" s="7"/>
    </row>
    <row r="883" spans="2:13" ht="15.75" customHeight="1">
      <c r="B883" s="5"/>
      <c r="C883" s="6"/>
      <c r="D883" s="7"/>
      <c r="E883" s="8"/>
      <c r="H883" s="9"/>
      <c r="I883" s="10"/>
      <c r="K883" s="10"/>
      <c r="L883" s="8"/>
      <c r="M883" s="7"/>
    </row>
    <row r="884" spans="2:13" ht="15.75" customHeight="1">
      <c r="B884" s="5"/>
      <c r="C884" s="6"/>
      <c r="D884" s="7"/>
      <c r="E884" s="8"/>
      <c r="H884" s="9"/>
      <c r="I884" s="10"/>
      <c r="K884" s="10"/>
      <c r="L884" s="8"/>
      <c r="M884" s="7"/>
    </row>
    <row r="885" spans="2:13" ht="15.75" customHeight="1">
      <c r="B885" s="5"/>
      <c r="C885" s="6"/>
      <c r="D885" s="7"/>
      <c r="E885" s="8"/>
      <c r="H885" s="9"/>
      <c r="I885" s="10"/>
      <c r="K885" s="10"/>
      <c r="L885" s="8"/>
      <c r="M885" s="7"/>
    </row>
    <row r="886" spans="2:13" ht="15.75" customHeight="1">
      <c r="B886" s="5"/>
      <c r="C886" s="6"/>
      <c r="D886" s="7"/>
      <c r="E886" s="8"/>
      <c r="H886" s="9"/>
      <c r="I886" s="10"/>
      <c r="K886" s="10"/>
      <c r="L886" s="8"/>
      <c r="M886" s="7"/>
    </row>
    <row r="887" spans="2:13" ht="15.75" customHeight="1">
      <c r="B887" s="5"/>
      <c r="C887" s="6"/>
      <c r="D887" s="7"/>
      <c r="E887" s="8"/>
      <c r="H887" s="9"/>
      <c r="I887" s="10"/>
      <c r="K887" s="10"/>
      <c r="L887" s="8"/>
      <c r="M887" s="7"/>
    </row>
    <row r="888" spans="2:13" ht="15.75" customHeight="1">
      <c r="B888" s="5"/>
      <c r="C888" s="6"/>
      <c r="D888" s="7"/>
      <c r="E888" s="8"/>
      <c r="H888" s="9"/>
      <c r="I888" s="10"/>
      <c r="K888" s="10"/>
      <c r="L888" s="8"/>
      <c r="M888" s="7"/>
    </row>
    <row r="889" spans="2:13" ht="15.75" customHeight="1">
      <c r="B889" s="5"/>
      <c r="C889" s="6"/>
      <c r="D889" s="7"/>
      <c r="E889" s="8"/>
      <c r="H889" s="9"/>
      <c r="I889" s="10"/>
      <c r="K889" s="10"/>
      <c r="L889" s="8"/>
      <c r="M889" s="7"/>
    </row>
    <row r="890" spans="2:13" ht="15.75" customHeight="1">
      <c r="B890" s="5"/>
      <c r="C890" s="6"/>
      <c r="D890" s="7"/>
      <c r="E890" s="8"/>
      <c r="H890" s="9"/>
      <c r="I890" s="10"/>
      <c r="K890" s="10"/>
      <c r="L890" s="8"/>
      <c r="M890" s="7"/>
    </row>
    <row r="891" spans="2:13" ht="15.75" customHeight="1">
      <c r="B891" s="5"/>
      <c r="C891" s="6"/>
      <c r="D891" s="7"/>
      <c r="E891" s="8"/>
      <c r="H891" s="9"/>
      <c r="I891" s="10"/>
      <c r="K891" s="10"/>
      <c r="L891" s="8"/>
      <c r="M891" s="7"/>
    </row>
    <row r="892" spans="2:13" ht="15.75" customHeight="1">
      <c r="B892" s="5"/>
      <c r="C892" s="6"/>
      <c r="D892" s="7"/>
      <c r="E892" s="8"/>
      <c r="H892" s="9"/>
      <c r="I892" s="10"/>
      <c r="K892" s="10"/>
      <c r="L892" s="8"/>
      <c r="M892" s="7"/>
    </row>
    <row r="893" spans="2:13" ht="15.75" customHeight="1">
      <c r="B893" s="5"/>
      <c r="C893" s="6"/>
      <c r="D893" s="7"/>
      <c r="E893" s="8"/>
      <c r="H893" s="9"/>
      <c r="I893" s="10"/>
      <c r="K893" s="10"/>
      <c r="L893" s="8"/>
      <c r="M893" s="7"/>
    </row>
    <row r="894" spans="2:13" ht="15.75" customHeight="1">
      <c r="B894" s="5"/>
      <c r="C894" s="6"/>
      <c r="D894" s="7"/>
      <c r="E894" s="8"/>
      <c r="H894" s="9"/>
      <c r="I894" s="10"/>
      <c r="K894" s="10"/>
      <c r="L894" s="8"/>
      <c r="M894" s="7"/>
    </row>
    <row r="895" spans="2:13" ht="15.75" customHeight="1">
      <c r="B895" s="5"/>
      <c r="C895" s="6"/>
      <c r="D895" s="7"/>
      <c r="E895" s="8"/>
      <c r="H895" s="9"/>
      <c r="I895" s="10"/>
      <c r="K895" s="10"/>
      <c r="L895" s="8"/>
      <c r="M895" s="7"/>
    </row>
    <row r="896" spans="2:13" ht="15.75" customHeight="1">
      <c r="B896" s="5"/>
      <c r="C896" s="6"/>
      <c r="D896" s="7"/>
      <c r="E896" s="8"/>
      <c r="H896" s="9"/>
      <c r="I896" s="10"/>
      <c r="K896" s="10"/>
      <c r="L896" s="8"/>
      <c r="M896" s="7"/>
    </row>
    <row r="897" spans="2:13" ht="15.75" customHeight="1">
      <c r="B897" s="5"/>
      <c r="C897" s="6"/>
      <c r="D897" s="7"/>
      <c r="E897" s="8"/>
      <c r="H897" s="9"/>
      <c r="I897" s="10"/>
      <c r="K897" s="10"/>
      <c r="L897" s="8"/>
      <c r="M897" s="7"/>
    </row>
    <row r="898" spans="2:13" ht="15.75" customHeight="1">
      <c r="B898" s="5"/>
      <c r="C898" s="6"/>
      <c r="D898" s="7"/>
      <c r="E898" s="8"/>
      <c r="H898" s="9"/>
      <c r="I898" s="10"/>
      <c r="K898" s="10"/>
      <c r="L898" s="8"/>
      <c r="M898" s="7"/>
    </row>
    <row r="899" spans="2:13" ht="15.75" customHeight="1">
      <c r="B899" s="5"/>
      <c r="C899" s="6"/>
      <c r="D899" s="7"/>
      <c r="E899" s="8"/>
      <c r="H899" s="9"/>
      <c r="I899" s="10"/>
      <c r="K899" s="10"/>
      <c r="L899" s="8"/>
      <c r="M899" s="7"/>
    </row>
    <row r="900" spans="2:13" ht="15.75" customHeight="1">
      <c r="B900" s="5"/>
      <c r="C900" s="6"/>
      <c r="D900" s="7"/>
      <c r="E900" s="8"/>
      <c r="H900" s="9"/>
      <c r="I900" s="10"/>
      <c r="K900" s="10"/>
      <c r="L900" s="8"/>
      <c r="M900" s="7"/>
    </row>
    <row r="901" spans="2:13" ht="15.75" customHeight="1">
      <c r="B901" s="5"/>
      <c r="C901" s="6"/>
      <c r="D901" s="7"/>
      <c r="E901" s="8"/>
      <c r="H901" s="9"/>
      <c r="I901" s="10"/>
      <c r="K901" s="10"/>
      <c r="L901" s="8"/>
      <c r="M901" s="7"/>
    </row>
    <row r="902" spans="2:13" ht="15.75" customHeight="1">
      <c r="B902" s="5"/>
      <c r="C902" s="6"/>
      <c r="D902" s="7"/>
      <c r="E902" s="8"/>
      <c r="H902" s="9"/>
      <c r="I902" s="10"/>
      <c r="K902" s="10"/>
      <c r="L902" s="8"/>
      <c r="M902" s="7"/>
    </row>
    <row r="903" spans="2:13" ht="15.75" customHeight="1">
      <c r="B903" s="5"/>
      <c r="C903" s="6"/>
      <c r="D903" s="7"/>
      <c r="E903" s="8"/>
      <c r="H903" s="9"/>
      <c r="I903" s="10"/>
      <c r="K903" s="10"/>
      <c r="L903" s="8"/>
      <c r="M903" s="7"/>
    </row>
    <row r="904" spans="2:13" ht="15.75" customHeight="1">
      <c r="B904" s="5"/>
      <c r="C904" s="6"/>
      <c r="D904" s="7"/>
      <c r="E904" s="8"/>
      <c r="H904" s="9"/>
      <c r="I904" s="10"/>
      <c r="K904" s="10"/>
      <c r="L904" s="8"/>
      <c r="M904" s="7"/>
    </row>
    <row r="905" spans="2:13" ht="15.75" customHeight="1">
      <c r="B905" s="5"/>
      <c r="C905" s="6"/>
      <c r="D905" s="7"/>
      <c r="E905" s="8"/>
      <c r="H905" s="9"/>
      <c r="I905" s="10"/>
      <c r="K905" s="10"/>
      <c r="L905" s="8"/>
      <c r="M905" s="7"/>
    </row>
    <row r="906" spans="2:13" ht="15.75" customHeight="1">
      <c r="B906" s="5"/>
      <c r="C906" s="6"/>
      <c r="D906" s="7"/>
      <c r="E906" s="8"/>
      <c r="H906" s="9"/>
      <c r="I906" s="10"/>
      <c r="K906" s="10"/>
      <c r="L906" s="8"/>
      <c r="M906" s="7"/>
    </row>
    <row r="907" spans="2:13" ht="15.75" customHeight="1">
      <c r="B907" s="5"/>
      <c r="C907" s="6"/>
      <c r="D907" s="7"/>
      <c r="E907" s="8"/>
      <c r="H907" s="9"/>
      <c r="I907" s="10"/>
      <c r="K907" s="10"/>
      <c r="L907" s="8"/>
      <c r="M907" s="7"/>
    </row>
    <row r="908" spans="2:13" ht="15.75" customHeight="1">
      <c r="B908" s="5"/>
      <c r="C908" s="6"/>
      <c r="D908" s="7"/>
      <c r="E908" s="8"/>
      <c r="H908" s="9"/>
      <c r="I908" s="10"/>
      <c r="K908" s="10"/>
      <c r="L908" s="8"/>
      <c r="M908" s="7"/>
    </row>
    <row r="909" spans="2:13" ht="15.75" customHeight="1">
      <c r="B909" s="5"/>
      <c r="C909" s="6"/>
      <c r="D909" s="7"/>
      <c r="E909" s="8"/>
      <c r="H909" s="9"/>
      <c r="I909" s="10"/>
      <c r="K909" s="10"/>
      <c r="L909" s="8"/>
      <c r="M909" s="7"/>
    </row>
    <row r="910" spans="2:13" ht="15.75" customHeight="1">
      <c r="B910" s="5"/>
      <c r="C910" s="6"/>
      <c r="D910" s="7"/>
      <c r="E910" s="8"/>
      <c r="H910" s="9"/>
      <c r="I910" s="10"/>
      <c r="K910" s="10"/>
      <c r="L910" s="8"/>
      <c r="M910" s="7"/>
    </row>
    <row r="911" spans="2:13" ht="15.75" customHeight="1">
      <c r="B911" s="5"/>
      <c r="C911" s="6"/>
      <c r="D911" s="7"/>
      <c r="E911" s="8"/>
      <c r="H911" s="9"/>
      <c r="I911" s="10"/>
      <c r="K911" s="10"/>
      <c r="L911" s="8"/>
      <c r="M911" s="7"/>
    </row>
    <row r="912" spans="2:13" ht="15.75" customHeight="1">
      <c r="B912" s="5"/>
      <c r="C912" s="6"/>
      <c r="D912" s="7"/>
      <c r="E912" s="8"/>
      <c r="H912" s="9"/>
      <c r="I912" s="10"/>
      <c r="K912" s="10"/>
      <c r="L912" s="8"/>
      <c r="M912" s="7"/>
    </row>
    <row r="913" spans="2:13" ht="15.75" customHeight="1">
      <c r="B913" s="5"/>
      <c r="C913" s="6"/>
      <c r="D913" s="7"/>
      <c r="E913" s="8"/>
      <c r="H913" s="9"/>
      <c r="I913" s="10"/>
      <c r="K913" s="10"/>
      <c r="L913" s="8"/>
      <c r="M913" s="7"/>
    </row>
    <row r="914" spans="2:13" ht="15.75" customHeight="1">
      <c r="B914" s="5"/>
      <c r="C914" s="6"/>
      <c r="D914" s="7"/>
      <c r="E914" s="8"/>
      <c r="H914" s="9"/>
      <c r="I914" s="10"/>
      <c r="K914" s="10"/>
      <c r="L914" s="8"/>
      <c r="M914" s="7"/>
    </row>
    <row r="915" spans="2:13" ht="15.75" customHeight="1">
      <c r="B915" s="5"/>
      <c r="C915" s="6"/>
      <c r="D915" s="7"/>
      <c r="E915" s="8"/>
      <c r="H915" s="9"/>
      <c r="I915" s="10"/>
      <c r="K915" s="10"/>
      <c r="L915" s="8"/>
      <c r="M915" s="7"/>
    </row>
    <row r="916" spans="2:13" ht="15.75" customHeight="1">
      <c r="B916" s="5"/>
      <c r="C916" s="6"/>
      <c r="D916" s="7"/>
      <c r="E916" s="8"/>
      <c r="H916" s="9"/>
      <c r="I916" s="10"/>
      <c r="K916" s="10"/>
      <c r="L916" s="8"/>
      <c r="M916" s="7"/>
    </row>
    <row r="917" spans="2:13" ht="15.75" customHeight="1">
      <c r="B917" s="5"/>
      <c r="C917" s="6"/>
      <c r="D917" s="7"/>
      <c r="E917" s="8"/>
      <c r="H917" s="9"/>
      <c r="I917" s="10"/>
      <c r="K917" s="10"/>
      <c r="L917" s="8"/>
      <c r="M917" s="7"/>
    </row>
    <row r="918" spans="2:13" ht="15.75" customHeight="1">
      <c r="B918" s="5"/>
      <c r="C918" s="6"/>
      <c r="D918" s="7"/>
      <c r="E918" s="8"/>
      <c r="H918" s="9"/>
      <c r="I918" s="10"/>
      <c r="K918" s="10"/>
      <c r="L918" s="8"/>
      <c r="M918" s="7"/>
    </row>
    <row r="919" spans="2:13" ht="15.75" customHeight="1">
      <c r="B919" s="5"/>
      <c r="C919" s="6"/>
      <c r="D919" s="7"/>
      <c r="E919" s="8"/>
      <c r="H919" s="9"/>
      <c r="I919" s="10"/>
      <c r="K919" s="10"/>
      <c r="L919" s="8"/>
      <c r="M919" s="7"/>
    </row>
    <row r="920" spans="2:13" ht="15.75" customHeight="1">
      <c r="B920" s="5"/>
      <c r="C920" s="6"/>
      <c r="D920" s="7"/>
      <c r="E920" s="8"/>
      <c r="H920" s="9"/>
      <c r="I920" s="10"/>
      <c r="K920" s="10"/>
      <c r="L920" s="8"/>
      <c r="M920" s="7"/>
    </row>
    <row r="921" spans="2:13" ht="15.75" customHeight="1">
      <c r="B921" s="5"/>
      <c r="C921" s="6"/>
      <c r="D921" s="7"/>
      <c r="E921" s="8"/>
      <c r="H921" s="9"/>
      <c r="I921" s="10"/>
      <c r="K921" s="10"/>
      <c r="L921" s="8"/>
      <c r="M921" s="7"/>
    </row>
    <row r="922" spans="2:13" ht="15.75" customHeight="1">
      <c r="B922" s="5"/>
      <c r="C922" s="6"/>
      <c r="D922" s="7"/>
      <c r="E922" s="8"/>
      <c r="H922" s="9"/>
      <c r="I922" s="10"/>
      <c r="K922" s="10"/>
      <c r="L922" s="8"/>
      <c r="M922" s="7"/>
    </row>
    <row r="923" spans="2:13" ht="15.75" customHeight="1">
      <c r="B923" s="5"/>
      <c r="C923" s="6"/>
      <c r="D923" s="7"/>
      <c r="E923" s="8"/>
      <c r="H923" s="9"/>
      <c r="I923" s="10"/>
      <c r="K923" s="10"/>
      <c r="L923" s="8"/>
      <c r="M923" s="7"/>
    </row>
    <row r="924" spans="2:13" ht="15.75" customHeight="1">
      <c r="B924" s="5"/>
      <c r="C924" s="6"/>
      <c r="D924" s="7"/>
      <c r="E924" s="8"/>
      <c r="H924" s="9"/>
      <c r="I924" s="10"/>
      <c r="K924" s="10"/>
      <c r="L924" s="8"/>
      <c r="M924" s="7"/>
    </row>
    <row r="925" spans="2:13" ht="15.75" customHeight="1">
      <c r="B925" s="5"/>
      <c r="C925" s="6"/>
      <c r="D925" s="7"/>
      <c r="E925" s="8"/>
      <c r="H925" s="9"/>
      <c r="I925" s="10"/>
      <c r="K925" s="10"/>
      <c r="L925" s="8"/>
      <c r="M925" s="7"/>
    </row>
    <row r="926" spans="2:13" ht="15.75" customHeight="1">
      <c r="B926" s="5"/>
      <c r="C926" s="6"/>
      <c r="D926" s="7"/>
      <c r="E926" s="8"/>
      <c r="H926" s="9"/>
      <c r="I926" s="10"/>
      <c r="K926" s="10"/>
      <c r="L926" s="8"/>
      <c r="M926" s="7"/>
    </row>
    <row r="927" spans="2:13" ht="15.75" customHeight="1">
      <c r="B927" s="5"/>
      <c r="C927" s="6"/>
      <c r="D927" s="7"/>
      <c r="E927" s="8"/>
      <c r="H927" s="9"/>
      <c r="I927" s="10"/>
      <c r="K927" s="10"/>
      <c r="L927" s="8"/>
      <c r="M927" s="7"/>
    </row>
    <row r="928" spans="2:13" ht="15.75" customHeight="1">
      <c r="B928" s="5"/>
      <c r="C928" s="6"/>
      <c r="D928" s="7"/>
      <c r="E928" s="8"/>
      <c r="H928" s="9"/>
      <c r="I928" s="10"/>
      <c r="K928" s="10"/>
      <c r="L928" s="8"/>
      <c r="M928" s="7"/>
    </row>
    <row r="929" spans="2:13" ht="15.75" customHeight="1">
      <c r="B929" s="5"/>
      <c r="C929" s="6"/>
      <c r="D929" s="7"/>
      <c r="E929" s="8"/>
      <c r="H929" s="9"/>
      <c r="I929" s="10"/>
      <c r="K929" s="10"/>
      <c r="L929" s="8"/>
      <c r="M929" s="7"/>
    </row>
    <row r="930" spans="2:13" ht="15.75" customHeight="1">
      <c r="B930" s="5"/>
      <c r="C930" s="6"/>
      <c r="D930" s="7"/>
      <c r="E930" s="8"/>
      <c r="H930" s="9"/>
      <c r="I930" s="10"/>
      <c r="K930" s="10"/>
      <c r="L930" s="8"/>
      <c r="M930" s="7"/>
    </row>
    <row r="931" spans="2:13" ht="15.75" customHeight="1">
      <c r="B931" s="5"/>
      <c r="C931" s="6"/>
      <c r="D931" s="7"/>
      <c r="E931" s="8"/>
      <c r="H931" s="9"/>
      <c r="I931" s="10"/>
      <c r="K931" s="10"/>
      <c r="L931" s="8"/>
      <c r="M931" s="7"/>
    </row>
    <row r="932" spans="2:13" ht="15.75" customHeight="1">
      <c r="B932" s="5"/>
      <c r="C932" s="6"/>
      <c r="D932" s="7"/>
      <c r="E932" s="8"/>
      <c r="H932" s="9"/>
      <c r="I932" s="10"/>
      <c r="K932" s="10"/>
      <c r="L932" s="8"/>
      <c r="M932" s="7"/>
    </row>
    <row r="933" spans="2:13" ht="15.75" customHeight="1">
      <c r="B933" s="5"/>
      <c r="C933" s="6"/>
      <c r="D933" s="7"/>
      <c r="E933" s="8"/>
      <c r="H933" s="9"/>
      <c r="I933" s="10"/>
      <c r="K933" s="10"/>
      <c r="L933" s="8"/>
      <c r="M933" s="7"/>
    </row>
    <row r="934" spans="2:13" ht="15.75" customHeight="1">
      <c r="B934" s="5"/>
      <c r="C934" s="6"/>
      <c r="D934" s="7"/>
      <c r="E934" s="8"/>
      <c r="H934" s="9"/>
      <c r="I934" s="10"/>
      <c r="K934" s="10"/>
      <c r="L934" s="8"/>
      <c r="M934" s="7"/>
    </row>
    <row r="935" spans="2:13" ht="15.75" customHeight="1">
      <c r="B935" s="5"/>
      <c r="C935" s="6"/>
      <c r="D935" s="7"/>
      <c r="E935" s="8"/>
      <c r="H935" s="9"/>
      <c r="I935" s="10"/>
      <c r="K935" s="10"/>
      <c r="L935" s="8"/>
      <c r="M935" s="7"/>
    </row>
    <row r="936" spans="2:13" ht="15.75" customHeight="1">
      <c r="B936" s="5"/>
      <c r="C936" s="6"/>
      <c r="D936" s="7"/>
      <c r="E936" s="8"/>
      <c r="H936" s="9"/>
      <c r="I936" s="10"/>
      <c r="K936" s="10"/>
      <c r="L936" s="8"/>
      <c r="M936" s="7"/>
    </row>
    <row r="937" spans="2:13" ht="15.75" customHeight="1">
      <c r="B937" s="5"/>
      <c r="C937" s="6"/>
      <c r="D937" s="7"/>
      <c r="E937" s="8"/>
      <c r="H937" s="9"/>
      <c r="I937" s="10"/>
      <c r="K937" s="10"/>
      <c r="L937" s="8"/>
      <c r="M937" s="7"/>
    </row>
    <row r="938" spans="2:13" ht="15.75" customHeight="1">
      <c r="B938" s="5"/>
      <c r="C938" s="6"/>
      <c r="D938" s="7"/>
      <c r="E938" s="8"/>
      <c r="H938" s="9"/>
      <c r="I938" s="10"/>
      <c r="K938" s="10"/>
      <c r="L938" s="8"/>
      <c r="M938" s="7"/>
    </row>
    <row r="939" spans="2:13" ht="15.75" customHeight="1">
      <c r="B939" s="5"/>
      <c r="C939" s="6"/>
      <c r="D939" s="7"/>
      <c r="E939" s="8"/>
      <c r="H939" s="9"/>
      <c r="I939" s="10"/>
      <c r="K939" s="10"/>
      <c r="L939" s="8"/>
      <c r="M939" s="7"/>
    </row>
    <row r="940" spans="2:13" ht="15.75" customHeight="1">
      <c r="B940" s="5"/>
      <c r="C940" s="6"/>
      <c r="D940" s="7"/>
      <c r="E940" s="8"/>
      <c r="H940" s="9"/>
      <c r="I940" s="10"/>
      <c r="K940" s="10"/>
      <c r="L940" s="8"/>
      <c r="M940" s="7"/>
    </row>
    <row r="941" spans="2:13" ht="15.75" customHeight="1">
      <c r="B941" s="5"/>
      <c r="C941" s="6"/>
      <c r="D941" s="7"/>
      <c r="E941" s="8"/>
      <c r="H941" s="9"/>
      <c r="I941" s="10"/>
      <c r="K941" s="10"/>
      <c r="L941" s="8"/>
      <c r="M941" s="7"/>
    </row>
    <row r="942" spans="2:13" ht="15.75" customHeight="1">
      <c r="B942" s="5"/>
      <c r="C942" s="6"/>
      <c r="D942" s="7"/>
      <c r="E942" s="8"/>
      <c r="H942" s="9"/>
      <c r="I942" s="10"/>
      <c r="K942" s="10"/>
      <c r="L942" s="8"/>
      <c r="M942" s="7"/>
    </row>
    <row r="943" spans="2:13" ht="15.75" customHeight="1">
      <c r="B943" s="5"/>
      <c r="C943" s="6"/>
      <c r="D943" s="7"/>
      <c r="E943" s="8"/>
      <c r="H943" s="9"/>
      <c r="I943" s="10"/>
      <c r="K943" s="10"/>
      <c r="L943" s="8"/>
      <c r="M943" s="7"/>
    </row>
    <row r="944" spans="2:13" ht="15.75" customHeight="1">
      <c r="B944" s="5"/>
      <c r="C944" s="6"/>
      <c r="D944" s="7"/>
      <c r="E944" s="8"/>
      <c r="H944" s="9"/>
      <c r="I944" s="10"/>
      <c r="K944" s="10"/>
      <c r="L944" s="8"/>
      <c r="M944" s="7"/>
    </row>
    <row r="945" spans="2:13" ht="15.75" customHeight="1">
      <c r="B945" s="5"/>
      <c r="C945" s="6"/>
      <c r="D945" s="7"/>
      <c r="E945" s="8"/>
      <c r="H945" s="9"/>
      <c r="I945" s="10"/>
      <c r="K945" s="10"/>
      <c r="L945" s="8"/>
      <c r="M945" s="7"/>
    </row>
    <row r="946" spans="2:13" ht="15.75" customHeight="1">
      <c r="B946" s="5"/>
      <c r="C946" s="6"/>
      <c r="D946" s="7"/>
      <c r="E946" s="8"/>
      <c r="H946" s="9"/>
      <c r="I946" s="10"/>
      <c r="K946" s="10"/>
      <c r="L946" s="8"/>
      <c r="M946" s="7"/>
    </row>
    <row r="947" spans="2:13" ht="15.75" customHeight="1">
      <c r="B947" s="5"/>
      <c r="C947" s="6"/>
      <c r="D947" s="7"/>
      <c r="E947" s="8"/>
      <c r="H947" s="9"/>
      <c r="I947" s="10"/>
      <c r="K947" s="10"/>
      <c r="L947" s="8"/>
      <c r="M947" s="7"/>
    </row>
    <row r="948" spans="2:13" ht="15.75" customHeight="1">
      <c r="B948" s="5"/>
      <c r="C948" s="6"/>
      <c r="D948" s="7"/>
      <c r="E948" s="8"/>
      <c r="H948" s="9"/>
      <c r="I948" s="10"/>
      <c r="K948" s="10"/>
      <c r="L948" s="8"/>
      <c r="M948" s="7"/>
    </row>
    <row r="949" spans="2:13" ht="15.75" customHeight="1">
      <c r="B949" s="5"/>
      <c r="C949" s="6"/>
      <c r="D949" s="7"/>
      <c r="E949" s="8"/>
      <c r="H949" s="9"/>
      <c r="I949" s="10"/>
      <c r="K949" s="10"/>
      <c r="L949" s="8"/>
      <c r="M949" s="7"/>
    </row>
    <row r="950" spans="2:13" ht="15.75" customHeight="1">
      <c r="B950" s="5"/>
      <c r="C950" s="6"/>
      <c r="D950" s="7"/>
      <c r="E950" s="8"/>
      <c r="H950" s="9"/>
      <c r="I950" s="10"/>
      <c r="K950" s="10"/>
      <c r="L950" s="8"/>
      <c r="M950" s="7"/>
    </row>
    <row r="951" spans="2:13" ht="15.75" customHeight="1">
      <c r="B951" s="5"/>
      <c r="C951" s="6"/>
      <c r="D951" s="7"/>
      <c r="E951" s="8"/>
      <c r="H951" s="9"/>
      <c r="I951" s="10"/>
      <c r="K951" s="10"/>
      <c r="L951" s="8"/>
      <c r="M951" s="7"/>
    </row>
    <row r="952" spans="2:13" ht="15.75" customHeight="1">
      <c r="B952" s="5"/>
      <c r="C952" s="6"/>
      <c r="D952" s="7"/>
      <c r="E952" s="8"/>
      <c r="H952" s="9"/>
      <c r="I952" s="10"/>
      <c r="K952" s="10"/>
      <c r="L952" s="8"/>
      <c r="M952" s="7"/>
    </row>
    <row r="953" spans="2:13" ht="15.75" customHeight="1">
      <c r="B953" s="5"/>
      <c r="C953" s="6"/>
      <c r="D953" s="7"/>
      <c r="E953" s="8"/>
      <c r="H953" s="9"/>
      <c r="I953" s="10"/>
      <c r="K953" s="10"/>
      <c r="L953" s="8"/>
      <c r="M953" s="7"/>
    </row>
    <row r="954" spans="2:13" ht="15.75" customHeight="1">
      <c r="B954" s="5"/>
      <c r="C954" s="6"/>
      <c r="D954" s="7"/>
      <c r="E954" s="8"/>
      <c r="H954" s="9"/>
      <c r="I954" s="10"/>
      <c r="K954" s="10"/>
      <c r="L954" s="8"/>
      <c r="M954" s="7"/>
    </row>
    <row r="955" spans="2:13" ht="15.75" customHeight="1">
      <c r="B955" s="5"/>
      <c r="C955" s="6"/>
      <c r="D955" s="7"/>
      <c r="E955" s="8"/>
      <c r="H955" s="9"/>
      <c r="I955" s="10"/>
      <c r="K955" s="10"/>
      <c r="L955" s="8"/>
      <c r="M955" s="7"/>
    </row>
    <row r="956" spans="2:13" ht="15.75" customHeight="1">
      <c r="B956" s="5"/>
      <c r="C956" s="6"/>
      <c r="D956" s="7"/>
      <c r="E956" s="8"/>
      <c r="H956" s="9"/>
      <c r="I956" s="10"/>
      <c r="K956" s="10"/>
      <c r="L956" s="8"/>
      <c r="M956" s="7"/>
    </row>
    <row r="957" spans="2:13" ht="15.75" customHeight="1">
      <c r="B957" s="5"/>
      <c r="C957" s="6"/>
      <c r="D957" s="7"/>
      <c r="E957" s="8"/>
      <c r="H957" s="9"/>
      <c r="I957" s="10"/>
      <c r="K957" s="10"/>
      <c r="L957" s="8"/>
      <c r="M957" s="7"/>
    </row>
    <row r="958" spans="2:13" ht="15.75" customHeight="1">
      <c r="B958" s="5"/>
      <c r="C958" s="6"/>
      <c r="D958" s="7"/>
      <c r="E958" s="8"/>
      <c r="H958" s="9"/>
      <c r="I958" s="10"/>
      <c r="K958" s="10"/>
      <c r="L958" s="8"/>
      <c r="M958" s="7"/>
    </row>
    <row r="959" spans="2:13" ht="15.75" customHeight="1">
      <c r="B959" s="5"/>
      <c r="C959" s="6"/>
      <c r="D959" s="7"/>
      <c r="E959" s="8"/>
      <c r="H959" s="9"/>
      <c r="I959" s="10"/>
      <c r="K959" s="10"/>
      <c r="L959" s="8"/>
      <c r="M959" s="7"/>
    </row>
    <row r="960" spans="2:13" ht="15.75" customHeight="1">
      <c r="B960" s="5"/>
      <c r="C960" s="6"/>
      <c r="D960" s="7"/>
      <c r="E960" s="8"/>
      <c r="H960" s="9"/>
      <c r="I960" s="10"/>
      <c r="K960" s="10"/>
      <c r="L960" s="8"/>
      <c r="M960" s="7"/>
    </row>
    <row r="961" spans="2:13" ht="15.75" customHeight="1">
      <c r="B961" s="5"/>
      <c r="C961" s="6"/>
      <c r="D961" s="7"/>
      <c r="E961" s="8"/>
      <c r="H961" s="9"/>
      <c r="I961" s="10"/>
      <c r="K961" s="10"/>
      <c r="L961" s="8"/>
      <c r="M961" s="7"/>
    </row>
    <row r="962" spans="2:13" ht="15.75" customHeight="1">
      <c r="B962" s="5"/>
      <c r="C962" s="6"/>
      <c r="D962" s="7"/>
      <c r="E962" s="8"/>
      <c r="H962" s="9"/>
      <c r="I962" s="10"/>
      <c r="K962" s="10"/>
      <c r="L962" s="8"/>
      <c r="M962" s="7"/>
    </row>
    <row r="963" spans="2:13" ht="15.75" customHeight="1">
      <c r="B963" s="5"/>
      <c r="C963" s="6"/>
      <c r="D963" s="7"/>
      <c r="E963" s="8"/>
      <c r="H963" s="9"/>
      <c r="I963" s="10"/>
      <c r="K963" s="10"/>
      <c r="L963" s="8"/>
      <c r="M963" s="7"/>
    </row>
    <row r="964" spans="2:13" ht="15.75" customHeight="1">
      <c r="B964" s="5"/>
      <c r="C964" s="6"/>
      <c r="D964" s="7"/>
      <c r="E964" s="8"/>
      <c r="H964" s="9"/>
      <c r="I964" s="10"/>
      <c r="K964" s="10"/>
      <c r="L964" s="8"/>
      <c r="M964" s="7"/>
    </row>
    <row r="965" spans="2:13" ht="15.75" customHeight="1">
      <c r="B965" s="5"/>
      <c r="C965" s="6"/>
      <c r="D965" s="7"/>
      <c r="E965" s="8"/>
      <c r="H965" s="9"/>
      <c r="I965" s="10"/>
      <c r="K965" s="10"/>
      <c r="L965" s="8"/>
      <c r="M965" s="7"/>
    </row>
    <row r="966" spans="2:13" ht="15.75" customHeight="1">
      <c r="B966" s="5"/>
      <c r="C966" s="6"/>
      <c r="D966" s="7"/>
      <c r="E966" s="8"/>
      <c r="H966" s="9"/>
      <c r="I966" s="10"/>
      <c r="K966" s="10"/>
      <c r="L966" s="8"/>
      <c r="M966" s="7"/>
    </row>
    <row r="967" spans="2:13" ht="15.75" customHeight="1">
      <c r="B967" s="5"/>
      <c r="C967" s="6"/>
      <c r="D967" s="7"/>
      <c r="E967" s="8"/>
      <c r="H967" s="9"/>
      <c r="I967" s="10"/>
      <c r="K967" s="10"/>
      <c r="L967" s="8"/>
      <c r="M967" s="7"/>
    </row>
    <row r="968" spans="2:13" ht="15.75" customHeight="1">
      <c r="B968" s="5"/>
      <c r="C968" s="6"/>
      <c r="D968" s="7"/>
      <c r="E968" s="8"/>
      <c r="H968" s="9"/>
      <c r="I968" s="10"/>
      <c r="K968" s="10"/>
      <c r="L968" s="8"/>
      <c r="M968" s="7"/>
    </row>
    <row r="969" spans="2:13" ht="15.75" customHeight="1">
      <c r="B969" s="5"/>
      <c r="C969" s="6"/>
      <c r="D969" s="7"/>
      <c r="E969" s="8"/>
      <c r="H969" s="9"/>
      <c r="I969" s="10"/>
      <c r="K969" s="10"/>
      <c r="L969" s="8"/>
      <c r="M969" s="7"/>
    </row>
    <row r="970" spans="2:13" ht="15.75" customHeight="1">
      <c r="B970" s="5"/>
      <c r="C970" s="6"/>
      <c r="D970" s="7"/>
      <c r="E970" s="8"/>
      <c r="H970" s="9"/>
      <c r="I970" s="10"/>
      <c r="K970" s="10"/>
      <c r="L970" s="8"/>
      <c r="M970" s="7"/>
    </row>
    <row r="971" spans="2:13" ht="15.75" customHeight="1">
      <c r="B971" s="5"/>
      <c r="C971" s="6"/>
      <c r="D971" s="7"/>
      <c r="E971" s="8"/>
      <c r="H971" s="9"/>
      <c r="I971" s="10"/>
      <c r="K971" s="10"/>
      <c r="L971" s="8"/>
      <c r="M971" s="7"/>
    </row>
    <row r="972" spans="2:13" ht="15.75" customHeight="1">
      <c r="B972" s="5"/>
      <c r="C972" s="6"/>
      <c r="D972" s="7"/>
      <c r="E972" s="8"/>
      <c r="H972" s="9"/>
      <c r="I972" s="10"/>
      <c r="K972" s="10"/>
      <c r="L972" s="8"/>
      <c r="M972" s="7"/>
    </row>
    <row r="973" spans="2:13" ht="15.75" customHeight="1">
      <c r="B973" s="5"/>
      <c r="C973" s="6"/>
      <c r="D973" s="7"/>
      <c r="E973" s="8"/>
      <c r="H973" s="9"/>
      <c r="I973" s="10"/>
      <c r="K973" s="10"/>
      <c r="L973" s="8"/>
      <c r="M973" s="7"/>
    </row>
    <row r="974" spans="2:13" ht="15.75" customHeight="1">
      <c r="B974" s="5"/>
      <c r="C974" s="6"/>
      <c r="D974" s="7"/>
      <c r="E974" s="8"/>
      <c r="H974" s="9"/>
      <c r="I974" s="10"/>
      <c r="K974" s="10"/>
      <c r="L974" s="8"/>
      <c r="M974" s="7"/>
    </row>
    <row r="975" spans="2:13" ht="15.75" customHeight="1">
      <c r="B975" s="5"/>
      <c r="C975" s="6"/>
      <c r="D975" s="7"/>
      <c r="E975" s="8"/>
      <c r="H975" s="9"/>
      <c r="I975" s="10"/>
      <c r="K975" s="10"/>
      <c r="L975" s="8"/>
      <c r="M975" s="7"/>
    </row>
    <row r="976" spans="2:13" ht="15.75" customHeight="1">
      <c r="B976" s="5"/>
      <c r="C976" s="6"/>
      <c r="D976" s="7"/>
      <c r="E976" s="8"/>
      <c r="H976" s="9"/>
      <c r="I976" s="10"/>
      <c r="K976" s="10"/>
      <c r="L976" s="8"/>
      <c r="M976" s="7"/>
    </row>
    <row r="977" spans="2:13" ht="15.75" customHeight="1">
      <c r="B977" s="5"/>
      <c r="C977" s="6"/>
      <c r="D977" s="7"/>
      <c r="E977" s="8"/>
      <c r="H977" s="9"/>
      <c r="I977" s="10"/>
      <c r="K977" s="10"/>
      <c r="L977" s="8"/>
      <c r="M977" s="7"/>
    </row>
    <row r="978" spans="2:13" ht="15.75" customHeight="1">
      <c r="B978" s="5"/>
      <c r="C978" s="6"/>
      <c r="D978" s="7"/>
      <c r="E978" s="8"/>
      <c r="H978" s="9"/>
      <c r="I978" s="10"/>
      <c r="K978" s="10"/>
      <c r="L978" s="8"/>
      <c r="M978" s="7"/>
    </row>
    <row r="979" spans="2:13" ht="15.75" customHeight="1">
      <c r="B979" s="5"/>
      <c r="C979" s="6"/>
      <c r="D979" s="7"/>
      <c r="E979" s="8"/>
      <c r="H979" s="9"/>
      <c r="I979" s="10"/>
      <c r="K979" s="10"/>
      <c r="L979" s="8"/>
      <c r="M979" s="7"/>
    </row>
    <row r="980" spans="2:13" ht="15.75" customHeight="1">
      <c r="B980" s="5"/>
      <c r="C980" s="6"/>
      <c r="D980" s="7"/>
      <c r="E980" s="8"/>
      <c r="H980" s="9"/>
      <c r="I980" s="10"/>
      <c r="K980" s="10"/>
      <c r="L980" s="8"/>
      <c r="M980" s="7"/>
    </row>
    <row r="981" spans="2:13" ht="15.75" customHeight="1">
      <c r="B981" s="5"/>
      <c r="C981" s="6"/>
      <c r="D981" s="7"/>
      <c r="E981" s="8"/>
      <c r="H981" s="9"/>
      <c r="I981" s="10"/>
      <c r="K981" s="10"/>
      <c r="L981" s="8"/>
      <c r="M981" s="7"/>
    </row>
    <row r="982" spans="2:13" ht="15.75" customHeight="1">
      <c r="B982" s="5"/>
      <c r="C982" s="6"/>
      <c r="D982" s="7"/>
      <c r="E982" s="8"/>
      <c r="H982" s="9"/>
      <c r="I982" s="10"/>
      <c r="K982" s="10"/>
      <c r="L982" s="8"/>
      <c r="M982" s="7"/>
    </row>
    <row r="983" spans="2:13" ht="15.75" customHeight="1">
      <c r="B983" s="5"/>
      <c r="C983" s="6"/>
      <c r="D983" s="7"/>
      <c r="E983" s="8"/>
      <c r="H983" s="9"/>
      <c r="I983" s="10"/>
      <c r="K983" s="10"/>
      <c r="L983" s="8"/>
      <c r="M983" s="7"/>
    </row>
    <row r="984" spans="2:13" ht="15.75" customHeight="1">
      <c r="B984" s="5"/>
      <c r="C984" s="6"/>
      <c r="D984" s="7"/>
      <c r="E984" s="8"/>
      <c r="H984" s="9"/>
      <c r="I984" s="10"/>
      <c r="K984" s="10"/>
      <c r="L984" s="8"/>
      <c r="M984" s="7"/>
    </row>
    <row r="985" spans="2:13" ht="15.75" customHeight="1">
      <c r="B985" s="5"/>
      <c r="C985" s="6"/>
      <c r="D985" s="7"/>
      <c r="E985" s="8"/>
      <c r="H985" s="9"/>
      <c r="I985" s="10"/>
      <c r="K985" s="10"/>
      <c r="L985" s="8"/>
      <c r="M985" s="7"/>
    </row>
    <row r="986" spans="2:13" ht="15.75" customHeight="1">
      <c r="B986" s="5"/>
      <c r="C986" s="6"/>
      <c r="D986" s="7"/>
      <c r="E986" s="8"/>
      <c r="H986" s="9"/>
      <c r="I986" s="10"/>
      <c r="K986" s="10"/>
      <c r="L986" s="8"/>
      <c r="M986" s="7"/>
    </row>
    <row r="987" spans="2:13" ht="15.75" customHeight="1">
      <c r="B987" s="5"/>
      <c r="C987" s="6"/>
      <c r="D987" s="7"/>
      <c r="E987" s="8"/>
      <c r="H987" s="9"/>
      <c r="I987" s="10"/>
      <c r="K987" s="10"/>
      <c r="L987" s="8"/>
      <c r="M987" s="7"/>
    </row>
    <row r="988" spans="2:13" ht="15.75" customHeight="1">
      <c r="B988" s="5"/>
      <c r="C988" s="6"/>
      <c r="D988" s="7"/>
      <c r="E988" s="8"/>
      <c r="H988" s="9"/>
      <c r="I988" s="10"/>
      <c r="K988" s="10"/>
      <c r="L988" s="8"/>
      <c r="M988" s="7"/>
    </row>
    <row r="989" spans="2:13" ht="15.75" customHeight="1">
      <c r="B989" s="5"/>
      <c r="C989" s="6"/>
      <c r="D989" s="7"/>
      <c r="E989" s="8"/>
      <c r="H989" s="9"/>
      <c r="I989" s="10"/>
      <c r="K989" s="10"/>
      <c r="L989" s="8"/>
      <c r="M989" s="7"/>
    </row>
    <row r="990" spans="2:13" ht="15.75" customHeight="1">
      <c r="B990" s="5"/>
      <c r="C990" s="6"/>
      <c r="D990" s="7"/>
      <c r="E990" s="8"/>
      <c r="H990" s="9"/>
      <c r="I990" s="10"/>
      <c r="K990" s="10"/>
      <c r="L990" s="8"/>
      <c r="M990" s="7"/>
    </row>
    <row r="991" spans="2:13" ht="15.75" customHeight="1">
      <c r="B991" s="5"/>
      <c r="C991" s="6"/>
      <c r="D991" s="7"/>
      <c r="E991" s="8"/>
      <c r="H991" s="9"/>
      <c r="I991" s="10"/>
      <c r="K991" s="10"/>
      <c r="L991" s="8"/>
      <c r="M991" s="7"/>
    </row>
    <row r="992" spans="2:13" ht="15.75" customHeight="1">
      <c r="B992" s="5"/>
      <c r="C992" s="6"/>
      <c r="D992" s="7"/>
      <c r="E992" s="8"/>
      <c r="H992" s="9"/>
      <c r="I992" s="10"/>
      <c r="K992" s="10"/>
      <c r="L992" s="8"/>
      <c r="M992" s="7"/>
    </row>
    <row r="993" spans="2:13" ht="15.75" customHeight="1">
      <c r="B993" s="5"/>
      <c r="C993" s="6"/>
      <c r="D993" s="7"/>
      <c r="E993" s="8"/>
      <c r="H993" s="9"/>
      <c r="I993" s="10"/>
      <c r="K993" s="10"/>
      <c r="L993" s="8"/>
      <c r="M993" s="7"/>
    </row>
    <row r="994" spans="2:13" ht="15.75" customHeight="1">
      <c r="B994" s="5"/>
      <c r="C994" s="6"/>
      <c r="D994" s="7"/>
      <c r="E994" s="8"/>
      <c r="H994" s="9"/>
      <c r="I994" s="10"/>
      <c r="K994" s="10"/>
      <c r="L994" s="8"/>
      <c r="M994" s="7"/>
    </row>
    <row r="995" spans="2:13" ht="15.75" customHeight="1">
      <c r="B995" s="5"/>
      <c r="C995" s="6"/>
      <c r="D995" s="7"/>
      <c r="E995" s="8"/>
      <c r="H995" s="9"/>
      <c r="I995" s="10"/>
      <c r="K995" s="10"/>
      <c r="L995" s="8"/>
      <c r="M995" s="7"/>
    </row>
    <row r="996" spans="2:13" ht="15.75" customHeight="1">
      <c r="B996" s="5"/>
      <c r="C996" s="6"/>
      <c r="D996" s="7"/>
      <c r="E996" s="8"/>
      <c r="H996" s="9"/>
      <c r="I996" s="10"/>
      <c r="K996" s="10"/>
      <c r="L996" s="8"/>
      <c r="M996" s="7"/>
    </row>
    <row r="997" spans="2:13" ht="15.75" customHeight="1">
      <c r="B997" s="5"/>
      <c r="C997" s="6"/>
      <c r="D997" s="7"/>
      <c r="E997" s="8"/>
      <c r="H997" s="9"/>
      <c r="I997" s="10"/>
      <c r="K997" s="10"/>
      <c r="L997" s="8"/>
      <c r="M997" s="7"/>
    </row>
    <row r="998" spans="2:13" ht="15.75" customHeight="1">
      <c r="B998" s="5"/>
      <c r="C998" s="6"/>
      <c r="D998" s="7"/>
      <c r="E998" s="8"/>
      <c r="H998" s="9"/>
      <c r="I998" s="10"/>
      <c r="K998" s="10"/>
      <c r="L998" s="8"/>
      <c r="M998" s="7"/>
    </row>
    <row r="999" spans="2:13" ht="15.75" customHeight="1">
      <c r="B999" s="5"/>
      <c r="C999" s="6"/>
      <c r="D999" s="7"/>
      <c r="E999" s="8"/>
      <c r="H999" s="9"/>
      <c r="I999" s="10"/>
      <c r="K999" s="10"/>
      <c r="L999" s="8"/>
      <c r="M999" s="7"/>
    </row>
    <row r="1000" spans="2:13" ht="15.75" customHeight="1">
      <c r="B1000" s="5"/>
      <c r="C1000" s="6"/>
      <c r="D1000" s="7"/>
      <c r="E1000" s="8"/>
      <c r="H1000" s="9"/>
      <c r="I1000" s="10"/>
      <c r="K1000" s="10"/>
      <c r="L1000" s="8"/>
      <c r="M1000" s="7"/>
    </row>
    <row r="1001" spans="2:13" ht="15.75" customHeight="1">
      <c r="B1001" s="5"/>
      <c r="C1001" s="6"/>
      <c r="D1001" s="7"/>
      <c r="E1001" s="8"/>
      <c r="H1001" s="9"/>
      <c r="I1001" s="10"/>
      <c r="K1001" s="10"/>
      <c r="L1001" s="8"/>
      <c r="M1001" s="7"/>
    </row>
  </sheetData>
  <autoFilter ref="A6:AA68"/>
  <mergeCells count="27">
    <mergeCell ref="B1:C2"/>
    <mergeCell ref="B3:B6"/>
    <mergeCell ref="D3:D6"/>
    <mergeCell ref="C3:C6"/>
    <mergeCell ref="D2:V2"/>
    <mergeCell ref="D1:V1"/>
    <mergeCell ref="Q5:Q6"/>
    <mergeCell ref="O5:O6"/>
    <mergeCell ref="Q4:S4"/>
    <mergeCell ref="T5:T6"/>
    <mergeCell ref="R5:R6"/>
    <mergeCell ref="N4:P4"/>
    <mergeCell ref="T4:V4"/>
    <mergeCell ref="K4:M4"/>
    <mergeCell ref="I3:I6"/>
    <mergeCell ref="B114:C114"/>
    <mergeCell ref="J3:J6"/>
    <mergeCell ref="K5:K6"/>
    <mergeCell ref="L5:L6"/>
    <mergeCell ref="E3:E6"/>
    <mergeCell ref="F3:F6"/>
    <mergeCell ref="K3:V3"/>
    <mergeCell ref="U5:U6"/>
    <mergeCell ref="N5:N6"/>
    <mergeCell ref="H3:H6"/>
    <mergeCell ref="G3:G6"/>
    <mergeCell ref="B71:M71"/>
  </mergeCells>
  <conditionalFormatting sqref="M73 M75 M77 M79 M81 M83 M85 M87 M89 M91 M93 M95 M97 M99 M101 M103 M105 M107">
    <cfRule type="containsText" dxfId="3" priority="39" operator="containsText" text="C">
      <formula>NOT(ISERROR(SEARCH("C",M73)))</formula>
    </cfRule>
    <cfRule type="containsText" dxfId="2" priority="40" operator="containsText" text="C">
      <formula>NOT(ISERROR(SEARCH("C",M73)))</formula>
    </cfRule>
  </conditionalFormatting>
  <conditionalFormatting sqref="M74 M76 M78 M80 M82 M84 M86 M88 M90 M92 M94 M96 M98 M100 M102 M104 M106">
    <cfRule type="containsText" dxfId="1" priority="37" operator="containsText" text="C">
      <formula>NOT(ISERROR(SEARCH("C",M74)))</formula>
    </cfRule>
    <cfRule type="containsText" dxfId="0" priority="38" operator="containsText" text="C">
      <formula>NOT(ISERROR(SEARCH("C",M74)))</formula>
    </cfRule>
  </conditionalFormatting>
  <dataValidations count="6">
    <dataValidation type="custom" allowBlank="1" showInputMessage="1" showErrorMessage="1" prompt="Cualquier contenido" sqref="E7 G7:H7">
      <formula1>AND(GTE(LEN(E7),MIN((0),(3500))),LTE(LEN(E7),MAX((0),(3500))))</formula1>
    </dataValidation>
    <dataValidation type="date" operator="notBetween" allowBlank="1" showInputMessage="1" showErrorMessage="1" prompt="Ingrese una fecha (AAAA/MM/DD)" sqref="I7 F7">
      <formula1>-99</formula1>
      <formula2>-99</formula2>
    </dataValidation>
    <dataValidation type="textLength" allowBlank="1" showInputMessage="1" showErrorMessage="1" error="Escriba un texto " promptTitle="Cualquier contenido" sqref="G48:G51 G8:H47 H48:H68">
      <formula1>0</formula1>
      <formula2>3500</formula2>
    </dataValidation>
    <dataValidation type="date" operator="notEqual" allowBlank="1" showInputMessage="1" showErrorMessage="1" errorTitle="Entrada no válida" error="Por favor escriba una fecha válida (AAAA/MM/DD)" promptTitle="Ingrese una fecha (AAAA/MM/DD)" sqref="I8:I51 F8:F51">
      <formula1>-99</formula1>
    </dataValidation>
    <dataValidation type="list" allowBlank="1" showInputMessage="1" showErrorMessage="1" sqref="D19:D26 D35 D38:D45">
      <formula1>#REF!</formula1>
    </dataValidation>
    <dataValidation type="list" allowBlank="1" showInputMessage="1" showErrorMessage="1" sqref="D46:D48 D62:D68">
      <formula1>#REF!</formula1>
    </dataValidation>
  </dataValidations>
  <hyperlinks>
    <hyperlink ref="E82" r:id="rId1" display="http://www.contratos.gov.co/"/>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982"/>
  <sheetViews>
    <sheetView topLeftCell="A4" zoomScale="80" zoomScaleNormal="80" workbookViewId="0">
      <pane xSplit="1" ySplit="3" topLeftCell="F23" activePane="bottomRight" state="frozen"/>
      <selection activeCell="A4" sqref="A4"/>
      <selection pane="topRight" activeCell="B4" sqref="B4"/>
      <selection pane="bottomLeft" activeCell="A7" sqref="A7"/>
      <selection pane="bottomRight" activeCell="L7" sqref="L7:L61"/>
    </sheetView>
  </sheetViews>
  <sheetFormatPr baseColWidth="10" defaultColWidth="14.42578125" defaultRowHeight="15" customHeight="1"/>
  <cols>
    <col min="2" max="2" width="12.28515625" customWidth="1"/>
    <col min="3" max="3" width="18.5703125" customWidth="1"/>
    <col min="4" max="4" width="21.42578125" customWidth="1"/>
    <col min="5" max="5" width="69.5703125" customWidth="1"/>
    <col min="6" max="6" width="16" customWidth="1"/>
    <col min="7" max="7" width="54.85546875" customWidth="1"/>
    <col min="8" max="8" width="17.5703125" customWidth="1"/>
    <col min="9" max="9" width="19.7109375" customWidth="1"/>
    <col min="10" max="11" width="21.85546875" customWidth="1"/>
    <col min="12" max="12" width="37.7109375" customWidth="1"/>
    <col min="13" max="13" width="26" customWidth="1"/>
    <col min="14" max="14" width="16" customWidth="1"/>
    <col min="15" max="15" width="31.42578125" customWidth="1"/>
    <col min="16" max="16" width="10.42578125" customWidth="1"/>
    <col min="17" max="17" width="16" customWidth="1"/>
    <col min="18" max="18" width="31.42578125" customWidth="1"/>
    <col min="19" max="19" width="10.42578125" customWidth="1"/>
    <col min="20" max="20" width="16" customWidth="1"/>
    <col min="21" max="21" width="31.42578125" customWidth="1"/>
    <col min="22" max="22" width="10.42578125" customWidth="1"/>
    <col min="23" max="27" width="10.7109375" customWidth="1"/>
  </cols>
  <sheetData>
    <row r="1" spans="1:27" ht="34.5" customHeight="1">
      <c r="B1" s="1518"/>
      <c r="C1" s="1519"/>
      <c r="D1" s="1523" t="s">
        <v>0</v>
      </c>
      <c r="E1" s="1524"/>
      <c r="F1" s="1524"/>
      <c r="G1" s="1524"/>
      <c r="H1" s="1524"/>
      <c r="I1" s="1524"/>
      <c r="J1" s="1524"/>
      <c r="K1" s="1524"/>
      <c r="L1" s="1524"/>
      <c r="M1" s="1524"/>
      <c r="N1" s="1524"/>
      <c r="O1" s="1524"/>
      <c r="P1" s="1524"/>
      <c r="Q1" s="1524"/>
      <c r="R1" s="1524"/>
      <c r="S1" s="1524"/>
      <c r="T1" s="1524"/>
      <c r="U1" s="1524"/>
      <c r="V1" s="1525"/>
    </row>
    <row r="2" spans="1:27" ht="66.75" customHeight="1">
      <c r="B2" s="1520"/>
      <c r="C2" s="1520"/>
      <c r="D2" s="1523" t="s">
        <v>1</v>
      </c>
      <c r="E2" s="1524"/>
      <c r="F2" s="1524"/>
      <c r="G2" s="1524"/>
      <c r="H2" s="1524"/>
      <c r="I2" s="1524"/>
      <c r="J2" s="1524"/>
      <c r="K2" s="1524"/>
      <c r="L2" s="1524"/>
      <c r="M2" s="1524"/>
      <c r="N2" s="1524"/>
      <c r="O2" s="1524"/>
      <c r="P2" s="1524"/>
      <c r="Q2" s="1524"/>
      <c r="R2" s="1524"/>
      <c r="S2" s="1524"/>
      <c r="T2" s="1524"/>
      <c r="U2" s="1524"/>
      <c r="V2" s="1525"/>
    </row>
    <row r="3" spans="1:27" ht="25.5" customHeight="1">
      <c r="B3" s="1521" t="s">
        <v>2</v>
      </c>
      <c r="C3" s="1522" t="s">
        <v>3</v>
      </c>
      <c r="D3" s="1521" t="s">
        <v>4</v>
      </c>
      <c r="E3" s="1516"/>
      <c r="F3" s="1511" t="s">
        <v>6</v>
      </c>
      <c r="G3" s="1516" t="s">
        <v>7</v>
      </c>
      <c r="H3" s="1516" t="s">
        <v>8</v>
      </c>
      <c r="I3" s="1516" t="s">
        <v>9</v>
      </c>
      <c r="J3" s="1504" t="s">
        <v>10</v>
      </c>
      <c r="K3" s="1512" t="s">
        <v>11</v>
      </c>
      <c r="L3" s="1513"/>
      <c r="M3" s="1513"/>
      <c r="N3" s="1513"/>
      <c r="O3" s="1513"/>
      <c r="P3" s="1513"/>
      <c r="Q3" s="1513"/>
      <c r="R3" s="1513"/>
      <c r="S3" s="1513"/>
      <c r="T3" s="1513"/>
      <c r="U3" s="1513"/>
      <c r="V3" s="1514"/>
    </row>
    <row r="4" spans="1:27" ht="25.5" customHeight="1">
      <c r="B4" s="1507"/>
      <c r="C4" s="1505"/>
      <c r="D4" s="1507"/>
      <c r="E4" s="1509"/>
      <c r="F4" s="1509"/>
      <c r="G4" s="1509"/>
      <c r="H4" s="1509"/>
      <c r="I4" s="1509"/>
      <c r="J4" s="1505"/>
      <c r="K4" s="1530" t="s">
        <v>12</v>
      </c>
      <c r="L4" s="1527"/>
      <c r="M4" s="1528"/>
      <c r="N4" s="1526" t="s">
        <v>13</v>
      </c>
      <c r="O4" s="1527"/>
      <c r="P4" s="1528"/>
      <c r="Q4" s="1526" t="s">
        <v>14</v>
      </c>
      <c r="R4" s="1527"/>
      <c r="S4" s="1528"/>
      <c r="T4" s="1526" t="s">
        <v>15</v>
      </c>
      <c r="U4" s="1527"/>
      <c r="V4" s="1529"/>
    </row>
    <row r="5" spans="1:27" ht="20.25" customHeight="1">
      <c r="B5" s="1507"/>
      <c r="C5" s="1505"/>
      <c r="D5" s="1507"/>
      <c r="E5" s="1509"/>
      <c r="F5" s="1509"/>
      <c r="G5" s="1509"/>
      <c r="H5" s="1509"/>
      <c r="I5" s="1509"/>
      <c r="J5" s="1505"/>
      <c r="K5" s="1506" t="s">
        <v>16</v>
      </c>
      <c r="L5" s="1508" t="s">
        <v>17</v>
      </c>
      <c r="M5" s="1" t="s">
        <v>18</v>
      </c>
      <c r="N5" s="1515" t="s">
        <v>16</v>
      </c>
      <c r="O5" s="1515" t="s">
        <v>17</v>
      </c>
      <c r="P5" s="1" t="s">
        <v>18</v>
      </c>
      <c r="Q5" s="1515" t="s">
        <v>16</v>
      </c>
      <c r="R5" s="1515" t="s">
        <v>17</v>
      </c>
      <c r="S5" s="1" t="s">
        <v>18</v>
      </c>
      <c r="T5" s="1515" t="s">
        <v>16</v>
      </c>
      <c r="U5" s="1515" t="s">
        <v>17</v>
      </c>
      <c r="V5" s="3" t="s">
        <v>18</v>
      </c>
    </row>
    <row r="6" spans="1:27" ht="22.5">
      <c r="B6" s="1507"/>
      <c r="C6" s="1505"/>
      <c r="D6" s="1507"/>
      <c r="E6" s="1509"/>
      <c r="F6" s="1509"/>
      <c r="G6" s="1509"/>
      <c r="H6" s="1509"/>
      <c r="I6" s="1509"/>
      <c r="J6" s="1505"/>
      <c r="K6" s="1507"/>
      <c r="L6" s="1509"/>
      <c r="M6" s="2" t="s">
        <v>19</v>
      </c>
      <c r="N6" s="1509"/>
      <c r="O6" s="1509"/>
      <c r="P6" s="2" t="s">
        <v>19</v>
      </c>
      <c r="Q6" s="1509"/>
      <c r="R6" s="1509"/>
      <c r="S6" s="2" t="s">
        <v>19</v>
      </c>
      <c r="T6" s="1509"/>
      <c r="U6" s="1509"/>
      <c r="V6" s="27" t="s">
        <v>19</v>
      </c>
    </row>
    <row r="7" spans="1:27" ht="300" hidden="1">
      <c r="A7" s="281">
        <v>1</v>
      </c>
      <c r="B7" s="273">
        <v>2017</v>
      </c>
      <c r="C7" s="274" t="s">
        <v>139</v>
      </c>
      <c r="D7" s="275" t="s">
        <v>1079</v>
      </c>
      <c r="E7" s="276" t="s">
        <v>140</v>
      </c>
      <c r="F7" s="277">
        <v>42823</v>
      </c>
      <c r="G7" s="278"/>
      <c r="H7" s="279" t="s">
        <v>141</v>
      </c>
      <c r="I7" s="277"/>
      <c r="J7" s="280"/>
      <c r="K7" s="277"/>
      <c r="L7" s="276"/>
      <c r="M7" s="259" t="s">
        <v>32</v>
      </c>
      <c r="N7" s="501"/>
      <c r="O7" s="501"/>
      <c r="P7" s="501"/>
      <c r="Q7" s="501"/>
      <c r="R7" s="501"/>
      <c r="S7" s="501"/>
      <c r="T7" s="501"/>
      <c r="U7" s="501"/>
      <c r="V7" s="501"/>
      <c r="W7" s="4"/>
      <c r="X7" s="4"/>
      <c r="Y7" s="4"/>
      <c r="Z7" s="4"/>
      <c r="AA7" s="4"/>
    </row>
    <row r="8" spans="1:27" ht="105" hidden="1">
      <c r="A8" s="5">
        <v>2</v>
      </c>
      <c r="B8" s="28">
        <v>2014</v>
      </c>
      <c r="C8" s="29" t="s">
        <v>139</v>
      </c>
      <c r="D8" s="96" t="s">
        <v>1079</v>
      </c>
      <c r="E8" s="31" t="s">
        <v>142</v>
      </c>
      <c r="F8" s="37">
        <v>41801</v>
      </c>
      <c r="G8" s="30"/>
      <c r="H8" s="33" t="s">
        <v>141</v>
      </c>
      <c r="I8" s="34"/>
      <c r="J8" s="35"/>
      <c r="K8" s="34">
        <v>43202</v>
      </c>
      <c r="L8" s="38" t="s">
        <v>143</v>
      </c>
      <c r="M8" s="90" t="s">
        <v>30</v>
      </c>
      <c r="N8" s="36"/>
      <c r="O8" s="36"/>
      <c r="P8" s="36"/>
      <c r="Q8" s="36"/>
      <c r="R8" s="36"/>
      <c r="S8" s="36"/>
      <c r="T8" s="36"/>
      <c r="U8" s="36"/>
      <c r="V8" s="36"/>
      <c r="W8" s="4"/>
      <c r="X8" s="4"/>
      <c r="Y8" s="4"/>
      <c r="Z8" s="4"/>
      <c r="AA8" s="4"/>
    </row>
    <row r="9" spans="1:27" ht="240" hidden="1">
      <c r="A9" s="5">
        <v>3</v>
      </c>
      <c r="B9" s="28">
        <v>2014</v>
      </c>
      <c r="C9" s="29" t="s">
        <v>139</v>
      </c>
      <c r="D9" s="96" t="s">
        <v>1079</v>
      </c>
      <c r="E9" s="31" t="s">
        <v>144</v>
      </c>
      <c r="F9" s="37">
        <v>41801</v>
      </c>
      <c r="G9" s="30"/>
      <c r="H9" s="33" t="s">
        <v>141</v>
      </c>
      <c r="I9" s="34"/>
      <c r="J9" s="35"/>
      <c r="K9" s="34">
        <v>43202</v>
      </c>
      <c r="L9" s="38" t="s">
        <v>145</v>
      </c>
      <c r="M9" s="90" t="s">
        <v>30</v>
      </c>
      <c r="N9" s="36"/>
      <c r="O9" s="36"/>
      <c r="P9" s="36"/>
      <c r="Q9" s="36"/>
      <c r="R9" s="36"/>
      <c r="S9" s="36"/>
      <c r="T9" s="36"/>
      <c r="U9" s="36"/>
      <c r="V9" s="36"/>
      <c r="W9" s="4"/>
      <c r="X9" s="4"/>
      <c r="Y9" s="4"/>
      <c r="Z9" s="4"/>
      <c r="AA9" s="4"/>
    </row>
    <row r="10" spans="1:27" ht="255" hidden="1">
      <c r="A10" s="5">
        <v>4</v>
      </c>
      <c r="B10" s="28">
        <v>2014</v>
      </c>
      <c r="C10" s="29" t="s">
        <v>139</v>
      </c>
      <c r="D10" s="96" t="s">
        <v>1079</v>
      </c>
      <c r="E10" s="31" t="s">
        <v>146</v>
      </c>
      <c r="F10" s="37">
        <v>41801</v>
      </c>
      <c r="G10" s="30"/>
      <c r="H10" s="33" t="s">
        <v>141</v>
      </c>
      <c r="I10" s="34"/>
      <c r="J10" s="35"/>
      <c r="K10" s="34">
        <v>43202</v>
      </c>
      <c r="L10" s="38" t="s">
        <v>147</v>
      </c>
      <c r="M10" s="90" t="s">
        <v>30</v>
      </c>
      <c r="N10" s="39"/>
      <c r="O10" s="36"/>
      <c r="P10" s="36"/>
      <c r="Q10" s="39"/>
      <c r="R10" s="36"/>
      <c r="S10" s="36"/>
      <c r="T10" s="39"/>
      <c r="U10" s="36"/>
      <c r="V10" s="36"/>
      <c r="W10" s="4"/>
      <c r="X10" s="4"/>
      <c r="Y10" s="4"/>
      <c r="Z10" s="4"/>
      <c r="AA10" s="4"/>
    </row>
    <row r="11" spans="1:27" ht="409.5" hidden="1">
      <c r="A11" s="5">
        <v>5</v>
      </c>
      <c r="B11" s="296">
        <v>2014</v>
      </c>
      <c r="C11" s="269" t="s">
        <v>139</v>
      </c>
      <c r="D11" s="270" t="s">
        <v>1079</v>
      </c>
      <c r="E11" s="297" t="s">
        <v>148</v>
      </c>
      <c r="F11" s="298">
        <v>41801</v>
      </c>
      <c r="G11" s="272"/>
      <c r="H11" s="299" t="s">
        <v>141</v>
      </c>
      <c r="I11" s="300"/>
      <c r="J11" s="301"/>
      <c r="K11" s="300">
        <v>43202</v>
      </c>
      <c r="L11" s="302" t="s">
        <v>149</v>
      </c>
      <c r="M11" s="84" t="s">
        <v>30</v>
      </c>
      <c r="N11" s="36"/>
      <c r="O11" s="36"/>
      <c r="P11" s="36"/>
      <c r="Q11" s="36"/>
      <c r="R11" s="36"/>
      <c r="S11" s="36"/>
      <c r="T11" s="36"/>
      <c r="U11" s="36"/>
      <c r="V11" s="36"/>
      <c r="W11" s="4"/>
      <c r="X11" s="4"/>
      <c r="Y11" s="4"/>
      <c r="Z11" s="4"/>
      <c r="AA11" s="4"/>
    </row>
    <row r="12" spans="1:27" ht="210">
      <c r="A12" s="281">
        <v>6</v>
      </c>
      <c r="B12" s="273">
        <v>2014</v>
      </c>
      <c r="C12" s="274" t="s">
        <v>139</v>
      </c>
      <c r="D12" s="275" t="s">
        <v>1079</v>
      </c>
      <c r="E12" s="276" t="s">
        <v>150</v>
      </c>
      <c r="F12" s="306">
        <v>41801</v>
      </c>
      <c r="G12" s="278"/>
      <c r="H12" s="279" t="s">
        <v>141</v>
      </c>
      <c r="I12" s="277"/>
      <c r="J12" s="280"/>
      <c r="K12" s="277">
        <v>43202</v>
      </c>
      <c r="L12" s="305" t="s">
        <v>151</v>
      </c>
      <c r="M12" s="259" t="s">
        <v>32</v>
      </c>
      <c r="N12" s="501"/>
      <c r="O12" s="501"/>
      <c r="P12" s="501"/>
      <c r="Q12" s="501"/>
      <c r="R12" s="501"/>
      <c r="S12" s="501"/>
      <c r="T12" s="501"/>
      <c r="U12" s="501"/>
      <c r="V12" s="501"/>
      <c r="W12" s="4"/>
      <c r="X12" s="4"/>
      <c r="Y12" s="4"/>
      <c r="Z12" s="4"/>
      <c r="AA12" s="4"/>
    </row>
    <row r="13" spans="1:27" ht="165" hidden="1">
      <c r="A13" s="5">
        <v>7</v>
      </c>
      <c r="B13" s="28">
        <v>2015</v>
      </c>
      <c r="C13" s="29" t="s">
        <v>139</v>
      </c>
      <c r="D13" s="96" t="s">
        <v>1079</v>
      </c>
      <c r="E13" s="31" t="s">
        <v>152</v>
      </c>
      <c r="F13" s="32">
        <v>42314</v>
      </c>
      <c r="G13" s="30"/>
      <c r="H13" s="33" t="s">
        <v>141</v>
      </c>
      <c r="I13" s="34"/>
      <c r="J13" s="35"/>
      <c r="K13" s="34">
        <v>43202</v>
      </c>
      <c r="L13" s="38" t="s">
        <v>153</v>
      </c>
      <c r="M13" s="90" t="s">
        <v>30</v>
      </c>
      <c r="N13" s="36"/>
      <c r="O13" s="36"/>
      <c r="P13" s="36"/>
      <c r="Q13" s="36"/>
      <c r="R13" s="36"/>
      <c r="S13" s="36"/>
      <c r="T13" s="36"/>
      <c r="U13" s="36"/>
      <c r="V13" s="36"/>
      <c r="W13" s="4"/>
      <c r="X13" s="4"/>
      <c r="Y13" s="4"/>
      <c r="Z13" s="4"/>
      <c r="AA13" s="4"/>
    </row>
    <row r="14" spans="1:27" ht="180">
      <c r="A14" s="281">
        <v>8</v>
      </c>
      <c r="B14" s="273">
        <v>2015</v>
      </c>
      <c r="C14" s="274" t="s">
        <v>139</v>
      </c>
      <c r="D14" s="275" t="s">
        <v>1079</v>
      </c>
      <c r="E14" s="276" t="s">
        <v>154</v>
      </c>
      <c r="F14" s="304">
        <v>42314</v>
      </c>
      <c r="G14" s="278"/>
      <c r="H14" s="279" t="s">
        <v>141</v>
      </c>
      <c r="I14" s="277"/>
      <c r="J14" s="280"/>
      <c r="K14" s="277">
        <v>43202</v>
      </c>
      <c r="L14" s="305" t="s">
        <v>155</v>
      </c>
      <c r="M14" s="259" t="s">
        <v>32</v>
      </c>
      <c r="N14" s="501"/>
      <c r="O14" s="501"/>
      <c r="P14" s="501"/>
      <c r="Q14" s="501"/>
      <c r="R14" s="501"/>
      <c r="S14" s="501"/>
      <c r="T14" s="501"/>
      <c r="U14" s="501"/>
      <c r="V14" s="501"/>
      <c r="W14" s="4"/>
      <c r="X14" s="4"/>
      <c r="Y14" s="4"/>
      <c r="Z14" s="4"/>
      <c r="AA14" s="4"/>
    </row>
    <row r="15" spans="1:27" ht="195" hidden="1">
      <c r="A15" s="5">
        <v>9</v>
      </c>
      <c r="B15" s="296">
        <v>2015</v>
      </c>
      <c r="C15" s="269" t="s">
        <v>139</v>
      </c>
      <c r="D15" s="270" t="s">
        <v>1079</v>
      </c>
      <c r="E15" s="297" t="s">
        <v>156</v>
      </c>
      <c r="F15" s="303">
        <v>42314</v>
      </c>
      <c r="G15" s="272"/>
      <c r="H15" s="299" t="s">
        <v>141</v>
      </c>
      <c r="I15" s="300"/>
      <c r="J15" s="301"/>
      <c r="K15" s="300">
        <v>43202</v>
      </c>
      <c r="L15" s="302" t="s">
        <v>157</v>
      </c>
      <c r="M15" s="81" t="s">
        <v>30</v>
      </c>
      <c r="N15" s="36"/>
      <c r="O15" s="36"/>
      <c r="P15" s="36"/>
      <c r="Q15" s="36"/>
      <c r="R15" s="36"/>
      <c r="S15" s="36"/>
      <c r="T15" s="36"/>
      <c r="U15" s="36"/>
      <c r="V15" s="36"/>
      <c r="W15" s="4"/>
      <c r="X15" s="4"/>
      <c r="Y15" s="4"/>
      <c r="Z15" s="4"/>
      <c r="AA15" s="4"/>
    </row>
    <row r="16" spans="1:27" ht="90" hidden="1">
      <c r="A16" s="5">
        <v>10</v>
      </c>
      <c r="B16" s="296">
        <v>2015</v>
      </c>
      <c r="C16" s="269" t="s">
        <v>139</v>
      </c>
      <c r="D16" s="270" t="s">
        <v>1079</v>
      </c>
      <c r="E16" s="297" t="s">
        <v>158</v>
      </c>
      <c r="F16" s="303">
        <v>42314</v>
      </c>
      <c r="G16" s="272"/>
      <c r="H16" s="299" t="s">
        <v>141</v>
      </c>
      <c r="I16" s="300"/>
      <c r="J16" s="301"/>
      <c r="K16" s="300">
        <v>43202</v>
      </c>
      <c r="L16" s="302" t="s">
        <v>159</v>
      </c>
      <c r="M16" s="84" t="s">
        <v>30</v>
      </c>
      <c r="N16" s="36"/>
      <c r="O16" s="36"/>
      <c r="P16" s="36"/>
      <c r="Q16" s="36"/>
      <c r="R16" s="36"/>
      <c r="S16" s="36"/>
      <c r="T16" s="36"/>
      <c r="U16" s="36"/>
      <c r="V16" s="36"/>
      <c r="W16" s="4"/>
      <c r="X16" s="4"/>
      <c r="Y16" s="4"/>
      <c r="Z16" s="4"/>
      <c r="AA16" s="4"/>
    </row>
    <row r="17" spans="1:27" ht="225">
      <c r="A17" s="281">
        <v>11</v>
      </c>
      <c r="B17" s="273">
        <v>2016</v>
      </c>
      <c r="C17" s="274" t="s">
        <v>139</v>
      </c>
      <c r="D17" s="275" t="s">
        <v>1079</v>
      </c>
      <c r="E17" s="276" t="s">
        <v>161</v>
      </c>
      <c r="F17" s="304">
        <v>42381</v>
      </c>
      <c r="G17" s="278"/>
      <c r="H17" s="279" t="s">
        <v>141</v>
      </c>
      <c r="I17" s="277"/>
      <c r="J17" s="280"/>
      <c r="K17" s="277">
        <v>43202</v>
      </c>
      <c r="L17" s="305" t="s">
        <v>162</v>
      </c>
      <c r="M17" s="259" t="s">
        <v>32</v>
      </c>
      <c r="N17" s="501"/>
      <c r="O17" s="501"/>
      <c r="P17" s="501"/>
      <c r="Q17" s="501"/>
      <c r="R17" s="501"/>
      <c r="S17" s="501"/>
      <c r="T17" s="501"/>
      <c r="U17" s="501"/>
      <c r="V17" s="501"/>
      <c r="W17" s="4"/>
      <c r="X17" s="4"/>
      <c r="Y17" s="4"/>
      <c r="Z17" s="4"/>
      <c r="AA17" s="4"/>
    </row>
    <row r="18" spans="1:27" ht="225">
      <c r="A18" s="281">
        <v>12</v>
      </c>
      <c r="B18" s="273">
        <v>2017</v>
      </c>
      <c r="C18" s="274" t="s">
        <v>139</v>
      </c>
      <c r="D18" s="275" t="s">
        <v>1079</v>
      </c>
      <c r="E18" s="276" t="s">
        <v>163</v>
      </c>
      <c r="F18" s="306">
        <v>42810</v>
      </c>
      <c r="G18" s="278"/>
      <c r="H18" s="279" t="s">
        <v>141</v>
      </c>
      <c r="I18" s="277"/>
      <c r="J18" s="280"/>
      <c r="K18" s="277">
        <v>43202</v>
      </c>
      <c r="L18" s="305" t="s">
        <v>164</v>
      </c>
      <c r="M18" s="259" t="s">
        <v>165</v>
      </c>
      <c r="N18" s="502"/>
      <c r="O18" s="501"/>
      <c r="P18" s="501"/>
      <c r="Q18" s="502"/>
      <c r="R18" s="501"/>
      <c r="S18" s="501"/>
      <c r="T18" s="502"/>
      <c r="U18" s="501"/>
      <c r="V18" s="501"/>
      <c r="W18" s="4"/>
      <c r="X18" s="4"/>
      <c r="Y18" s="4"/>
      <c r="Z18" s="4"/>
      <c r="AA18" s="4"/>
    </row>
    <row r="19" spans="1:27" ht="165" hidden="1">
      <c r="A19" s="281">
        <v>13</v>
      </c>
      <c r="B19" s="273">
        <v>2014</v>
      </c>
      <c r="C19" s="274" t="s">
        <v>139</v>
      </c>
      <c r="D19" s="275" t="s">
        <v>1079</v>
      </c>
      <c r="E19" s="276" t="s">
        <v>166</v>
      </c>
      <c r="F19" s="304">
        <v>41883</v>
      </c>
      <c r="G19" s="278"/>
      <c r="H19" s="279" t="s">
        <v>141</v>
      </c>
      <c r="I19" s="277"/>
      <c r="J19" s="280"/>
      <c r="K19" s="307">
        <v>43202</v>
      </c>
      <c r="L19" s="305" t="s">
        <v>167</v>
      </c>
      <c r="M19" s="259" t="s">
        <v>30</v>
      </c>
      <c r="N19" s="39"/>
      <c r="O19" s="36"/>
      <c r="P19" s="36"/>
      <c r="Q19" s="39"/>
      <c r="R19" s="36"/>
      <c r="S19" s="36"/>
      <c r="T19" s="39"/>
      <c r="U19" s="36"/>
      <c r="V19" s="36"/>
      <c r="W19" s="4"/>
      <c r="X19" s="4"/>
      <c r="Y19" s="4"/>
      <c r="Z19" s="4"/>
      <c r="AA19" s="4"/>
    </row>
    <row r="20" spans="1:27" ht="165" hidden="1">
      <c r="A20" s="5">
        <v>14</v>
      </c>
      <c r="B20" s="28">
        <v>2016</v>
      </c>
      <c r="C20" s="29" t="s">
        <v>139</v>
      </c>
      <c r="D20" s="96" t="s">
        <v>1079</v>
      </c>
      <c r="E20" s="31" t="s">
        <v>168</v>
      </c>
      <c r="F20" s="32">
        <v>42718</v>
      </c>
      <c r="G20" s="30" t="s">
        <v>1118</v>
      </c>
      <c r="H20" s="33" t="s">
        <v>141</v>
      </c>
      <c r="I20" s="34">
        <v>43252</v>
      </c>
      <c r="J20" s="35"/>
      <c r="K20" s="34">
        <v>43202</v>
      </c>
      <c r="L20" s="38" t="s">
        <v>169</v>
      </c>
      <c r="M20" s="90" t="s">
        <v>30</v>
      </c>
      <c r="N20" s="61"/>
      <c r="O20" s="36"/>
      <c r="P20" s="36"/>
      <c r="Q20" s="61"/>
      <c r="R20" s="36"/>
      <c r="S20" s="36"/>
      <c r="T20" s="61"/>
      <c r="U20" s="36"/>
      <c r="V20" s="36"/>
      <c r="W20" s="4"/>
      <c r="X20" s="4"/>
      <c r="Y20" s="4"/>
      <c r="Z20" s="4"/>
      <c r="AA20" s="4"/>
    </row>
    <row r="21" spans="1:27" ht="409.5">
      <c r="A21" s="5">
        <v>15</v>
      </c>
      <c r="B21" s="296">
        <v>2017</v>
      </c>
      <c r="C21" s="269" t="s">
        <v>139</v>
      </c>
      <c r="D21" s="270" t="s">
        <v>1079</v>
      </c>
      <c r="E21" s="297" t="s">
        <v>170</v>
      </c>
      <c r="F21" s="303">
        <v>43000</v>
      </c>
      <c r="G21" s="272" t="s">
        <v>1117</v>
      </c>
      <c r="H21" s="299" t="s">
        <v>171</v>
      </c>
      <c r="I21" s="300">
        <v>43252</v>
      </c>
      <c r="J21" s="301"/>
      <c r="K21" s="300">
        <v>43202</v>
      </c>
      <c r="L21" s="302" t="s">
        <v>172</v>
      </c>
      <c r="M21" s="84" t="s">
        <v>32</v>
      </c>
      <c r="N21" s="39"/>
      <c r="O21" s="36"/>
      <c r="P21" s="36"/>
      <c r="Q21" s="39"/>
      <c r="R21" s="36"/>
      <c r="S21" s="36"/>
      <c r="T21" s="39"/>
      <c r="U21" s="36"/>
      <c r="V21" s="36"/>
      <c r="W21" s="4"/>
      <c r="X21" s="4"/>
      <c r="Y21" s="4"/>
      <c r="Z21" s="4"/>
      <c r="AA21" s="4"/>
    </row>
    <row r="22" spans="1:27" ht="105">
      <c r="A22" s="5">
        <v>16</v>
      </c>
      <c r="B22" s="296">
        <v>2017</v>
      </c>
      <c r="C22" s="269" t="s">
        <v>139</v>
      </c>
      <c r="D22" s="270" t="s">
        <v>1079</v>
      </c>
      <c r="E22" s="297" t="s">
        <v>173</v>
      </c>
      <c r="F22" s="303">
        <v>43000</v>
      </c>
      <c r="G22" s="272" t="s">
        <v>1118</v>
      </c>
      <c r="H22" s="299" t="s">
        <v>174</v>
      </c>
      <c r="I22" s="300">
        <v>43252</v>
      </c>
      <c r="J22" s="301"/>
      <c r="K22" s="300">
        <v>43202</v>
      </c>
      <c r="L22" s="302" t="s">
        <v>175</v>
      </c>
      <c r="M22" s="84" t="s">
        <v>32</v>
      </c>
      <c r="N22" s="39"/>
      <c r="O22" s="36"/>
      <c r="P22" s="36"/>
      <c r="Q22" s="39"/>
      <c r="R22" s="36"/>
      <c r="S22" s="36"/>
      <c r="T22" s="39"/>
      <c r="U22" s="36"/>
      <c r="V22" s="36"/>
      <c r="W22" s="4"/>
      <c r="X22" s="4"/>
      <c r="Y22" s="4"/>
      <c r="Z22" s="4"/>
      <c r="AA22" s="4"/>
    </row>
    <row r="23" spans="1:27" ht="165">
      <c r="A23" s="5">
        <v>17</v>
      </c>
      <c r="B23" s="296">
        <v>2017</v>
      </c>
      <c r="C23" s="269" t="s">
        <v>139</v>
      </c>
      <c r="D23" s="270" t="s">
        <v>1079</v>
      </c>
      <c r="E23" s="297" t="s">
        <v>176</v>
      </c>
      <c r="F23" s="303">
        <v>43000</v>
      </c>
      <c r="G23" s="272" t="s">
        <v>1119</v>
      </c>
      <c r="H23" s="299" t="s">
        <v>177</v>
      </c>
      <c r="I23" s="300">
        <v>43252</v>
      </c>
      <c r="J23" s="301"/>
      <c r="K23" s="300">
        <v>43202</v>
      </c>
      <c r="L23" s="302" t="s">
        <v>178</v>
      </c>
      <c r="M23" s="84" t="s">
        <v>32</v>
      </c>
      <c r="N23" s="39"/>
      <c r="O23" s="36"/>
      <c r="P23" s="36"/>
      <c r="Q23" s="39"/>
      <c r="R23" s="36"/>
      <c r="S23" s="36"/>
      <c r="T23" s="39"/>
      <c r="U23" s="36"/>
      <c r="V23" s="36"/>
      <c r="W23" s="4"/>
      <c r="X23" s="4"/>
      <c r="Y23" s="4"/>
      <c r="Z23" s="4"/>
      <c r="AA23" s="4"/>
    </row>
    <row r="24" spans="1:27" ht="165" hidden="1">
      <c r="A24" s="5">
        <v>18</v>
      </c>
      <c r="B24" s="28">
        <v>2017</v>
      </c>
      <c r="C24" s="29" t="s">
        <v>139</v>
      </c>
      <c r="D24" s="96" t="s">
        <v>1079</v>
      </c>
      <c r="E24" s="31" t="s">
        <v>179</v>
      </c>
      <c r="F24" s="32">
        <v>42935</v>
      </c>
      <c r="G24" s="239" t="s">
        <v>1108</v>
      </c>
      <c r="H24" s="33" t="s">
        <v>141</v>
      </c>
      <c r="I24" s="34">
        <v>43252</v>
      </c>
      <c r="J24" s="35"/>
      <c r="K24" s="34">
        <v>43202</v>
      </c>
      <c r="L24" s="38" t="s">
        <v>180</v>
      </c>
      <c r="M24" s="90" t="s">
        <v>30</v>
      </c>
      <c r="N24" s="39"/>
      <c r="O24" s="36"/>
      <c r="P24" s="36"/>
      <c r="Q24" s="39"/>
      <c r="R24" s="36"/>
      <c r="S24" s="36"/>
      <c r="T24" s="39"/>
      <c r="U24" s="36"/>
      <c r="V24" s="36"/>
      <c r="W24" s="4"/>
      <c r="X24" s="4"/>
      <c r="Y24" s="4"/>
      <c r="Z24" s="4"/>
      <c r="AA24" s="4"/>
    </row>
    <row r="25" spans="1:27" ht="255" hidden="1">
      <c r="A25" s="5">
        <v>19</v>
      </c>
      <c r="B25" s="28">
        <v>2017</v>
      </c>
      <c r="C25" s="29" t="s">
        <v>139</v>
      </c>
      <c r="D25" s="96" t="s">
        <v>1079</v>
      </c>
      <c r="E25" s="31" t="s">
        <v>181</v>
      </c>
      <c r="F25" s="32">
        <v>42935</v>
      </c>
      <c r="G25" s="238" t="s">
        <v>1109</v>
      </c>
      <c r="H25" s="33" t="s">
        <v>141</v>
      </c>
      <c r="I25" s="34">
        <v>43252</v>
      </c>
      <c r="J25" s="35"/>
      <c r="K25" s="34">
        <v>43202</v>
      </c>
      <c r="L25" s="38" t="s">
        <v>182</v>
      </c>
      <c r="M25" s="90" t="s">
        <v>30</v>
      </c>
      <c r="N25" s="39"/>
      <c r="O25" s="36"/>
      <c r="P25" s="36"/>
      <c r="Q25" s="39"/>
      <c r="R25" s="36"/>
      <c r="S25" s="36"/>
      <c r="T25" s="39"/>
      <c r="U25" s="36"/>
      <c r="V25" s="36"/>
      <c r="W25" s="4"/>
      <c r="X25" s="4"/>
      <c r="Y25" s="4"/>
      <c r="Z25" s="4"/>
      <c r="AA25" s="4"/>
    </row>
    <row r="26" spans="1:27" ht="255">
      <c r="A26" s="5">
        <v>20</v>
      </c>
      <c r="B26" s="28">
        <v>2017</v>
      </c>
      <c r="C26" s="29" t="s">
        <v>139</v>
      </c>
      <c r="D26" s="96" t="s">
        <v>1079</v>
      </c>
      <c r="E26" s="31" t="s">
        <v>183</v>
      </c>
      <c r="F26" s="32">
        <v>42935</v>
      </c>
      <c r="G26" s="239" t="s">
        <v>1108</v>
      </c>
      <c r="H26" s="33" t="s">
        <v>141</v>
      </c>
      <c r="I26" s="34">
        <v>43252</v>
      </c>
      <c r="J26" s="35"/>
      <c r="K26" s="34">
        <v>43202</v>
      </c>
      <c r="L26" s="38" t="s">
        <v>184</v>
      </c>
      <c r="M26" s="90" t="s">
        <v>32</v>
      </c>
      <c r="N26" s="499"/>
      <c r="O26" s="500"/>
      <c r="P26" s="500"/>
      <c r="Q26" s="499"/>
      <c r="R26" s="500"/>
      <c r="S26" s="500"/>
      <c r="T26" s="499"/>
      <c r="U26" s="500"/>
      <c r="V26" s="36"/>
      <c r="W26" s="4"/>
      <c r="X26" s="4"/>
      <c r="Y26" s="4"/>
      <c r="Z26" s="4"/>
      <c r="AA26" s="4"/>
    </row>
    <row r="27" spans="1:27" ht="43.5" hidden="1" customHeight="1">
      <c r="A27" s="1547">
        <v>1</v>
      </c>
      <c r="B27" s="1545">
        <v>2014</v>
      </c>
      <c r="C27" s="1550" t="s">
        <v>139</v>
      </c>
      <c r="D27" s="1550" t="s">
        <v>1079</v>
      </c>
      <c r="E27" s="1532" t="s">
        <v>733</v>
      </c>
      <c r="F27" s="1553">
        <v>41794</v>
      </c>
      <c r="G27" s="1556" t="s">
        <v>748</v>
      </c>
      <c r="H27" s="1557" t="s">
        <v>772</v>
      </c>
      <c r="I27" s="1555"/>
      <c r="J27" s="1531"/>
      <c r="K27" s="1558">
        <v>42886</v>
      </c>
      <c r="L27" s="1559" t="s">
        <v>758</v>
      </c>
      <c r="M27" s="1541" t="s">
        <v>32</v>
      </c>
      <c r="N27" s="64"/>
      <c r="O27" s="64"/>
      <c r="P27" s="64"/>
      <c r="Q27" s="64"/>
      <c r="R27" s="64"/>
      <c r="S27" s="64"/>
      <c r="T27" s="64"/>
      <c r="U27" s="64"/>
    </row>
    <row r="28" spans="1:27" ht="78.75" hidden="1" customHeight="1">
      <c r="A28" s="1547"/>
      <c r="B28" s="1545"/>
      <c r="C28" s="1554"/>
      <c r="D28" s="1554"/>
      <c r="E28" s="1532"/>
      <c r="F28" s="1553"/>
      <c r="G28" s="1556"/>
      <c r="H28" s="1557"/>
      <c r="I28" s="1555"/>
      <c r="J28" s="1531"/>
      <c r="K28" s="1558"/>
      <c r="L28" s="1559"/>
      <c r="M28" s="1541"/>
    </row>
    <row r="29" spans="1:27" s="244" customFormat="1" ht="78.75" hidden="1" customHeight="1">
      <c r="A29" s="271"/>
      <c r="B29" s="245">
        <v>2014</v>
      </c>
      <c r="C29" s="247" t="s">
        <v>139</v>
      </c>
      <c r="D29" s="247" t="s">
        <v>1080</v>
      </c>
      <c r="E29" s="248" t="s">
        <v>733</v>
      </c>
      <c r="F29" s="85"/>
      <c r="G29" s="62" t="s">
        <v>749</v>
      </c>
      <c r="H29" s="74" t="s">
        <v>773</v>
      </c>
      <c r="I29" s="64"/>
      <c r="J29" s="63"/>
      <c r="K29" s="72">
        <v>42886</v>
      </c>
      <c r="L29" s="62" t="s">
        <v>759</v>
      </c>
      <c r="M29" s="93" t="s">
        <v>32</v>
      </c>
      <c r="N29" s="64"/>
      <c r="O29" s="64"/>
      <c r="P29" s="64"/>
      <c r="Q29" s="64"/>
      <c r="R29" s="64"/>
      <c r="S29" s="64"/>
      <c r="T29" s="64"/>
      <c r="U29" s="64"/>
    </row>
    <row r="30" spans="1:27" ht="120.75" hidden="1" customHeight="1">
      <c r="A30" s="67">
        <v>2</v>
      </c>
      <c r="B30" s="68">
        <v>2014</v>
      </c>
      <c r="C30" s="70" t="s">
        <v>139</v>
      </c>
      <c r="D30" s="308" t="s">
        <v>1079</v>
      </c>
      <c r="E30" s="69" t="s">
        <v>734</v>
      </c>
      <c r="F30" s="71">
        <v>41794</v>
      </c>
      <c r="G30" s="62" t="s">
        <v>750</v>
      </c>
      <c r="H30" s="74" t="s">
        <v>774</v>
      </c>
      <c r="I30" s="64"/>
      <c r="J30" s="63"/>
      <c r="K30" s="72">
        <v>42886</v>
      </c>
      <c r="L30" s="62" t="s">
        <v>760</v>
      </c>
      <c r="M30" s="93" t="s">
        <v>32</v>
      </c>
      <c r="N30" s="64"/>
      <c r="O30" s="64"/>
      <c r="P30" s="64"/>
      <c r="Q30" s="64"/>
      <c r="R30" s="64"/>
      <c r="S30" s="64"/>
      <c r="T30" s="64"/>
      <c r="U30" s="64"/>
    </row>
    <row r="31" spans="1:27" ht="96.75" hidden="1" customHeight="1">
      <c r="A31" s="67">
        <v>3</v>
      </c>
      <c r="B31" s="68">
        <v>2014</v>
      </c>
      <c r="C31" s="70" t="s">
        <v>139</v>
      </c>
      <c r="D31" s="308" t="s">
        <v>1079</v>
      </c>
      <c r="E31" s="69" t="s">
        <v>735</v>
      </c>
      <c r="F31" s="71">
        <v>41794</v>
      </c>
      <c r="G31" s="41" t="s">
        <v>751</v>
      </c>
      <c r="H31" s="75" t="s">
        <v>691</v>
      </c>
      <c r="I31" s="64"/>
      <c r="J31" s="63"/>
      <c r="K31" s="72">
        <v>42886</v>
      </c>
      <c r="L31" s="73" t="s">
        <v>761</v>
      </c>
      <c r="M31" s="93" t="s">
        <v>32</v>
      </c>
      <c r="N31" s="64"/>
      <c r="O31" s="64"/>
      <c r="P31" s="64"/>
      <c r="Q31" s="64"/>
      <c r="R31" s="64"/>
      <c r="S31" s="64"/>
      <c r="T31" s="64"/>
      <c r="U31" s="64"/>
    </row>
    <row r="32" spans="1:27" ht="123.75" hidden="1" customHeight="1">
      <c r="A32" s="67">
        <v>4</v>
      </c>
      <c r="B32" s="84">
        <v>2014</v>
      </c>
      <c r="C32" s="76" t="s">
        <v>139</v>
      </c>
      <c r="D32" s="308" t="s">
        <v>1079</v>
      </c>
      <c r="E32" s="77" t="s">
        <v>736</v>
      </c>
      <c r="F32" s="78">
        <v>41794</v>
      </c>
      <c r="G32" s="79" t="s">
        <v>752</v>
      </c>
      <c r="H32" s="74" t="s">
        <v>772</v>
      </c>
      <c r="I32" s="80"/>
      <c r="J32" s="81"/>
      <c r="K32" s="82">
        <v>42886</v>
      </c>
      <c r="L32" s="83" t="s">
        <v>762</v>
      </c>
      <c r="M32" s="93" t="s">
        <v>32</v>
      </c>
      <c r="N32" s="64"/>
      <c r="O32" s="64"/>
      <c r="P32" s="64"/>
      <c r="Q32" s="64"/>
      <c r="R32" s="64"/>
      <c r="S32" s="64"/>
      <c r="T32" s="64"/>
      <c r="U32" s="64"/>
    </row>
    <row r="33" spans="1:21" ht="126" hidden="1" customHeight="1">
      <c r="A33" s="67">
        <v>5</v>
      </c>
      <c r="B33" s="68">
        <v>2014</v>
      </c>
      <c r="C33" s="70" t="s">
        <v>139</v>
      </c>
      <c r="D33" s="308" t="s">
        <v>1079</v>
      </c>
      <c r="E33" s="69" t="s">
        <v>737</v>
      </c>
      <c r="F33" s="71">
        <v>41794</v>
      </c>
      <c r="G33" s="62" t="s">
        <v>753</v>
      </c>
      <c r="H33" s="74" t="s">
        <v>775</v>
      </c>
      <c r="I33" s="64"/>
      <c r="J33" s="63"/>
      <c r="K33" s="72">
        <v>42886</v>
      </c>
      <c r="L33" s="73" t="s">
        <v>763</v>
      </c>
      <c r="M33" s="93" t="s">
        <v>32</v>
      </c>
      <c r="N33" s="64"/>
      <c r="O33" s="64"/>
      <c r="P33" s="64"/>
      <c r="Q33" s="64"/>
      <c r="R33" s="64"/>
      <c r="S33" s="64"/>
      <c r="T33" s="64"/>
      <c r="U33" s="64"/>
    </row>
    <row r="34" spans="1:21" ht="121.5" hidden="1" customHeight="1">
      <c r="A34" s="67">
        <v>6</v>
      </c>
      <c r="B34" s="68">
        <v>2014</v>
      </c>
      <c r="C34" s="70" t="s">
        <v>139</v>
      </c>
      <c r="D34" s="308" t="s">
        <v>1079</v>
      </c>
      <c r="E34" s="69" t="s">
        <v>738</v>
      </c>
      <c r="F34" s="71">
        <v>41794</v>
      </c>
      <c r="G34" s="62" t="s">
        <v>754</v>
      </c>
      <c r="H34" s="74" t="s">
        <v>776</v>
      </c>
      <c r="I34" s="64"/>
      <c r="J34" s="63"/>
      <c r="K34" s="72">
        <v>42886</v>
      </c>
      <c r="L34" s="73" t="s">
        <v>764</v>
      </c>
      <c r="M34" s="93" t="s">
        <v>32</v>
      </c>
      <c r="N34" s="64"/>
      <c r="O34" s="64"/>
      <c r="P34" s="64"/>
      <c r="Q34" s="64"/>
      <c r="R34" s="64"/>
      <c r="S34" s="64"/>
      <c r="T34" s="64"/>
      <c r="U34" s="64"/>
    </row>
    <row r="35" spans="1:21" ht="99.75" hidden="1" customHeight="1">
      <c r="A35" s="67">
        <v>7</v>
      </c>
      <c r="B35" s="68">
        <v>2014</v>
      </c>
      <c r="C35" s="70" t="s">
        <v>139</v>
      </c>
      <c r="D35" s="308" t="s">
        <v>1079</v>
      </c>
      <c r="E35" s="62" t="s">
        <v>739</v>
      </c>
      <c r="F35" s="71">
        <v>41794</v>
      </c>
      <c r="G35" s="62" t="s">
        <v>755</v>
      </c>
      <c r="H35" s="74" t="s">
        <v>777</v>
      </c>
      <c r="I35" s="64"/>
      <c r="J35" s="63"/>
      <c r="K35" s="72">
        <v>42886</v>
      </c>
      <c r="L35" s="73" t="s">
        <v>765</v>
      </c>
      <c r="M35" s="93" t="s">
        <v>32</v>
      </c>
      <c r="N35" s="64"/>
      <c r="O35" s="64"/>
      <c r="P35" s="64"/>
      <c r="Q35" s="64"/>
      <c r="R35" s="64"/>
      <c r="S35" s="64"/>
      <c r="T35" s="64"/>
      <c r="U35" s="64"/>
    </row>
    <row r="36" spans="1:21" ht="157.5" hidden="1" customHeight="1">
      <c r="A36" s="478">
        <v>8</v>
      </c>
      <c r="B36" s="479">
        <v>2014</v>
      </c>
      <c r="C36" s="493" t="s">
        <v>139</v>
      </c>
      <c r="D36" s="494" t="s">
        <v>1079</v>
      </c>
      <c r="E36" s="489" t="s">
        <v>148</v>
      </c>
      <c r="F36" s="495">
        <v>41794</v>
      </c>
      <c r="G36" s="489" t="s">
        <v>756</v>
      </c>
      <c r="H36" s="496" t="s">
        <v>777</v>
      </c>
      <c r="I36" s="487"/>
      <c r="J36" s="497"/>
      <c r="K36" s="488">
        <v>42886</v>
      </c>
      <c r="L36" s="498" t="s">
        <v>766</v>
      </c>
      <c r="M36" s="130" t="s">
        <v>32</v>
      </c>
      <c r="N36" s="487"/>
      <c r="O36" s="489" t="s">
        <v>780</v>
      </c>
      <c r="P36" s="487"/>
      <c r="Q36" s="487"/>
      <c r="R36" s="487"/>
      <c r="S36" s="487"/>
      <c r="T36" s="487"/>
      <c r="U36" s="487"/>
    </row>
    <row r="37" spans="1:21" ht="141.75" hidden="1" customHeight="1">
      <c r="A37" s="281">
        <v>9</v>
      </c>
      <c r="B37" s="259">
        <v>2015</v>
      </c>
      <c r="C37" s="334" t="s">
        <v>139</v>
      </c>
      <c r="D37" s="335" t="s">
        <v>1079</v>
      </c>
      <c r="E37" s="262" t="s">
        <v>740</v>
      </c>
      <c r="F37" s="263">
        <v>42317</v>
      </c>
      <c r="G37" s="262" t="s">
        <v>757</v>
      </c>
      <c r="H37" s="336" t="s">
        <v>778</v>
      </c>
      <c r="I37" s="265"/>
      <c r="J37" s="264"/>
      <c r="K37" s="266">
        <v>42886</v>
      </c>
      <c r="L37" s="291" t="s">
        <v>767</v>
      </c>
      <c r="M37" s="282" t="s">
        <v>32</v>
      </c>
      <c r="N37" s="265"/>
      <c r="O37" s="265"/>
      <c r="P37" s="265"/>
      <c r="Q37" s="265"/>
      <c r="R37" s="265"/>
      <c r="S37" s="265"/>
      <c r="T37" s="265"/>
      <c r="U37" s="265"/>
    </row>
    <row r="38" spans="1:21" ht="127.5" hidden="1" customHeight="1">
      <c r="A38" s="281">
        <v>10</v>
      </c>
      <c r="B38" s="259">
        <v>2015</v>
      </c>
      <c r="C38" s="334" t="s">
        <v>139</v>
      </c>
      <c r="D38" s="335" t="s">
        <v>1079</v>
      </c>
      <c r="E38" s="262" t="s">
        <v>741</v>
      </c>
      <c r="F38" s="263">
        <v>42317</v>
      </c>
      <c r="G38" s="262" t="s">
        <v>757</v>
      </c>
      <c r="H38" s="336" t="s">
        <v>777</v>
      </c>
      <c r="I38" s="265"/>
      <c r="J38" s="264"/>
      <c r="K38" s="266">
        <v>42886</v>
      </c>
      <c r="L38" s="291" t="s">
        <v>767</v>
      </c>
      <c r="M38" s="282" t="s">
        <v>32</v>
      </c>
      <c r="N38" s="265"/>
      <c r="O38" s="265"/>
      <c r="P38" s="265"/>
      <c r="Q38" s="265"/>
      <c r="R38" s="265"/>
      <c r="S38" s="265"/>
      <c r="T38" s="265"/>
      <c r="U38" s="265"/>
    </row>
    <row r="39" spans="1:21" ht="138.75" hidden="1" customHeight="1">
      <c r="A39" s="281">
        <v>11</v>
      </c>
      <c r="B39" s="259">
        <v>2015</v>
      </c>
      <c r="C39" s="334" t="s">
        <v>139</v>
      </c>
      <c r="D39" s="335" t="s">
        <v>1079</v>
      </c>
      <c r="E39" s="262" t="s">
        <v>742</v>
      </c>
      <c r="F39" s="263">
        <v>42317</v>
      </c>
      <c r="G39" s="262" t="s">
        <v>757</v>
      </c>
      <c r="H39" s="336" t="s">
        <v>141</v>
      </c>
      <c r="I39" s="265"/>
      <c r="J39" s="264"/>
      <c r="K39" s="266">
        <v>42886</v>
      </c>
      <c r="L39" s="291" t="s">
        <v>768</v>
      </c>
      <c r="M39" s="282" t="s">
        <v>32</v>
      </c>
      <c r="N39" s="265"/>
      <c r="O39" s="1548" t="s">
        <v>780</v>
      </c>
      <c r="P39" s="265"/>
      <c r="Q39" s="265"/>
      <c r="R39" s="265"/>
      <c r="S39" s="265"/>
      <c r="T39" s="265"/>
      <c r="U39" s="265"/>
    </row>
    <row r="40" spans="1:21" ht="120.75" hidden="1" customHeight="1">
      <c r="A40" s="281">
        <v>12</v>
      </c>
      <c r="B40" s="259">
        <v>2015</v>
      </c>
      <c r="C40" s="334" t="s">
        <v>139</v>
      </c>
      <c r="D40" s="335" t="s">
        <v>1079</v>
      </c>
      <c r="E40" s="262" t="s">
        <v>743</v>
      </c>
      <c r="F40" s="263">
        <v>42317</v>
      </c>
      <c r="G40" s="262" t="s">
        <v>757</v>
      </c>
      <c r="H40" s="336" t="s">
        <v>141</v>
      </c>
      <c r="I40" s="265"/>
      <c r="J40" s="264"/>
      <c r="K40" s="266">
        <v>42886</v>
      </c>
      <c r="L40" s="337" t="s">
        <v>769</v>
      </c>
      <c r="M40" s="282" t="s">
        <v>32</v>
      </c>
      <c r="N40" s="265"/>
      <c r="O40" s="1549"/>
      <c r="P40" s="265"/>
      <c r="Q40" s="265"/>
      <c r="R40" s="265"/>
      <c r="S40" s="265"/>
      <c r="T40" s="265"/>
      <c r="U40" s="265"/>
    </row>
    <row r="41" spans="1:21" ht="107.25" hidden="1" customHeight="1">
      <c r="A41" s="281">
        <v>13</v>
      </c>
      <c r="B41" s="259">
        <v>2015</v>
      </c>
      <c r="C41" s="334" t="s">
        <v>139</v>
      </c>
      <c r="D41" s="335" t="s">
        <v>1079</v>
      </c>
      <c r="E41" s="262" t="s">
        <v>744</v>
      </c>
      <c r="F41" s="263">
        <v>42317</v>
      </c>
      <c r="G41" s="262" t="s">
        <v>757</v>
      </c>
      <c r="H41" s="336" t="s">
        <v>141</v>
      </c>
      <c r="I41" s="265"/>
      <c r="J41" s="264"/>
      <c r="K41" s="266">
        <v>42886</v>
      </c>
      <c r="L41" s="338" t="s">
        <v>770</v>
      </c>
      <c r="M41" s="282" t="s">
        <v>32</v>
      </c>
      <c r="N41" s="265"/>
      <c r="O41" s="1549"/>
      <c r="P41" s="265"/>
      <c r="Q41" s="265"/>
      <c r="R41" s="265"/>
      <c r="S41" s="265"/>
      <c r="T41" s="265"/>
      <c r="U41" s="265"/>
    </row>
    <row r="42" spans="1:21" ht="125.25" hidden="1" customHeight="1">
      <c r="A42" s="281">
        <v>14</v>
      </c>
      <c r="B42" s="259">
        <v>2015</v>
      </c>
      <c r="C42" s="334" t="s">
        <v>139</v>
      </c>
      <c r="D42" s="335" t="s">
        <v>1079</v>
      </c>
      <c r="E42" s="262" t="s">
        <v>745</v>
      </c>
      <c r="F42" s="263">
        <v>42317</v>
      </c>
      <c r="G42" s="262" t="s">
        <v>757</v>
      </c>
      <c r="H42" s="336" t="s">
        <v>777</v>
      </c>
      <c r="I42" s="265"/>
      <c r="J42" s="264"/>
      <c r="K42" s="266">
        <v>42886</v>
      </c>
      <c r="L42" s="338" t="s">
        <v>770</v>
      </c>
      <c r="M42" s="282" t="s">
        <v>32</v>
      </c>
      <c r="N42" s="265"/>
      <c r="O42" s="265"/>
      <c r="P42" s="265"/>
      <c r="Q42" s="265"/>
      <c r="R42" s="265"/>
      <c r="S42" s="265"/>
      <c r="T42" s="265"/>
      <c r="U42" s="265"/>
    </row>
    <row r="43" spans="1:21" ht="333" hidden="1" customHeight="1">
      <c r="A43" s="281">
        <v>15</v>
      </c>
      <c r="B43" s="339">
        <v>2015</v>
      </c>
      <c r="C43" s="335" t="s">
        <v>139</v>
      </c>
      <c r="D43" s="335" t="s">
        <v>1079</v>
      </c>
      <c r="E43" s="285" t="s">
        <v>746</v>
      </c>
      <c r="F43" s="263">
        <v>42317</v>
      </c>
      <c r="G43" s="262" t="s">
        <v>757</v>
      </c>
      <c r="H43" s="336" t="s">
        <v>777</v>
      </c>
      <c r="I43" s="265"/>
      <c r="J43" s="264"/>
      <c r="K43" s="266">
        <v>42886</v>
      </c>
      <c r="L43" s="338" t="s">
        <v>770</v>
      </c>
      <c r="M43" s="282" t="s">
        <v>32</v>
      </c>
      <c r="N43" s="265"/>
      <c r="O43" s="265"/>
      <c r="P43" s="265"/>
      <c r="Q43" s="265"/>
      <c r="R43" s="265"/>
      <c r="S43" s="265"/>
      <c r="T43" s="265"/>
      <c r="U43" s="265"/>
    </row>
    <row r="44" spans="1:21" ht="216.75" hidden="1" customHeight="1">
      <c r="A44" s="259">
        <v>16</v>
      </c>
      <c r="B44" s="259">
        <v>2015</v>
      </c>
      <c r="C44" s="334" t="s">
        <v>139</v>
      </c>
      <c r="D44" s="334" t="s">
        <v>1080</v>
      </c>
      <c r="E44" s="262" t="s">
        <v>747</v>
      </c>
      <c r="F44" s="286">
        <v>42317</v>
      </c>
      <c r="G44" s="285" t="s">
        <v>757</v>
      </c>
      <c r="H44" s="340" t="s">
        <v>777</v>
      </c>
      <c r="I44" s="288"/>
      <c r="J44" s="287"/>
      <c r="K44" s="341">
        <v>42886</v>
      </c>
      <c r="L44" s="342" t="s">
        <v>771</v>
      </c>
      <c r="M44" s="282" t="s">
        <v>32</v>
      </c>
      <c r="N44" s="265"/>
      <c r="O44" s="265"/>
      <c r="P44" s="265"/>
      <c r="Q44" s="265"/>
      <c r="R44" s="265"/>
      <c r="S44" s="265"/>
      <c r="T44" s="265"/>
      <c r="U44" s="265"/>
    </row>
    <row r="45" spans="1:21" ht="99" hidden="1" customHeight="1">
      <c r="A45" s="1545">
        <v>17</v>
      </c>
      <c r="B45" s="1545">
        <v>2017</v>
      </c>
      <c r="C45" s="1550" t="s">
        <v>139</v>
      </c>
      <c r="D45" s="1551" t="s">
        <v>1080</v>
      </c>
      <c r="E45" s="1532" t="s">
        <v>781</v>
      </c>
      <c r="F45" s="1552">
        <v>42908</v>
      </c>
      <c r="G45" s="1536" t="s">
        <v>785</v>
      </c>
      <c r="H45" s="1537" t="s">
        <v>141</v>
      </c>
      <c r="I45" s="1555"/>
      <c r="J45" s="1531"/>
      <c r="K45" s="1532"/>
      <c r="L45" s="1533"/>
      <c r="M45" s="1534" t="s">
        <v>32</v>
      </c>
      <c r="N45" s="64"/>
      <c r="O45" s="64"/>
      <c r="P45" s="64"/>
      <c r="Q45" s="64"/>
      <c r="R45" s="64"/>
      <c r="S45" s="64"/>
      <c r="T45" s="64"/>
      <c r="U45" s="64"/>
    </row>
    <row r="46" spans="1:21" ht="132.75" hidden="1" customHeight="1">
      <c r="A46" s="1545"/>
      <c r="B46" s="1545"/>
      <c r="C46" s="1550"/>
      <c r="D46" s="1551"/>
      <c r="E46" s="1532"/>
      <c r="F46" s="1552"/>
      <c r="G46" s="1536"/>
      <c r="H46" s="1537"/>
      <c r="I46" s="1555"/>
      <c r="J46" s="1531"/>
      <c r="K46" s="1532"/>
      <c r="L46" s="1533"/>
      <c r="M46" s="1535"/>
    </row>
    <row r="47" spans="1:21" s="244" customFormat="1" ht="211.5" hidden="1" customHeight="1">
      <c r="A47" s="245"/>
      <c r="B47" s="245">
        <v>2017</v>
      </c>
      <c r="C47" s="246" t="s">
        <v>139</v>
      </c>
      <c r="D47" s="328" t="s">
        <v>1080</v>
      </c>
      <c r="E47" s="248" t="s">
        <v>781</v>
      </c>
      <c r="F47" s="329">
        <v>42908</v>
      </c>
      <c r="G47" s="318" t="s">
        <v>786</v>
      </c>
      <c r="H47" s="319" t="s">
        <v>141</v>
      </c>
      <c r="I47" s="330"/>
      <c r="J47" s="331"/>
      <c r="K47" s="332"/>
      <c r="L47" s="333"/>
      <c r="M47" s="314" t="s">
        <v>32</v>
      </c>
      <c r="N47" s="64"/>
      <c r="O47" s="64"/>
      <c r="P47" s="64"/>
      <c r="Q47" s="64"/>
      <c r="R47" s="64"/>
      <c r="S47" s="64"/>
      <c r="T47" s="64"/>
      <c r="U47" s="64"/>
    </row>
    <row r="48" spans="1:21" ht="48.75" hidden="1" customHeight="1">
      <c r="A48" s="1545">
        <v>18</v>
      </c>
      <c r="B48" s="1538">
        <v>2017</v>
      </c>
      <c r="C48" s="1546" t="s">
        <v>139</v>
      </c>
      <c r="D48" s="1540" t="s">
        <v>1080</v>
      </c>
      <c r="E48" s="1540" t="s">
        <v>782</v>
      </c>
      <c r="F48" s="1542">
        <v>42908</v>
      </c>
      <c r="G48" s="1536" t="s">
        <v>787</v>
      </c>
      <c r="H48" s="1537" t="s">
        <v>141</v>
      </c>
      <c r="I48" s="1538"/>
      <c r="J48" s="1539"/>
      <c r="K48" s="1540"/>
      <c r="L48" s="1539"/>
      <c r="M48" s="1541" t="s">
        <v>32</v>
      </c>
      <c r="N48" s="64"/>
      <c r="O48" s="309"/>
      <c r="P48" s="64"/>
      <c r="Q48" s="64"/>
      <c r="R48" s="64"/>
      <c r="S48" s="64"/>
      <c r="T48" s="64"/>
      <c r="U48" s="64"/>
    </row>
    <row r="49" spans="1:21" ht="141.75" hidden="1" customHeight="1">
      <c r="A49" s="1545"/>
      <c r="B49" s="1538"/>
      <c r="C49" s="1546"/>
      <c r="D49" s="1540"/>
      <c r="E49" s="1540"/>
      <c r="F49" s="1542"/>
      <c r="G49" s="1536"/>
      <c r="H49" s="1537"/>
      <c r="I49" s="1538"/>
      <c r="J49" s="1539"/>
      <c r="K49" s="1540"/>
      <c r="L49" s="1539"/>
      <c r="M49" s="1541"/>
      <c r="O49" s="383"/>
    </row>
    <row r="50" spans="1:21" s="244" customFormat="1" ht="162.75" hidden="1" customHeight="1">
      <c r="A50" s="245"/>
      <c r="B50" s="84">
        <v>2017</v>
      </c>
      <c r="C50" s="315" t="s">
        <v>139</v>
      </c>
      <c r="D50" s="316" t="s">
        <v>1080</v>
      </c>
      <c r="E50" s="316" t="s">
        <v>782</v>
      </c>
      <c r="F50" s="317"/>
      <c r="G50" s="318" t="s">
        <v>788</v>
      </c>
      <c r="H50" s="319" t="s">
        <v>141</v>
      </c>
      <c r="I50" s="321"/>
      <c r="J50" s="322"/>
      <c r="K50" s="323"/>
      <c r="L50" s="320"/>
      <c r="M50" s="314" t="s">
        <v>32</v>
      </c>
      <c r="N50" s="64"/>
      <c r="O50" s="309"/>
      <c r="P50" s="64"/>
      <c r="Q50" s="64"/>
      <c r="R50" s="64"/>
      <c r="S50" s="64"/>
      <c r="T50" s="64"/>
      <c r="U50" s="64"/>
    </row>
    <row r="51" spans="1:21" ht="87" hidden="1" customHeight="1">
      <c r="A51" s="1538">
        <v>19</v>
      </c>
      <c r="B51" s="1538">
        <v>2017</v>
      </c>
      <c r="C51" s="1546" t="s">
        <v>139</v>
      </c>
      <c r="D51" s="1540" t="s">
        <v>1080</v>
      </c>
      <c r="E51" s="1540" t="s">
        <v>783</v>
      </c>
      <c r="F51" s="1543">
        <v>42908</v>
      </c>
      <c r="G51" s="1536" t="s">
        <v>789</v>
      </c>
      <c r="H51" s="1537" t="s">
        <v>793</v>
      </c>
      <c r="I51" s="1538"/>
      <c r="J51" s="1539"/>
      <c r="K51" s="1540"/>
      <c r="L51" s="1539"/>
      <c r="M51" s="1541" t="s">
        <v>32</v>
      </c>
      <c r="N51" s="64"/>
      <c r="O51" s="309"/>
      <c r="P51" s="64"/>
      <c r="Q51" s="64"/>
      <c r="R51" s="64"/>
      <c r="S51" s="64"/>
      <c r="T51" s="64"/>
      <c r="U51" s="64"/>
    </row>
    <row r="52" spans="1:21" ht="115.5" hidden="1" customHeight="1">
      <c r="A52" s="1538"/>
      <c r="B52" s="1538"/>
      <c r="C52" s="1546"/>
      <c r="D52" s="1540"/>
      <c r="E52" s="1540"/>
      <c r="F52" s="1544"/>
      <c r="G52" s="1536"/>
      <c r="H52" s="1537"/>
      <c r="I52" s="1538"/>
      <c r="J52" s="1539"/>
      <c r="K52" s="1540"/>
      <c r="L52" s="1539"/>
      <c r="M52" s="1541"/>
      <c r="O52" s="383"/>
    </row>
    <row r="53" spans="1:21" s="244" customFormat="1" ht="171" hidden="1" customHeight="1">
      <c r="A53" s="84"/>
      <c r="B53" s="84">
        <v>2017</v>
      </c>
      <c r="C53" s="315" t="s">
        <v>139</v>
      </c>
      <c r="D53" s="316" t="s">
        <v>1080</v>
      </c>
      <c r="E53" s="316" t="s">
        <v>783</v>
      </c>
      <c r="F53" s="317">
        <v>42908</v>
      </c>
      <c r="G53" s="318" t="s">
        <v>790</v>
      </c>
      <c r="H53" s="319" t="s">
        <v>141</v>
      </c>
      <c r="I53" s="321"/>
      <c r="J53" s="322"/>
      <c r="K53" s="323"/>
      <c r="L53" s="320"/>
      <c r="M53" s="314" t="s">
        <v>32</v>
      </c>
      <c r="N53" s="64"/>
      <c r="O53" s="309"/>
      <c r="P53" s="64"/>
      <c r="Q53" s="64"/>
      <c r="R53" s="64"/>
      <c r="S53" s="64"/>
      <c r="T53" s="64"/>
      <c r="U53" s="64"/>
    </row>
    <row r="54" spans="1:21" ht="48" hidden="1" customHeight="1">
      <c r="A54" s="1538">
        <v>20</v>
      </c>
      <c r="B54" s="1538">
        <v>2017</v>
      </c>
      <c r="C54" s="1546" t="s">
        <v>139</v>
      </c>
      <c r="D54" s="1540" t="s">
        <v>1080</v>
      </c>
      <c r="E54" s="1540" t="s">
        <v>784</v>
      </c>
      <c r="F54" s="1543">
        <v>42908</v>
      </c>
      <c r="G54" s="1536" t="s">
        <v>791</v>
      </c>
      <c r="H54" s="1537" t="s">
        <v>794</v>
      </c>
      <c r="I54" s="1539"/>
      <c r="J54" s="1538"/>
      <c r="K54" s="1539"/>
      <c r="L54" s="1540"/>
      <c r="M54" s="1541" t="s">
        <v>32</v>
      </c>
      <c r="N54" s="64"/>
      <c r="O54" s="309"/>
      <c r="P54" s="64"/>
      <c r="Q54" s="64"/>
      <c r="R54" s="64"/>
      <c r="S54" s="64"/>
      <c r="T54" s="64"/>
      <c r="U54" s="64"/>
    </row>
    <row r="55" spans="1:21" ht="87.75" hidden="1" customHeight="1">
      <c r="A55" s="1538"/>
      <c r="B55" s="1538"/>
      <c r="C55" s="1546"/>
      <c r="D55" s="1540"/>
      <c r="E55" s="1540"/>
      <c r="F55" s="1544"/>
      <c r="G55" s="1536"/>
      <c r="H55" s="1537"/>
      <c r="I55" s="1539"/>
      <c r="J55" s="1538"/>
      <c r="K55" s="1539"/>
      <c r="L55" s="1540"/>
      <c r="M55" s="1541"/>
      <c r="O55" s="383"/>
    </row>
    <row r="56" spans="1:21" ht="124.5" hidden="1" customHeight="1" thickBot="1">
      <c r="A56" s="324"/>
      <c r="B56" s="84">
        <v>2017</v>
      </c>
      <c r="C56" s="309" t="s">
        <v>139</v>
      </c>
      <c r="D56" s="310" t="s">
        <v>1080</v>
      </c>
      <c r="E56" s="325" t="s">
        <v>784</v>
      </c>
      <c r="F56" s="326">
        <v>42908</v>
      </c>
      <c r="G56" s="311" t="s">
        <v>792</v>
      </c>
      <c r="H56" s="312" t="s">
        <v>141</v>
      </c>
      <c r="I56" s="267"/>
      <c r="J56" s="327"/>
      <c r="K56" s="267"/>
      <c r="L56" s="268"/>
      <c r="M56" s="313" t="s">
        <v>32</v>
      </c>
      <c r="N56" s="64"/>
      <c r="O56" s="64"/>
      <c r="P56" s="64"/>
      <c r="Q56" s="64"/>
      <c r="R56" s="64"/>
      <c r="S56" s="64"/>
      <c r="T56" s="64"/>
      <c r="U56" s="64"/>
    </row>
    <row r="57" spans="1:21" ht="15.75" customHeight="1">
      <c r="B57" s="5"/>
      <c r="C57" s="6"/>
      <c r="D57" s="7"/>
      <c r="E57" s="8"/>
      <c r="H57" s="9"/>
      <c r="I57" s="10"/>
      <c r="K57" s="10"/>
      <c r="L57" s="8"/>
      <c r="M57" s="7"/>
    </row>
    <row r="58" spans="1:21" ht="15.75" customHeight="1">
      <c r="B58" s="5"/>
      <c r="C58" s="6"/>
      <c r="D58" s="7"/>
      <c r="E58" s="8"/>
      <c r="H58" s="9"/>
      <c r="I58" s="10"/>
      <c r="K58" s="10"/>
      <c r="L58" s="8"/>
      <c r="M58" s="7"/>
    </row>
    <row r="59" spans="1:21" ht="15.75" customHeight="1">
      <c r="B59" s="5"/>
      <c r="C59" s="6"/>
      <c r="D59" s="7"/>
      <c r="E59" s="8"/>
      <c r="H59" s="9"/>
      <c r="I59" s="10"/>
      <c r="K59" s="10"/>
      <c r="L59" s="8"/>
      <c r="M59" s="7"/>
    </row>
    <row r="60" spans="1:21" ht="15.75" customHeight="1">
      <c r="B60" s="5"/>
      <c r="C60" s="6"/>
      <c r="D60" s="7"/>
      <c r="E60" s="8"/>
      <c r="H60" s="9"/>
      <c r="I60" s="10"/>
      <c r="K60" s="10"/>
      <c r="L60" s="8"/>
      <c r="M60" s="7"/>
    </row>
    <row r="61" spans="1:21" ht="15.75" customHeight="1">
      <c r="B61" s="5"/>
      <c r="C61" s="6"/>
      <c r="D61" s="7"/>
      <c r="E61" s="8"/>
      <c r="H61" s="9"/>
      <c r="I61" s="10"/>
      <c r="K61" s="10"/>
      <c r="L61" s="8"/>
      <c r="M61" s="7"/>
    </row>
    <row r="62" spans="1:21" ht="15.75" customHeight="1">
      <c r="B62" s="5"/>
      <c r="C62" s="6"/>
      <c r="D62" s="7"/>
      <c r="E62" s="8"/>
      <c r="H62" s="9"/>
      <c r="I62" s="10"/>
      <c r="K62" s="10"/>
      <c r="L62" s="8"/>
      <c r="M62" s="7"/>
    </row>
    <row r="63" spans="1:21" ht="15.75" customHeight="1">
      <c r="A63" s="240"/>
      <c r="B63" s="504" t="s">
        <v>1170</v>
      </c>
      <c r="C63" s="505"/>
      <c r="D63" s="7"/>
      <c r="E63" s="8"/>
      <c r="H63" s="9"/>
      <c r="I63" s="10"/>
      <c r="K63" s="10"/>
      <c r="L63" s="8"/>
      <c r="M63" s="7"/>
    </row>
    <row r="64" spans="1:21" ht="15.75" customHeight="1">
      <c r="A64" s="506"/>
      <c r="B64" s="1112" t="s">
        <v>1171</v>
      </c>
      <c r="C64" s="1113"/>
      <c r="D64" s="7"/>
      <c r="E64" s="8"/>
      <c r="H64" s="9"/>
      <c r="I64" s="10"/>
      <c r="K64" s="10"/>
      <c r="L64" s="8"/>
      <c r="M64" s="7"/>
    </row>
    <row r="65" spans="2:13" ht="15.75" customHeight="1">
      <c r="B65" s="5"/>
      <c r="C65" s="6"/>
      <c r="D65" s="7"/>
      <c r="E65" s="8"/>
      <c r="H65" s="9"/>
      <c r="I65" s="10"/>
      <c r="K65" s="10"/>
      <c r="L65" s="8"/>
      <c r="M65" s="7"/>
    </row>
    <row r="66" spans="2:13" ht="15.75" customHeight="1">
      <c r="B66" s="5"/>
      <c r="C66" s="6"/>
      <c r="D66" s="7"/>
      <c r="E66" s="8"/>
      <c r="H66" s="9"/>
      <c r="I66" s="10"/>
      <c r="K66" s="10"/>
      <c r="L66" s="8"/>
      <c r="M66" s="7"/>
    </row>
    <row r="67" spans="2:13" ht="15.75" customHeight="1">
      <c r="B67" s="5"/>
      <c r="C67" s="6"/>
      <c r="D67" s="7"/>
      <c r="E67" s="8"/>
      <c r="H67" s="9"/>
      <c r="I67" s="10"/>
      <c r="K67" s="10"/>
      <c r="L67" s="8"/>
      <c r="M67" s="7"/>
    </row>
    <row r="68" spans="2:13" ht="15.75" customHeight="1">
      <c r="B68" s="5"/>
      <c r="C68" s="6"/>
      <c r="D68" s="7"/>
      <c r="E68" s="8"/>
      <c r="H68" s="9"/>
      <c r="I68" s="10"/>
      <c r="K68" s="10"/>
      <c r="L68" s="8"/>
      <c r="M68" s="7"/>
    </row>
    <row r="69" spans="2:13" ht="15.75" customHeight="1">
      <c r="B69" s="5"/>
      <c r="C69" s="6"/>
      <c r="D69" s="7"/>
      <c r="E69" s="8"/>
      <c r="H69" s="9"/>
      <c r="I69" s="10"/>
      <c r="K69" s="10"/>
      <c r="L69" s="8"/>
      <c r="M69" s="7"/>
    </row>
    <row r="70" spans="2:13" ht="15.75" customHeight="1">
      <c r="B70" s="5"/>
      <c r="C70" s="6"/>
      <c r="D70" s="7"/>
      <c r="E70" s="8"/>
      <c r="H70" s="9"/>
      <c r="I70" s="10"/>
      <c r="K70" s="10"/>
      <c r="L70" s="8"/>
      <c r="M70" s="7"/>
    </row>
    <row r="71" spans="2:13" ht="15.75" customHeight="1">
      <c r="B71" s="5"/>
      <c r="C71" s="6"/>
      <c r="D71" s="7"/>
      <c r="E71" s="8"/>
      <c r="H71" s="9"/>
      <c r="I71" s="10"/>
      <c r="K71" s="10"/>
      <c r="L71" s="8"/>
      <c r="M71" s="7"/>
    </row>
    <row r="72" spans="2:13" ht="15.75" customHeight="1">
      <c r="B72" s="5"/>
      <c r="C72" s="6"/>
      <c r="D72" s="7"/>
      <c r="E72" s="8"/>
      <c r="H72" s="9"/>
      <c r="I72" s="10"/>
      <c r="K72" s="10"/>
      <c r="L72" s="8"/>
      <c r="M72" s="7"/>
    </row>
    <row r="73" spans="2:13" ht="15.75" customHeight="1">
      <c r="B73" s="5"/>
      <c r="C73" s="6"/>
      <c r="D73" s="7"/>
      <c r="E73" s="8"/>
      <c r="H73" s="9"/>
      <c r="I73" s="10"/>
      <c r="K73" s="10"/>
      <c r="L73" s="8"/>
      <c r="M73" s="7"/>
    </row>
    <row r="74" spans="2:13" ht="15.75" customHeight="1">
      <c r="B74" s="5"/>
      <c r="C74" s="6"/>
      <c r="D74" s="7"/>
      <c r="E74" s="8"/>
      <c r="H74" s="9"/>
      <c r="I74" s="10"/>
      <c r="K74" s="10"/>
      <c r="L74" s="8"/>
      <c r="M74" s="7"/>
    </row>
    <row r="75" spans="2:13" ht="15.75" customHeight="1">
      <c r="B75" s="5"/>
      <c r="C75" s="6"/>
      <c r="D75" s="7"/>
      <c r="E75" s="8"/>
      <c r="H75" s="9"/>
      <c r="I75" s="10"/>
      <c r="K75" s="10"/>
      <c r="L75" s="8"/>
      <c r="M75" s="7"/>
    </row>
    <row r="76" spans="2:13" ht="15.75" customHeight="1">
      <c r="B76" s="5"/>
      <c r="C76" s="6"/>
      <c r="D76" s="7"/>
      <c r="E76" s="8"/>
      <c r="H76" s="9"/>
      <c r="I76" s="10"/>
      <c r="K76" s="10"/>
      <c r="L76" s="8"/>
      <c r="M76" s="7"/>
    </row>
    <row r="77" spans="2:13" ht="15.75" customHeight="1">
      <c r="B77" s="5"/>
      <c r="C77" s="6"/>
      <c r="D77" s="7"/>
      <c r="E77" s="8"/>
      <c r="H77" s="9"/>
      <c r="I77" s="10"/>
      <c r="K77" s="10"/>
      <c r="L77" s="8"/>
      <c r="M77" s="7"/>
    </row>
    <row r="78" spans="2:13" ht="15.75" customHeight="1">
      <c r="B78" s="5"/>
      <c r="C78" s="6"/>
      <c r="D78" s="7"/>
      <c r="E78" s="8"/>
      <c r="H78" s="9"/>
      <c r="I78" s="10"/>
      <c r="K78" s="10"/>
      <c r="L78" s="8"/>
      <c r="M78" s="7"/>
    </row>
    <row r="79" spans="2:13" ht="15.75" customHeight="1">
      <c r="B79" s="5"/>
      <c r="C79" s="6"/>
      <c r="D79" s="7"/>
      <c r="E79" s="8"/>
      <c r="H79" s="9"/>
      <c r="I79" s="10"/>
      <c r="K79" s="10"/>
      <c r="L79" s="8"/>
      <c r="M79" s="7"/>
    </row>
    <row r="80" spans="2:13" ht="15.75" customHeight="1">
      <c r="B80" s="5"/>
      <c r="C80" s="6"/>
      <c r="D80" s="7"/>
      <c r="E80" s="8"/>
      <c r="H80" s="9"/>
      <c r="I80" s="10"/>
      <c r="K80" s="10"/>
      <c r="L80" s="8"/>
      <c r="M80" s="7"/>
    </row>
    <row r="81" spans="2:13" ht="15.75" customHeight="1">
      <c r="B81" s="5"/>
      <c r="C81" s="6"/>
      <c r="D81" s="7"/>
      <c r="E81" s="8"/>
      <c r="H81" s="9"/>
      <c r="I81" s="10"/>
      <c r="K81" s="10"/>
      <c r="L81" s="8"/>
      <c r="M81" s="7"/>
    </row>
    <row r="82" spans="2:13" ht="15.75" customHeight="1">
      <c r="B82" s="5"/>
      <c r="C82" s="6"/>
      <c r="D82" s="7"/>
      <c r="E82" s="8"/>
      <c r="H82" s="9"/>
      <c r="I82" s="10"/>
      <c r="K82" s="10"/>
      <c r="L82" s="8"/>
      <c r="M82" s="7"/>
    </row>
    <row r="83" spans="2:13" ht="15.75" customHeight="1">
      <c r="B83" s="5"/>
      <c r="C83" s="6"/>
      <c r="D83" s="7"/>
      <c r="E83" s="8"/>
      <c r="H83" s="9"/>
      <c r="I83" s="10"/>
      <c r="K83" s="10"/>
      <c r="L83" s="8"/>
      <c r="M83" s="7"/>
    </row>
    <row r="84" spans="2:13" ht="15.75" customHeight="1">
      <c r="B84" s="5"/>
      <c r="C84" s="6"/>
      <c r="D84" s="7"/>
      <c r="E84" s="8"/>
      <c r="H84" s="9"/>
      <c r="I84" s="10"/>
      <c r="K84" s="10"/>
      <c r="L84" s="8"/>
      <c r="M84" s="7"/>
    </row>
    <row r="85" spans="2:13" ht="15.75" customHeight="1">
      <c r="B85" s="5"/>
      <c r="C85" s="6"/>
      <c r="D85" s="7"/>
      <c r="E85" s="8"/>
      <c r="H85" s="9"/>
      <c r="I85" s="10"/>
      <c r="K85" s="10"/>
      <c r="L85" s="8"/>
      <c r="M85" s="7"/>
    </row>
    <row r="86" spans="2:13" ht="15.75" customHeight="1">
      <c r="B86" s="5"/>
      <c r="C86" s="6"/>
      <c r="D86" s="7"/>
      <c r="E86" s="8"/>
      <c r="H86" s="9"/>
      <c r="I86" s="10"/>
      <c r="K86" s="10"/>
      <c r="L86" s="8"/>
      <c r="M86" s="7"/>
    </row>
    <row r="87" spans="2:13" ht="15.75" customHeight="1">
      <c r="B87" s="5"/>
      <c r="C87" s="6"/>
      <c r="D87" s="7"/>
      <c r="E87" s="8"/>
      <c r="H87" s="9"/>
      <c r="I87" s="10"/>
      <c r="K87" s="10"/>
      <c r="L87" s="8"/>
      <c r="M87" s="7"/>
    </row>
    <row r="88" spans="2:13" ht="15.75" customHeight="1">
      <c r="B88" s="5"/>
      <c r="C88" s="6"/>
      <c r="D88" s="7"/>
      <c r="E88" s="8"/>
      <c r="H88" s="9"/>
      <c r="I88" s="10"/>
      <c r="K88" s="10"/>
      <c r="L88" s="8"/>
      <c r="M88" s="7"/>
    </row>
    <row r="89" spans="2:13" ht="15.75" customHeight="1">
      <c r="B89" s="5"/>
      <c r="C89" s="6"/>
      <c r="D89" s="7"/>
      <c r="E89" s="8"/>
      <c r="H89" s="9"/>
      <c r="I89" s="10"/>
      <c r="K89" s="10"/>
      <c r="L89" s="8"/>
      <c r="M89" s="7"/>
    </row>
    <row r="90" spans="2:13" ht="15.75" customHeight="1">
      <c r="B90" s="5"/>
      <c r="C90" s="6"/>
      <c r="D90" s="7"/>
      <c r="E90" s="8"/>
      <c r="H90" s="9"/>
      <c r="I90" s="10"/>
      <c r="K90" s="10"/>
      <c r="L90" s="8"/>
      <c r="M90" s="7"/>
    </row>
    <row r="91" spans="2:13" ht="15.75" customHeight="1">
      <c r="B91" s="5"/>
      <c r="C91" s="6"/>
      <c r="D91" s="7"/>
      <c r="E91" s="8"/>
      <c r="H91" s="9"/>
      <c r="I91" s="10"/>
      <c r="K91" s="10"/>
      <c r="L91" s="8"/>
      <c r="M91" s="7"/>
    </row>
    <row r="92" spans="2:13" ht="15.75" customHeight="1">
      <c r="B92" s="5"/>
      <c r="C92" s="6"/>
      <c r="D92" s="7"/>
      <c r="E92" s="8"/>
      <c r="H92" s="9"/>
      <c r="I92" s="10"/>
      <c r="K92" s="10"/>
      <c r="L92" s="8"/>
      <c r="M92" s="7"/>
    </row>
    <row r="93" spans="2:13" ht="15.75" customHeight="1">
      <c r="B93" s="5"/>
      <c r="C93" s="6"/>
      <c r="D93" s="7"/>
      <c r="E93" s="8"/>
      <c r="H93" s="9"/>
      <c r="I93" s="10"/>
      <c r="K93" s="10"/>
      <c r="L93" s="8"/>
      <c r="M93" s="7"/>
    </row>
    <row r="94" spans="2:13" ht="15.75" customHeight="1">
      <c r="B94" s="5"/>
      <c r="C94" s="6"/>
      <c r="D94" s="7"/>
      <c r="E94" s="8"/>
      <c r="H94" s="9"/>
      <c r="I94" s="10"/>
      <c r="K94" s="10"/>
      <c r="L94" s="8"/>
      <c r="M94" s="7"/>
    </row>
    <row r="95" spans="2:13" ht="15.75" customHeight="1">
      <c r="B95" s="5"/>
      <c r="C95" s="6"/>
      <c r="D95" s="7"/>
      <c r="E95" s="8"/>
      <c r="H95" s="9"/>
      <c r="I95" s="10"/>
      <c r="K95" s="10"/>
      <c r="L95" s="8"/>
      <c r="M95" s="7"/>
    </row>
    <row r="96" spans="2:13" ht="15.75" customHeight="1">
      <c r="B96" s="5"/>
      <c r="C96" s="6"/>
      <c r="D96" s="7"/>
      <c r="E96" s="8"/>
      <c r="H96" s="9"/>
      <c r="I96" s="10"/>
      <c r="K96" s="10"/>
      <c r="L96" s="8"/>
      <c r="M96" s="7"/>
    </row>
    <row r="97" spans="2:13" ht="15.75" customHeight="1">
      <c r="B97" s="5"/>
      <c r="C97" s="6"/>
      <c r="D97" s="7"/>
      <c r="E97" s="8"/>
      <c r="H97" s="9"/>
      <c r="I97" s="10"/>
      <c r="K97" s="10"/>
      <c r="L97" s="8"/>
      <c r="M97" s="7"/>
    </row>
    <row r="98" spans="2:13" ht="15.75" customHeight="1">
      <c r="B98" s="5"/>
      <c r="C98" s="6"/>
      <c r="D98" s="7"/>
      <c r="E98" s="8"/>
      <c r="H98" s="9"/>
      <c r="I98" s="10"/>
      <c r="K98" s="10"/>
      <c r="L98" s="8"/>
      <c r="M98" s="7"/>
    </row>
    <row r="99" spans="2:13" ht="15.75" customHeight="1">
      <c r="B99" s="5"/>
      <c r="C99" s="6"/>
      <c r="D99" s="7"/>
      <c r="E99" s="8"/>
      <c r="H99" s="9"/>
      <c r="I99" s="10"/>
      <c r="K99" s="10"/>
      <c r="L99" s="8"/>
      <c r="M99" s="7"/>
    </row>
    <row r="100" spans="2:13" ht="15.75" customHeight="1">
      <c r="B100" s="5"/>
      <c r="C100" s="6"/>
      <c r="D100" s="7"/>
      <c r="E100" s="8"/>
      <c r="H100" s="9"/>
      <c r="I100" s="10"/>
      <c r="K100" s="10"/>
      <c r="L100" s="8"/>
      <c r="M100" s="7"/>
    </row>
    <row r="101" spans="2:13" ht="15.75" customHeight="1">
      <c r="B101" s="5"/>
      <c r="C101" s="6"/>
      <c r="D101" s="7"/>
      <c r="E101" s="8"/>
      <c r="H101" s="9"/>
      <c r="I101" s="10"/>
      <c r="K101" s="10"/>
      <c r="L101" s="8"/>
      <c r="M101" s="7"/>
    </row>
    <row r="102" spans="2:13" ht="15.75" customHeight="1">
      <c r="B102" s="5"/>
      <c r="C102" s="6"/>
      <c r="D102" s="7"/>
      <c r="E102" s="8"/>
      <c r="H102" s="9"/>
      <c r="I102" s="10"/>
      <c r="K102" s="10"/>
      <c r="L102" s="8"/>
      <c r="M102" s="7"/>
    </row>
    <row r="103" spans="2:13" ht="15.75" customHeight="1">
      <c r="B103" s="5"/>
      <c r="C103" s="6"/>
      <c r="D103" s="7"/>
      <c r="E103" s="8"/>
      <c r="H103" s="9"/>
      <c r="I103" s="10"/>
      <c r="K103" s="10"/>
      <c r="L103" s="8"/>
      <c r="M103" s="7"/>
    </row>
    <row r="104" spans="2:13" ht="15.75" customHeight="1">
      <c r="B104" s="5"/>
      <c r="C104" s="6"/>
      <c r="D104" s="7"/>
      <c r="E104" s="8"/>
      <c r="H104" s="9"/>
      <c r="I104" s="10"/>
      <c r="K104" s="10"/>
      <c r="L104" s="8"/>
      <c r="M104" s="7"/>
    </row>
    <row r="105" spans="2:13" ht="15.75" customHeight="1">
      <c r="B105" s="5"/>
      <c r="C105" s="6"/>
      <c r="D105" s="7"/>
      <c r="E105" s="8"/>
      <c r="H105" s="9"/>
      <c r="I105" s="10"/>
      <c r="K105" s="10"/>
      <c r="L105" s="8"/>
      <c r="M105" s="7"/>
    </row>
    <row r="106" spans="2:13" ht="15.75" customHeight="1">
      <c r="B106" s="5"/>
      <c r="C106" s="6"/>
      <c r="D106" s="7"/>
      <c r="E106" s="8"/>
      <c r="H106" s="9"/>
      <c r="I106" s="10"/>
      <c r="K106" s="10"/>
      <c r="L106" s="8"/>
      <c r="M106" s="7"/>
    </row>
    <row r="107" spans="2:13" ht="15.75" customHeight="1">
      <c r="B107" s="5"/>
      <c r="C107" s="6"/>
      <c r="D107" s="7"/>
      <c r="E107" s="8"/>
      <c r="H107" s="9"/>
      <c r="I107" s="10"/>
      <c r="K107" s="10"/>
      <c r="L107" s="8"/>
      <c r="M107" s="7"/>
    </row>
    <row r="108" spans="2:13" ht="15.75" customHeight="1">
      <c r="B108" s="5"/>
      <c r="C108" s="6"/>
      <c r="D108" s="7"/>
      <c r="E108" s="8"/>
      <c r="H108" s="9"/>
      <c r="I108" s="10"/>
      <c r="K108" s="10"/>
      <c r="L108" s="8"/>
      <c r="M108" s="7"/>
    </row>
    <row r="109" spans="2:13" ht="15.75" customHeight="1">
      <c r="B109" s="5"/>
      <c r="C109" s="6"/>
      <c r="D109" s="7"/>
      <c r="E109" s="8"/>
      <c r="H109" s="9"/>
      <c r="I109" s="10"/>
      <c r="K109" s="10"/>
      <c r="L109" s="8"/>
      <c r="M109" s="7"/>
    </row>
    <row r="110" spans="2:13" ht="15.75" customHeight="1">
      <c r="B110" s="5"/>
      <c r="C110" s="6"/>
      <c r="D110" s="7"/>
      <c r="E110" s="8"/>
      <c r="H110" s="9"/>
      <c r="I110" s="10"/>
      <c r="K110" s="10"/>
      <c r="L110" s="8"/>
      <c r="M110" s="7"/>
    </row>
    <row r="111" spans="2:13" ht="15.75" customHeight="1">
      <c r="B111" s="5"/>
      <c r="C111" s="6"/>
      <c r="D111" s="7"/>
      <c r="E111" s="8"/>
      <c r="H111" s="9"/>
      <c r="I111" s="10"/>
      <c r="K111" s="10"/>
      <c r="L111" s="8"/>
      <c r="M111" s="7"/>
    </row>
    <row r="112" spans="2:13" ht="15.75" customHeight="1">
      <c r="B112" s="5"/>
      <c r="C112" s="6"/>
      <c r="D112" s="7"/>
      <c r="E112" s="8"/>
      <c r="H112" s="9"/>
      <c r="I112" s="10"/>
      <c r="K112" s="10"/>
      <c r="L112" s="8"/>
      <c r="M112" s="7"/>
    </row>
    <row r="113" spans="2:13" ht="15.75" customHeight="1">
      <c r="B113" s="5"/>
      <c r="C113" s="6"/>
      <c r="D113" s="7"/>
      <c r="E113" s="8"/>
      <c r="H113" s="9"/>
      <c r="I113" s="10"/>
      <c r="K113" s="10"/>
      <c r="L113" s="8"/>
      <c r="M113" s="7"/>
    </row>
    <row r="114" spans="2:13" ht="15.75" customHeight="1">
      <c r="B114" s="5"/>
      <c r="C114" s="6"/>
      <c r="D114" s="7"/>
      <c r="E114" s="8"/>
      <c r="H114" s="9"/>
      <c r="I114" s="10"/>
      <c r="K114" s="10"/>
      <c r="L114" s="8"/>
      <c r="M114" s="7"/>
    </row>
    <row r="115" spans="2:13" ht="15.75" customHeight="1">
      <c r="B115" s="5"/>
      <c r="C115" s="6"/>
      <c r="D115" s="7"/>
      <c r="E115" s="8"/>
      <c r="H115" s="9"/>
      <c r="I115" s="10"/>
      <c r="K115" s="10"/>
      <c r="L115" s="8"/>
      <c r="M115" s="7"/>
    </row>
    <row r="116" spans="2:13" ht="15.75" customHeight="1">
      <c r="B116" s="5"/>
      <c r="C116" s="6"/>
      <c r="D116" s="7"/>
      <c r="E116" s="8"/>
      <c r="H116" s="9"/>
      <c r="I116" s="10"/>
      <c r="K116" s="10"/>
      <c r="L116" s="8"/>
      <c r="M116" s="7"/>
    </row>
    <row r="117" spans="2:13" ht="15.75" customHeight="1">
      <c r="B117" s="5"/>
      <c r="C117" s="6"/>
      <c r="D117" s="7"/>
      <c r="E117" s="8"/>
      <c r="H117" s="9"/>
      <c r="I117" s="10"/>
      <c r="K117" s="10"/>
      <c r="L117" s="8"/>
      <c r="M117" s="7"/>
    </row>
    <row r="118" spans="2:13" ht="15.75" customHeight="1">
      <c r="B118" s="5"/>
      <c r="C118" s="6"/>
      <c r="D118" s="7"/>
      <c r="E118" s="8"/>
      <c r="H118" s="9"/>
      <c r="I118" s="10"/>
      <c r="K118" s="10"/>
      <c r="L118" s="8"/>
      <c r="M118" s="7"/>
    </row>
    <row r="119" spans="2:13" ht="15.75" customHeight="1">
      <c r="B119" s="5"/>
      <c r="C119" s="6"/>
      <c r="D119" s="7"/>
      <c r="E119" s="8"/>
      <c r="H119" s="9"/>
      <c r="I119" s="10"/>
      <c r="K119" s="10"/>
      <c r="L119" s="8"/>
      <c r="M119" s="7"/>
    </row>
    <row r="120" spans="2:13" ht="15.75" customHeight="1">
      <c r="B120" s="5"/>
      <c r="C120" s="6"/>
      <c r="D120" s="7"/>
      <c r="E120" s="8"/>
      <c r="H120" s="9"/>
      <c r="I120" s="10"/>
      <c r="K120" s="10"/>
      <c r="L120" s="8"/>
      <c r="M120" s="7"/>
    </row>
    <row r="121" spans="2:13" ht="15.75" customHeight="1">
      <c r="B121" s="5"/>
      <c r="C121" s="6"/>
      <c r="D121" s="7"/>
      <c r="E121" s="8"/>
      <c r="H121" s="9"/>
      <c r="I121" s="10"/>
      <c r="K121" s="10"/>
      <c r="L121" s="8"/>
      <c r="M121" s="7"/>
    </row>
    <row r="122" spans="2:13" ht="15.75" customHeight="1">
      <c r="B122" s="5"/>
      <c r="C122" s="6"/>
      <c r="D122" s="7"/>
      <c r="E122" s="8"/>
      <c r="H122" s="9"/>
      <c r="I122" s="10"/>
      <c r="K122" s="10"/>
      <c r="L122" s="8"/>
      <c r="M122" s="7"/>
    </row>
    <row r="123" spans="2:13" ht="15.75" customHeight="1">
      <c r="B123" s="5"/>
      <c r="C123" s="6"/>
      <c r="D123" s="7"/>
      <c r="E123" s="8"/>
      <c r="H123" s="9"/>
      <c r="I123" s="10"/>
      <c r="K123" s="10"/>
      <c r="L123" s="8"/>
      <c r="M123" s="7"/>
    </row>
    <row r="124" spans="2:13" ht="15.75" customHeight="1">
      <c r="B124" s="5"/>
      <c r="C124" s="6"/>
      <c r="D124" s="7"/>
      <c r="E124" s="8"/>
      <c r="H124" s="9"/>
      <c r="I124" s="10"/>
      <c r="K124" s="10"/>
      <c r="L124" s="8"/>
      <c r="M124" s="7"/>
    </row>
    <row r="125" spans="2:13" ht="15.75" customHeight="1">
      <c r="B125" s="5"/>
      <c r="C125" s="6"/>
      <c r="D125" s="7"/>
      <c r="E125" s="8"/>
      <c r="H125" s="9"/>
      <c r="I125" s="10"/>
      <c r="K125" s="10"/>
      <c r="L125" s="8"/>
      <c r="M125" s="7"/>
    </row>
    <row r="126" spans="2:13" ht="15.75" customHeight="1">
      <c r="B126" s="5"/>
      <c r="C126" s="6"/>
      <c r="D126" s="7"/>
      <c r="E126" s="8"/>
      <c r="H126" s="9"/>
      <c r="I126" s="10"/>
      <c r="K126" s="10"/>
      <c r="L126" s="8"/>
      <c r="M126" s="7"/>
    </row>
    <row r="127" spans="2:13" ht="15.75" customHeight="1">
      <c r="B127" s="5"/>
      <c r="C127" s="6"/>
      <c r="D127" s="7"/>
      <c r="E127" s="8"/>
      <c r="H127" s="9"/>
      <c r="I127" s="10"/>
      <c r="K127" s="10"/>
      <c r="L127" s="8"/>
      <c r="M127" s="7"/>
    </row>
    <row r="128" spans="2:13" ht="15.75" customHeight="1">
      <c r="B128" s="5"/>
      <c r="C128" s="6"/>
      <c r="D128" s="7"/>
      <c r="E128" s="8"/>
      <c r="H128" s="9"/>
      <c r="I128" s="10"/>
      <c r="K128" s="10"/>
      <c r="L128" s="8"/>
      <c r="M128" s="7"/>
    </row>
    <row r="129" spans="2:13" ht="15.75" customHeight="1">
      <c r="B129" s="5"/>
      <c r="C129" s="6"/>
      <c r="D129" s="7"/>
      <c r="E129" s="8"/>
      <c r="H129" s="9"/>
      <c r="I129" s="10"/>
      <c r="K129" s="10"/>
      <c r="L129" s="8"/>
      <c r="M129" s="7"/>
    </row>
    <row r="130" spans="2:13" ht="15.75" customHeight="1">
      <c r="B130" s="5"/>
      <c r="C130" s="6"/>
      <c r="D130" s="7"/>
      <c r="E130" s="8"/>
      <c r="H130" s="9"/>
      <c r="I130" s="10"/>
      <c r="K130" s="10"/>
      <c r="L130" s="8"/>
      <c r="M130" s="7"/>
    </row>
    <row r="131" spans="2:13" ht="15.75" customHeight="1">
      <c r="B131" s="5"/>
      <c r="C131" s="6"/>
      <c r="D131" s="7"/>
      <c r="E131" s="8"/>
      <c r="H131" s="9"/>
      <c r="I131" s="10"/>
      <c r="K131" s="10"/>
      <c r="L131" s="8"/>
      <c r="M131" s="7"/>
    </row>
    <row r="132" spans="2:13" ht="15.75" customHeight="1">
      <c r="B132" s="5"/>
      <c r="C132" s="6"/>
      <c r="D132" s="7"/>
      <c r="E132" s="8"/>
      <c r="H132" s="9"/>
      <c r="I132" s="10"/>
      <c r="K132" s="10"/>
      <c r="L132" s="8"/>
      <c r="M132" s="7"/>
    </row>
    <row r="133" spans="2:13" ht="15.75" customHeight="1">
      <c r="B133" s="5"/>
      <c r="C133" s="6"/>
      <c r="D133" s="7"/>
      <c r="E133" s="8"/>
      <c r="H133" s="9"/>
      <c r="I133" s="10"/>
      <c r="K133" s="10"/>
      <c r="L133" s="8"/>
      <c r="M133" s="7"/>
    </row>
    <row r="134" spans="2:13" ht="15.75" customHeight="1">
      <c r="B134" s="5"/>
      <c r="C134" s="6"/>
      <c r="D134" s="7"/>
      <c r="E134" s="8"/>
      <c r="H134" s="9"/>
      <c r="I134" s="10"/>
      <c r="K134" s="10"/>
      <c r="L134" s="8"/>
      <c r="M134" s="7"/>
    </row>
    <row r="135" spans="2:13" ht="15.75" customHeight="1">
      <c r="B135" s="5"/>
      <c r="C135" s="6"/>
      <c r="D135" s="7"/>
      <c r="E135" s="8"/>
      <c r="H135" s="9"/>
      <c r="I135" s="10"/>
      <c r="K135" s="10"/>
      <c r="L135" s="8"/>
      <c r="M135" s="7"/>
    </row>
    <row r="136" spans="2:13" ht="15.75" customHeight="1">
      <c r="B136" s="5"/>
      <c r="C136" s="6"/>
      <c r="D136" s="7"/>
      <c r="E136" s="8"/>
      <c r="H136" s="9"/>
      <c r="I136" s="10"/>
      <c r="K136" s="10"/>
      <c r="L136" s="8"/>
      <c r="M136" s="7"/>
    </row>
    <row r="137" spans="2:13" ht="15.75" customHeight="1">
      <c r="B137" s="5"/>
      <c r="C137" s="6"/>
      <c r="D137" s="7"/>
      <c r="E137" s="8"/>
      <c r="H137" s="9"/>
      <c r="I137" s="10"/>
      <c r="K137" s="10"/>
      <c r="L137" s="8"/>
      <c r="M137" s="7"/>
    </row>
    <row r="138" spans="2:13" ht="15.75" customHeight="1">
      <c r="B138" s="5"/>
      <c r="C138" s="6"/>
      <c r="D138" s="7"/>
      <c r="E138" s="8"/>
      <c r="H138" s="9"/>
      <c r="I138" s="10"/>
      <c r="K138" s="10"/>
      <c r="L138" s="8"/>
      <c r="M138" s="7"/>
    </row>
    <row r="139" spans="2:13" ht="15.75" customHeight="1">
      <c r="B139" s="5"/>
      <c r="C139" s="6"/>
      <c r="D139" s="7"/>
      <c r="E139" s="8"/>
      <c r="H139" s="9"/>
      <c r="I139" s="10"/>
      <c r="K139" s="10"/>
      <c r="L139" s="8"/>
      <c r="M139" s="7"/>
    </row>
    <row r="140" spans="2:13" ht="15.75" customHeight="1">
      <c r="B140" s="5"/>
      <c r="C140" s="6"/>
      <c r="D140" s="7"/>
      <c r="E140" s="8"/>
      <c r="H140" s="9"/>
      <c r="I140" s="10"/>
      <c r="K140" s="10"/>
      <c r="L140" s="8"/>
      <c r="M140" s="7"/>
    </row>
    <row r="141" spans="2:13" ht="15.75" customHeight="1">
      <c r="B141" s="5"/>
      <c r="C141" s="6"/>
      <c r="D141" s="7"/>
      <c r="E141" s="8"/>
      <c r="H141" s="9"/>
      <c r="I141" s="10"/>
      <c r="K141" s="10"/>
      <c r="L141" s="8"/>
      <c r="M141" s="7"/>
    </row>
    <row r="142" spans="2:13" ht="15.75" customHeight="1">
      <c r="B142" s="5"/>
      <c r="C142" s="6"/>
      <c r="D142" s="7"/>
      <c r="E142" s="8"/>
      <c r="H142" s="9"/>
      <c r="I142" s="10"/>
      <c r="K142" s="10"/>
      <c r="L142" s="8"/>
      <c r="M142" s="7"/>
    </row>
    <row r="143" spans="2:13" ht="15.75" customHeight="1">
      <c r="B143" s="5"/>
      <c r="C143" s="6"/>
      <c r="D143" s="7"/>
      <c r="E143" s="8"/>
      <c r="H143" s="9"/>
      <c r="I143" s="10"/>
      <c r="K143" s="10"/>
      <c r="L143" s="8"/>
      <c r="M143" s="7"/>
    </row>
    <row r="144" spans="2:13" ht="15.75" customHeight="1">
      <c r="B144" s="5"/>
      <c r="C144" s="6"/>
      <c r="D144" s="7"/>
      <c r="E144" s="8"/>
      <c r="H144" s="9"/>
      <c r="I144" s="10"/>
      <c r="K144" s="10"/>
      <c r="L144" s="8"/>
      <c r="M144" s="7"/>
    </row>
    <row r="145" spans="2:13" ht="15.75" customHeight="1">
      <c r="B145" s="5"/>
      <c r="C145" s="6"/>
      <c r="D145" s="7"/>
      <c r="E145" s="8"/>
      <c r="H145" s="9"/>
      <c r="I145" s="10"/>
      <c r="K145" s="10"/>
      <c r="L145" s="8"/>
      <c r="M145" s="7"/>
    </row>
    <row r="146" spans="2:13" ht="15.75" customHeight="1">
      <c r="B146" s="5"/>
      <c r="C146" s="6"/>
      <c r="D146" s="7"/>
      <c r="E146" s="8"/>
      <c r="H146" s="9"/>
      <c r="I146" s="10"/>
      <c r="K146" s="10"/>
      <c r="L146" s="8"/>
      <c r="M146" s="7"/>
    </row>
    <row r="147" spans="2:13" ht="15.75" customHeight="1">
      <c r="B147" s="5"/>
      <c r="C147" s="6"/>
      <c r="D147" s="7"/>
      <c r="E147" s="8"/>
      <c r="H147" s="9"/>
      <c r="I147" s="10"/>
      <c r="K147" s="10"/>
      <c r="L147" s="8"/>
      <c r="M147" s="7"/>
    </row>
    <row r="148" spans="2:13" ht="15.75" customHeight="1">
      <c r="B148" s="5"/>
      <c r="C148" s="6"/>
      <c r="D148" s="7"/>
      <c r="E148" s="8"/>
      <c r="H148" s="9"/>
      <c r="I148" s="10"/>
      <c r="K148" s="10"/>
      <c r="L148" s="8"/>
      <c r="M148" s="7"/>
    </row>
    <row r="149" spans="2:13" ht="15.75" customHeight="1">
      <c r="B149" s="5"/>
      <c r="C149" s="6"/>
      <c r="D149" s="7"/>
      <c r="E149" s="8"/>
      <c r="H149" s="9"/>
      <c r="I149" s="10"/>
      <c r="K149" s="10"/>
      <c r="L149" s="8"/>
      <c r="M149" s="7"/>
    </row>
    <row r="150" spans="2:13" ht="15.75" customHeight="1">
      <c r="B150" s="5"/>
      <c r="C150" s="6"/>
      <c r="D150" s="7"/>
      <c r="E150" s="8"/>
      <c r="H150" s="9"/>
      <c r="I150" s="10"/>
      <c r="K150" s="10"/>
      <c r="L150" s="8"/>
      <c r="M150" s="7"/>
    </row>
    <row r="151" spans="2:13" ht="15.75" customHeight="1">
      <c r="B151" s="5"/>
      <c r="C151" s="6"/>
      <c r="D151" s="7"/>
      <c r="E151" s="8"/>
      <c r="H151" s="9"/>
      <c r="I151" s="10"/>
      <c r="K151" s="10"/>
      <c r="L151" s="8"/>
      <c r="M151" s="7"/>
    </row>
    <row r="152" spans="2:13" ht="15.75" customHeight="1">
      <c r="B152" s="5"/>
      <c r="C152" s="6"/>
      <c r="D152" s="7"/>
      <c r="E152" s="8"/>
      <c r="H152" s="9"/>
      <c r="I152" s="10"/>
      <c r="K152" s="10"/>
      <c r="L152" s="8"/>
      <c r="M152" s="7"/>
    </row>
    <row r="153" spans="2:13" ht="15.75" customHeight="1">
      <c r="B153" s="5"/>
      <c r="C153" s="6"/>
      <c r="D153" s="7"/>
      <c r="E153" s="8"/>
      <c r="H153" s="9"/>
      <c r="I153" s="10"/>
      <c r="K153" s="10"/>
      <c r="L153" s="8"/>
      <c r="M153" s="7"/>
    </row>
    <row r="154" spans="2:13" ht="15.75" customHeight="1">
      <c r="B154" s="5"/>
      <c r="C154" s="6"/>
      <c r="D154" s="7"/>
      <c r="E154" s="8"/>
      <c r="H154" s="9"/>
      <c r="I154" s="10"/>
      <c r="K154" s="10"/>
      <c r="L154" s="8"/>
      <c r="M154" s="7"/>
    </row>
    <row r="155" spans="2:13" ht="15.75" customHeight="1">
      <c r="B155" s="5"/>
      <c r="C155" s="6"/>
      <c r="D155" s="7"/>
      <c r="E155" s="8"/>
      <c r="H155" s="9"/>
      <c r="I155" s="10"/>
      <c r="K155" s="10"/>
      <c r="L155" s="8"/>
      <c r="M155" s="7"/>
    </row>
    <row r="156" spans="2:13" ht="15.75" customHeight="1">
      <c r="B156" s="5"/>
      <c r="C156" s="6"/>
      <c r="D156" s="7"/>
      <c r="E156" s="8"/>
      <c r="H156" s="9"/>
      <c r="I156" s="10"/>
      <c r="K156" s="10"/>
      <c r="L156" s="8"/>
      <c r="M156" s="7"/>
    </row>
    <row r="157" spans="2:13" ht="15.75" customHeight="1">
      <c r="B157" s="5"/>
      <c r="C157" s="6"/>
      <c r="D157" s="7"/>
      <c r="E157" s="8"/>
      <c r="H157" s="9"/>
      <c r="I157" s="10"/>
      <c r="K157" s="10"/>
      <c r="L157" s="8"/>
      <c r="M157" s="7"/>
    </row>
    <row r="158" spans="2:13" ht="15.75" customHeight="1">
      <c r="B158" s="5"/>
      <c r="C158" s="6"/>
      <c r="D158" s="7"/>
      <c r="E158" s="8"/>
      <c r="H158" s="9"/>
      <c r="I158" s="10"/>
      <c r="K158" s="10"/>
      <c r="L158" s="8"/>
      <c r="M158" s="7"/>
    </row>
    <row r="159" spans="2:13" ht="15.75" customHeight="1">
      <c r="B159" s="5"/>
      <c r="C159" s="6"/>
      <c r="D159" s="7"/>
      <c r="E159" s="8"/>
      <c r="H159" s="9"/>
      <c r="I159" s="10"/>
      <c r="K159" s="10"/>
      <c r="L159" s="8"/>
      <c r="M159" s="7"/>
    </row>
    <row r="160" spans="2:13" ht="15.75" customHeight="1">
      <c r="B160" s="5"/>
      <c r="C160" s="6"/>
      <c r="D160" s="7"/>
      <c r="E160" s="8"/>
      <c r="H160" s="9"/>
      <c r="I160" s="10"/>
      <c r="K160" s="10"/>
      <c r="L160" s="8"/>
      <c r="M160" s="7"/>
    </row>
    <row r="161" spans="2:13" ht="15.75" customHeight="1">
      <c r="B161" s="5"/>
      <c r="C161" s="6"/>
      <c r="D161" s="7"/>
      <c r="E161" s="8"/>
      <c r="H161" s="9"/>
      <c r="I161" s="10"/>
      <c r="K161" s="10"/>
      <c r="L161" s="8"/>
      <c r="M161" s="7"/>
    </row>
    <row r="162" spans="2:13" ht="15.75" customHeight="1">
      <c r="B162" s="5"/>
      <c r="C162" s="6"/>
      <c r="D162" s="7"/>
      <c r="E162" s="8"/>
      <c r="H162" s="9"/>
      <c r="I162" s="10"/>
      <c r="K162" s="10"/>
      <c r="L162" s="8"/>
      <c r="M162" s="7"/>
    </row>
    <row r="163" spans="2:13" ht="15.75" customHeight="1">
      <c r="B163" s="5"/>
      <c r="C163" s="6"/>
      <c r="D163" s="7"/>
      <c r="E163" s="8"/>
      <c r="H163" s="9"/>
      <c r="I163" s="10"/>
      <c r="K163" s="10"/>
      <c r="L163" s="8"/>
      <c r="M163" s="7"/>
    </row>
    <row r="164" spans="2:13" ht="15.75" customHeight="1">
      <c r="B164" s="5"/>
      <c r="C164" s="6"/>
      <c r="D164" s="7"/>
      <c r="E164" s="8"/>
      <c r="H164" s="9"/>
      <c r="I164" s="10"/>
      <c r="K164" s="10"/>
      <c r="L164" s="8"/>
      <c r="M164" s="7"/>
    </row>
    <row r="165" spans="2:13" ht="15.75" customHeight="1">
      <c r="B165" s="5"/>
      <c r="C165" s="6"/>
      <c r="D165" s="7"/>
      <c r="E165" s="8"/>
      <c r="H165" s="9"/>
      <c r="I165" s="10"/>
      <c r="K165" s="10"/>
      <c r="L165" s="8"/>
      <c r="M165" s="7"/>
    </row>
    <row r="166" spans="2:13" ht="15.75" customHeight="1">
      <c r="B166" s="5"/>
      <c r="C166" s="6"/>
      <c r="D166" s="7"/>
      <c r="E166" s="8"/>
      <c r="H166" s="9"/>
      <c r="I166" s="10"/>
      <c r="K166" s="10"/>
      <c r="L166" s="8"/>
      <c r="M166" s="7"/>
    </row>
    <row r="167" spans="2:13" ht="15.75" customHeight="1">
      <c r="B167" s="5"/>
      <c r="C167" s="6"/>
      <c r="D167" s="7"/>
      <c r="E167" s="8"/>
      <c r="H167" s="9"/>
      <c r="I167" s="10"/>
      <c r="K167" s="10"/>
      <c r="L167" s="8"/>
      <c r="M167" s="7"/>
    </row>
    <row r="168" spans="2:13" ht="15.75" customHeight="1">
      <c r="B168" s="5"/>
      <c r="C168" s="6"/>
      <c r="D168" s="7"/>
      <c r="E168" s="8"/>
      <c r="H168" s="9"/>
      <c r="I168" s="10"/>
      <c r="K168" s="10"/>
      <c r="L168" s="8"/>
      <c r="M168" s="7"/>
    </row>
    <row r="169" spans="2:13" ht="15.75" customHeight="1">
      <c r="B169" s="5"/>
      <c r="C169" s="6"/>
      <c r="D169" s="7"/>
      <c r="E169" s="8"/>
      <c r="H169" s="9"/>
      <c r="I169" s="10"/>
      <c r="K169" s="10"/>
      <c r="L169" s="8"/>
      <c r="M169" s="7"/>
    </row>
    <row r="170" spans="2:13" ht="15.75" customHeight="1">
      <c r="B170" s="5"/>
      <c r="C170" s="6"/>
      <c r="D170" s="7"/>
      <c r="E170" s="8"/>
      <c r="H170" s="9"/>
      <c r="I170" s="10"/>
      <c r="K170" s="10"/>
      <c r="L170" s="8"/>
      <c r="M170" s="7"/>
    </row>
    <row r="171" spans="2:13" ht="15.75" customHeight="1">
      <c r="B171" s="5"/>
      <c r="C171" s="6"/>
      <c r="D171" s="7"/>
      <c r="E171" s="8"/>
      <c r="H171" s="9"/>
      <c r="I171" s="10"/>
      <c r="K171" s="10"/>
      <c r="L171" s="8"/>
      <c r="M171" s="7"/>
    </row>
    <row r="172" spans="2:13" ht="15.75" customHeight="1">
      <c r="B172" s="5"/>
      <c r="C172" s="6"/>
      <c r="D172" s="7"/>
      <c r="E172" s="8"/>
      <c r="H172" s="9"/>
      <c r="I172" s="10"/>
      <c r="K172" s="10"/>
      <c r="L172" s="8"/>
      <c r="M172" s="7"/>
    </row>
    <row r="173" spans="2:13" ht="15.75" customHeight="1">
      <c r="B173" s="5"/>
      <c r="C173" s="6"/>
      <c r="D173" s="7"/>
      <c r="E173" s="8"/>
      <c r="H173" s="9"/>
      <c r="I173" s="10"/>
      <c r="K173" s="10"/>
      <c r="L173" s="8"/>
      <c r="M173" s="7"/>
    </row>
    <row r="174" spans="2:13" ht="15.75" customHeight="1">
      <c r="B174" s="5"/>
      <c r="C174" s="6"/>
      <c r="D174" s="7"/>
      <c r="E174" s="8"/>
      <c r="H174" s="9"/>
      <c r="I174" s="10"/>
      <c r="K174" s="10"/>
      <c r="L174" s="8"/>
      <c r="M174" s="7"/>
    </row>
    <row r="175" spans="2:13" ht="15.75" customHeight="1">
      <c r="B175" s="5"/>
      <c r="C175" s="6"/>
      <c r="D175" s="7"/>
      <c r="E175" s="8"/>
      <c r="H175" s="9"/>
      <c r="I175" s="10"/>
      <c r="K175" s="10"/>
      <c r="L175" s="8"/>
      <c r="M175" s="7"/>
    </row>
    <row r="176" spans="2:13" ht="15.75" customHeight="1">
      <c r="B176" s="5"/>
      <c r="C176" s="6"/>
      <c r="D176" s="7"/>
      <c r="E176" s="8"/>
      <c r="H176" s="9"/>
      <c r="I176" s="10"/>
      <c r="K176" s="10"/>
      <c r="L176" s="8"/>
      <c r="M176" s="7"/>
    </row>
    <row r="177" spans="2:13" ht="15.75" customHeight="1">
      <c r="B177" s="5"/>
      <c r="C177" s="6"/>
      <c r="D177" s="7"/>
      <c r="E177" s="8"/>
      <c r="H177" s="9"/>
      <c r="I177" s="10"/>
      <c r="K177" s="10"/>
      <c r="L177" s="8"/>
      <c r="M177" s="7"/>
    </row>
    <row r="178" spans="2:13" ht="15.75" customHeight="1">
      <c r="B178" s="5"/>
      <c r="C178" s="6"/>
      <c r="D178" s="7"/>
      <c r="E178" s="8"/>
      <c r="H178" s="9"/>
      <c r="I178" s="10"/>
      <c r="K178" s="10"/>
      <c r="L178" s="8"/>
      <c r="M178" s="7"/>
    </row>
    <row r="179" spans="2:13" ht="15.75" customHeight="1">
      <c r="B179" s="5"/>
      <c r="C179" s="6"/>
      <c r="D179" s="7"/>
      <c r="E179" s="8"/>
      <c r="H179" s="9"/>
      <c r="I179" s="10"/>
      <c r="K179" s="10"/>
      <c r="L179" s="8"/>
      <c r="M179" s="7"/>
    </row>
    <row r="180" spans="2:13" ht="15.75" customHeight="1">
      <c r="B180" s="5"/>
      <c r="C180" s="6"/>
      <c r="D180" s="7"/>
      <c r="E180" s="8"/>
      <c r="H180" s="9"/>
      <c r="I180" s="10"/>
      <c r="K180" s="10"/>
      <c r="L180" s="8"/>
      <c r="M180" s="7"/>
    </row>
    <row r="181" spans="2:13" ht="15.75" customHeight="1">
      <c r="B181" s="5"/>
      <c r="C181" s="6"/>
      <c r="D181" s="7"/>
      <c r="E181" s="8"/>
      <c r="H181" s="9"/>
      <c r="I181" s="10"/>
      <c r="K181" s="10"/>
      <c r="L181" s="8"/>
      <c r="M181" s="7"/>
    </row>
    <row r="182" spans="2:13" ht="15.75" customHeight="1">
      <c r="B182" s="5"/>
      <c r="C182" s="6"/>
      <c r="D182" s="7"/>
      <c r="E182" s="8"/>
      <c r="H182" s="9"/>
      <c r="I182" s="10"/>
      <c r="K182" s="10"/>
      <c r="L182" s="8"/>
      <c r="M182" s="7"/>
    </row>
    <row r="183" spans="2:13" ht="15.75" customHeight="1">
      <c r="B183" s="5"/>
      <c r="C183" s="6"/>
      <c r="D183" s="7"/>
      <c r="E183" s="8"/>
      <c r="H183" s="9"/>
      <c r="I183" s="10"/>
      <c r="K183" s="10"/>
      <c r="L183" s="8"/>
      <c r="M183" s="7"/>
    </row>
    <row r="184" spans="2:13" ht="15.75" customHeight="1">
      <c r="B184" s="5"/>
      <c r="C184" s="6"/>
      <c r="D184" s="7"/>
      <c r="E184" s="8"/>
      <c r="H184" s="9"/>
      <c r="I184" s="10"/>
      <c r="K184" s="10"/>
      <c r="L184" s="8"/>
      <c r="M184" s="7"/>
    </row>
    <row r="185" spans="2:13" ht="15.75" customHeight="1">
      <c r="B185" s="5"/>
      <c r="C185" s="6"/>
      <c r="D185" s="7"/>
      <c r="E185" s="8"/>
      <c r="H185" s="9"/>
      <c r="I185" s="10"/>
      <c r="K185" s="10"/>
      <c r="L185" s="8"/>
      <c r="M185" s="7"/>
    </row>
    <row r="186" spans="2:13" ht="15.75" customHeight="1">
      <c r="B186" s="5"/>
      <c r="C186" s="6"/>
      <c r="D186" s="7"/>
      <c r="E186" s="8"/>
      <c r="H186" s="9"/>
      <c r="I186" s="10"/>
      <c r="K186" s="10"/>
      <c r="L186" s="8"/>
      <c r="M186" s="7"/>
    </row>
    <row r="187" spans="2:13" ht="15.75" customHeight="1">
      <c r="B187" s="5"/>
      <c r="C187" s="6"/>
      <c r="D187" s="7"/>
      <c r="E187" s="8"/>
      <c r="H187" s="9"/>
      <c r="I187" s="10"/>
      <c r="K187" s="10"/>
      <c r="L187" s="8"/>
      <c r="M187" s="7"/>
    </row>
    <row r="188" spans="2:13" ht="15.75" customHeight="1">
      <c r="B188" s="5"/>
      <c r="C188" s="6"/>
      <c r="D188" s="7"/>
      <c r="E188" s="8"/>
      <c r="H188" s="9"/>
      <c r="I188" s="10"/>
      <c r="K188" s="10"/>
      <c r="L188" s="8"/>
      <c r="M188" s="7"/>
    </row>
    <row r="189" spans="2:13" ht="15.75" customHeight="1">
      <c r="B189" s="5"/>
      <c r="C189" s="6"/>
      <c r="D189" s="7"/>
      <c r="E189" s="8"/>
      <c r="H189" s="9"/>
      <c r="I189" s="10"/>
      <c r="K189" s="10"/>
      <c r="L189" s="8"/>
      <c r="M189" s="7"/>
    </row>
    <row r="190" spans="2:13" ht="15.75" customHeight="1">
      <c r="B190" s="5"/>
      <c r="C190" s="6"/>
      <c r="D190" s="7"/>
      <c r="E190" s="8"/>
      <c r="H190" s="9"/>
      <c r="I190" s="10"/>
      <c r="K190" s="10"/>
      <c r="L190" s="8"/>
      <c r="M190" s="7"/>
    </row>
    <row r="191" spans="2:13" ht="15.75" customHeight="1">
      <c r="B191" s="5"/>
      <c r="C191" s="6"/>
      <c r="D191" s="7"/>
      <c r="E191" s="8"/>
      <c r="H191" s="9"/>
      <c r="I191" s="10"/>
      <c r="K191" s="10"/>
      <c r="L191" s="8"/>
      <c r="M191" s="7"/>
    </row>
    <row r="192" spans="2:13" ht="15.75" customHeight="1">
      <c r="B192" s="5"/>
      <c r="C192" s="6"/>
      <c r="D192" s="7"/>
      <c r="E192" s="8"/>
      <c r="H192" s="9"/>
      <c r="I192" s="10"/>
      <c r="K192" s="10"/>
      <c r="L192" s="8"/>
      <c r="M192" s="7"/>
    </row>
    <row r="193" spans="2:13" ht="15.75" customHeight="1">
      <c r="B193" s="5"/>
      <c r="C193" s="6"/>
      <c r="D193" s="7"/>
      <c r="E193" s="8"/>
      <c r="H193" s="9"/>
      <c r="I193" s="10"/>
      <c r="K193" s="10"/>
      <c r="L193" s="8"/>
      <c r="M193" s="7"/>
    </row>
    <row r="194" spans="2:13" ht="15.75" customHeight="1">
      <c r="B194" s="5"/>
      <c r="C194" s="6"/>
      <c r="D194" s="7"/>
      <c r="E194" s="8"/>
      <c r="H194" s="9"/>
      <c r="I194" s="10"/>
      <c r="K194" s="10"/>
      <c r="L194" s="8"/>
      <c r="M194" s="7"/>
    </row>
    <row r="195" spans="2:13" ht="15.75" customHeight="1">
      <c r="B195" s="5"/>
      <c r="C195" s="6"/>
      <c r="D195" s="7"/>
      <c r="E195" s="8"/>
      <c r="H195" s="9"/>
      <c r="I195" s="10"/>
      <c r="K195" s="10"/>
      <c r="L195" s="8"/>
      <c r="M195" s="7"/>
    </row>
    <row r="196" spans="2:13" ht="15.75" customHeight="1">
      <c r="B196" s="5"/>
      <c r="C196" s="6"/>
      <c r="D196" s="7"/>
      <c r="E196" s="8"/>
      <c r="H196" s="9"/>
      <c r="I196" s="10"/>
      <c r="K196" s="10"/>
      <c r="L196" s="8"/>
      <c r="M196" s="7"/>
    </row>
    <row r="197" spans="2:13" ht="15.75" customHeight="1">
      <c r="B197" s="5"/>
      <c r="C197" s="6"/>
      <c r="D197" s="7"/>
      <c r="E197" s="8"/>
      <c r="H197" s="9"/>
      <c r="I197" s="10"/>
      <c r="K197" s="10"/>
      <c r="L197" s="8"/>
      <c r="M197" s="7"/>
    </row>
    <row r="198" spans="2:13" ht="15.75" customHeight="1">
      <c r="B198" s="5"/>
      <c r="C198" s="6"/>
      <c r="D198" s="7"/>
      <c r="E198" s="8"/>
      <c r="H198" s="9"/>
      <c r="I198" s="10"/>
      <c r="K198" s="10"/>
      <c r="L198" s="8"/>
      <c r="M198" s="7"/>
    </row>
    <row r="199" spans="2:13" ht="15.75" customHeight="1">
      <c r="B199" s="5"/>
      <c r="C199" s="6"/>
      <c r="D199" s="7"/>
      <c r="E199" s="8"/>
      <c r="H199" s="9"/>
      <c r="I199" s="10"/>
      <c r="K199" s="10"/>
      <c r="L199" s="8"/>
      <c r="M199" s="7"/>
    </row>
    <row r="200" spans="2:13" ht="15.75" customHeight="1">
      <c r="B200" s="5"/>
      <c r="C200" s="6"/>
      <c r="D200" s="7"/>
      <c r="E200" s="8"/>
      <c r="H200" s="9"/>
      <c r="I200" s="10"/>
      <c r="K200" s="10"/>
      <c r="L200" s="8"/>
      <c r="M200" s="7"/>
    </row>
    <row r="201" spans="2:13" ht="15.75" customHeight="1">
      <c r="B201" s="5"/>
      <c r="C201" s="6"/>
      <c r="D201" s="7"/>
      <c r="E201" s="8"/>
      <c r="H201" s="9"/>
      <c r="I201" s="10"/>
      <c r="K201" s="10"/>
      <c r="L201" s="8"/>
      <c r="M201" s="7"/>
    </row>
    <row r="202" spans="2:13" ht="15.75" customHeight="1">
      <c r="B202" s="5"/>
      <c r="C202" s="6"/>
      <c r="D202" s="7"/>
      <c r="E202" s="8"/>
      <c r="H202" s="9"/>
      <c r="I202" s="10"/>
      <c r="K202" s="10"/>
      <c r="L202" s="8"/>
      <c r="M202" s="7"/>
    </row>
    <row r="203" spans="2:13" ht="15.75" customHeight="1">
      <c r="B203" s="5"/>
      <c r="C203" s="6"/>
      <c r="D203" s="7"/>
      <c r="E203" s="8"/>
      <c r="H203" s="9"/>
      <c r="I203" s="10"/>
      <c r="K203" s="10"/>
      <c r="L203" s="8"/>
      <c r="M203" s="7"/>
    </row>
    <row r="204" spans="2:13" ht="15.75" customHeight="1">
      <c r="B204" s="5"/>
      <c r="C204" s="6"/>
      <c r="D204" s="7"/>
      <c r="E204" s="8"/>
      <c r="H204" s="9"/>
      <c r="I204" s="10"/>
      <c r="K204" s="10"/>
      <c r="L204" s="8"/>
      <c r="M204" s="7"/>
    </row>
    <row r="205" spans="2:13" ht="15.75" customHeight="1">
      <c r="B205" s="5"/>
      <c r="C205" s="6"/>
      <c r="D205" s="7"/>
      <c r="E205" s="8"/>
      <c r="H205" s="9"/>
      <c r="I205" s="10"/>
      <c r="K205" s="10"/>
      <c r="L205" s="8"/>
      <c r="M205" s="7"/>
    </row>
    <row r="206" spans="2:13" ht="15.75" customHeight="1">
      <c r="B206" s="5"/>
      <c r="C206" s="6"/>
      <c r="D206" s="7"/>
      <c r="E206" s="8"/>
      <c r="H206" s="9"/>
      <c r="I206" s="10"/>
      <c r="K206" s="10"/>
      <c r="L206" s="8"/>
      <c r="M206" s="7"/>
    </row>
    <row r="207" spans="2:13" ht="15.75" customHeight="1">
      <c r="B207" s="5"/>
      <c r="C207" s="6"/>
      <c r="D207" s="7"/>
      <c r="E207" s="8"/>
      <c r="H207" s="9"/>
      <c r="I207" s="10"/>
      <c r="K207" s="10"/>
      <c r="L207" s="8"/>
      <c r="M207" s="7"/>
    </row>
    <row r="208" spans="2:13" ht="15.75" customHeight="1">
      <c r="B208" s="5"/>
      <c r="C208" s="6"/>
      <c r="D208" s="7"/>
      <c r="E208" s="8"/>
      <c r="H208" s="9"/>
      <c r="I208" s="10"/>
      <c r="K208" s="10"/>
      <c r="L208" s="8"/>
      <c r="M208" s="7"/>
    </row>
    <row r="209" spans="2:13" ht="15.75" customHeight="1">
      <c r="B209" s="5"/>
      <c r="C209" s="6"/>
      <c r="D209" s="7"/>
      <c r="E209" s="8"/>
      <c r="H209" s="9"/>
      <c r="I209" s="10"/>
      <c r="K209" s="10"/>
      <c r="L209" s="8"/>
      <c r="M209" s="7"/>
    </row>
    <row r="210" spans="2:13" ht="15.75" customHeight="1">
      <c r="B210" s="5"/>
      <c r="C210" s="6"/>
      <c r="D210" s="7"/>
      <c r="E210" s="8"/>
      <c r="H210" s="9"/>
      <c r="I210" s="10"/>
      <c r="K210" s="10"/>
      <c r="L210" s="8"/>
      <c r="M210" s="7"/>
    </row>
    <row r="211" spans="2:13" ht="15.75" customHeight="1">
      <c r="B211" s="5"/>
      <c r="C211" s="6"/>
      <c r="D211" s="7"/>
      <c r="E211" s="8"/>
      <c r="H211" s="9"/>
      <c r="I211" s="10"/>
      <c r="K211" s="10"/>
      <c r="L211" s="8"/>
      <c r="M211" s="7"/>
    </row>
    <row r="212" spans="2:13" ht="15.75" customHeight="1">
      <c r="B212" s="5"/>
      <c r="C212" s="6"/>
      <c r="D212" s="7"/>
      <c r="E212" s="8"/>
      <c r="H212" s="9"/>
      <c r="I212" s="10"/>
      <c r="K212" s="10"/>
      <c r="L212" s="8"/>
      <c r="M212" s="7"/>
    </row>
    <row r="213" spans="2:13" ht="15.75" customHeight="1">
      <c r="B213" s="5"/>
      <c r="C213" s="6"/>
      <c r="D213" s="7"/>
      <c r="E213" s="8"/>
      <c r="H213" s="9"/>
      <c r="I213" s="10"/>
      <c r="K213" s="10"/>
      <c r="L213" s="8"/>
      <c r="M213" s="7"/>
    </row>
    <row r="214" spans="2:13" ht="15.75" customHeight="1">
      <c r="B214" s="5"/>
      <c r="C214" s="6"/>
      <c r="D214" s="7"/>
      <c r="E214" s="8"/>
      <c r="H214" s="9"/>
      <c r="I214" s="10"/>
      <c r="K214" s="10"/>
      <c r="L214" s="8"/>
      <c r="M214" s="7"/>
    </row>
    <row r="215" spans="2:13" ht="15.75" customHeight="1">
      <c r="B215" s="5"/>
      <c r="C215" s="6"/>
      <c r="D215" s="7"/>
      <c r="E215" s="8"/>
      <c r="H215" s="9"/>
      <c r="I215" s="10"/>
      <c r="K215" s="10"/>
      <c r="L215" s="8"/>
      <c r="M215" s="7"/>
    </row>
    <row r="216" spans="2:13" ht="15.75" customHeight="1">
      <c r="B216" s="5"/>
      <c r="C216" s="6"/>
      <c r="D216" s="7"/>
      <c r="E216" s="8"/>
      <c r="H216" s="9"/>
      <c r="I216" s="10"/>
      <c r="K216" s="10"/>
      <c r="L216" s="8"/>
      <c r="M216" s="7"/>
    </row>
    <row r="217" spans="2:13" ht="15.75" customHeight="1">
      <c r="B217" s="5"/>
      <c r="C217" s="6"/>
      <c r="D217" s="7"/>
      <c r="E217" s="8"/>
      <c r="H217" s="9"/>
      <c r="I217" s="10"/>
      <c r="K217" s="10"/>
      <c r="L217" s="8"/>
      <c r="M217" s="7"/>
    </row>
    <row r="218" spans="2:13" ht="15.75" customHeight="1">
      <c r="B218" s="5"/>
      <c r="C218" s="6"/>
      <c r="D218" s="7"/>
      <c r="E218" s="8"/>
      <c r="H218" s="9"/>
      <c r="I218" s="10"/>
      <c r="K218" s="10"/>
      <c r="L218" s="8"/>
      <c r="M218" s="7"/>
    </row>
    <row r="219" spans="2:13" ht="15.75" customHeight="1">
      <c r="B219" s="5"/>
      <c r="C219" s="6"/>
      <c r="D219" s="7"/>
      <c r="E219" s="8"/>
      <c r="H219" s="9"/>
      <c r="I219" s="10"/>
      <c r="K219" s="10"/>
      <c r="L219" s="8"/>
      <c r="M219" s="7"/>
    </row>
    <row r="220" spans="2:13" ht="15.75" customHeight="1">
      <c r="B220" s="5"/>
      <c r="C220" s="6"/>
      <c r="D220" s="7"/>
      <c r="E220" s="8"/>
      <c r="H220" s="9"/>
      <c r="I220" s="10"/>
      <c r="K220" s="10"/>
      <c r="L220" s="8"/>
      <c r="M220" s="7"/>
    </row>
    <row r="221" spans="2:13" ht="15.75" customHeight="1">
      <c r="B221" s="5"/>
      <c r="C221" s="6"/>
      <c r="D221" s="7"/>
      <c r="E221" s="8"/>
      <c r="H221" s="9"/>
      <c r="I221" s="10"/>
      <c r="K221" s="10"/>
      <c r="L221" s="8"/>
      <c r="M221" s="7"/>
    </row>
    <row r="222" spans="2:13" ht="15.75" customHeight="1">
      <c r="B222" s="5"/>
      <c r="C222" s="6"/>
      <c r="D222" s="7"/>
      <c r="E222" s="8"/>
      <c r="H222" s="9"/>
      <c r="I222" s="10"/>
      <c r="K222" s="10"/>
      <c r="L222" s="8"/>
      <c r="M222" s="7"/>
    </row>
    <row r="223" spans="2:13" ht="15.75" customHeight="1">
      <c r="B223" s="5"/>
      <c r="C223" s="6"/>
      <c r="D223" s="7"/>
      <c r="E223" s="8"/>
      <c r="H223" s="9"/>
      <c r="I223" s="10"/>
      <c r="K223" s="10"/>
      <c r="L223" s="8"/>
      <c r="M223" s="7"/>
    </row>
    <row r="224" spans="2:13" ht="15.75" customHeight="1">
      <c r="B224" s="5"/>
      <c r="C224" s="6"/>
      <c r="D224" s="7"/>
      <c r="E224" s="8"/>
      <c r="H224" s="9"/>
      <c r="I224" s="10"/>
      <c r="K224" s="10"/>
      <c r="L224" s="8"/>
      <c r="M224" s="7"/>
    </row>
    <row r="225" spans="2:13" ht="15.75" customHeight="1">
      <c r="B225" s="5"/>
      <c r="C225" s="6"/>
      <c r="D225" s="7"/>
      <c r="E225" s="8"/>
      <c r="H225" s="9"/>
      <c r="I225" s="10"/>
      <c r="K225" s="10"/>
      <c r="L225" s="8"/>
      <c r="M225" s="7"/>
    </row>
    <row r="226" spans="2:13" ht="15.75" customHeight="1">
      <c r="B226" s="5"/>
      <c r="C226" s="6"/>
      <c r="D226" s="7"/>
      <c r="E226" s="8"/>
      <c r="H226" s="9"/>
      <c r="I226" s="10"/>
      <c r="K226" s="10"/>
      <c r="L226" s="8"/>
      <c r="M226" s="7"/>
    </row>
    <row r="227" spans="2:13" ht="15.75" customHeight="1">
      <c r="B227" s="5"/>
      <c r="C227" s="6"/>
      <c r="D227" s="7"/>
      <c r="E227" s="8"/>
      <c r="H227" s="9"/>
      <c r="I227" s="10"/>
      <c r="K227" s="10"/>
      <c r="L227" s="8"/>
      <c r="M227" s="7"/>
    </row>
    <row r="228" spans="2:13" ht="15.75" customHeight="1">
      <c r="B228" s="5"/>
      <c r="C228" s="6"/>
      <c r="D228" s="7"/>
      <c r="E228" s="8"/>
      <c r="H228" s="9"/>
      <c r="I228" s="10"/>
      <c r="K228" s="10"/>
      <c r="L228" s="8"/>
      <c r="M228" s="7"/>
    </row>
    <row r="229" spans="2:13" ht="15.75" customHeight="1">
      <c r="B229" s="5"/>
      <c r="C229" s="6"/>
      <c r="D229" s="7"/>
      <c r="E229" s="8"/>
      <c r="H229" s="9"/>
      <c r="I229" s="10"/>
      <c r="K229" s="10"/>
      <c r="L229" s="8"/>
      <c r="M229" s="7"/>
    </row>
    <row r="230" spans="2:13" ht="15.75" customHeight="1">
      <c r="B230" s="5"/>
      <c r="C230" s="6"/>
      <c r="D230" s="7"/>
      <c r="E230" s="8"/>
      <c r="H230" s="9"/>
      <c r="I230" s="10"/>
      <c r="K230" s="10"/>
      <c r="L230" s="8"/>
      <c r="M230" s="7"/>
    </row>
    <row r="231" spans="2:13" ht="15.75" customHeight="1">
      <c r="B231" s="5"/>
      <c r="C231" s="6"/>
      <c r="D231" s="7"/>
      <c r="E231" s="8"/>
      <c r="H231" s="9"/>
      <c r="I231" s="10"/>
      <c r="K231" s="10"/>
      <c r="L231" s="8"/>
      <c r="M231" s="7"/>
    </row>
    <row r="232" spans="2:13" ht="15.75" customHeight="1">
      <c r="B232" s="5"/>
      <c r="C232" s="6"/>
      <c r="D232" s="7"/>
      <c r="E232" s="8"/>
      <c r="H232" s="9"/>
      <c r="I232" s="10"/>
      <c r="K232" s="10"/>
      <c r="L232" s="8"/>
      <c r="M232" s="7"/>
    </row>
    <row r="233" spans="2:13" ht="15.75" customHeight="1">
      <c r="B233" s="5"/>
      <c r="C233" s="6"/>
      <c r="D233" s="7"/>
      <c r="E233" s="8"/>
      <c r="H233" s="9"/>
      <c r="I233" s="10"/>
      <c r="K233" s="10"/>
      <c r="L233" s="8"/>
      <c r="M233" s="7"/>
    </row>
    <row r="234" spans="2:13" ht="15.75" customHeight="1">
      <c r="B234" s="5"/>
      <c r="C234" s="6"/>
      <c r="D234" s="7"/>
      <c r="E234" s="8"/>
      <c r="H234" s="9"/>
      <c r="I234" s="10"/>
      <c r="K234" s="10"/>
      <c r="L234" s="8"/>
      <c r="M234" s="7"/>
    </row>
    <row r="235" spans="2:13" ht="15.75" customHeight="1">
      <c r="B235" s="5"/>
      <c r="C235" s="6"/>
      <c r="D235" s="7"/>
      <c r="E235" s="8"/>
      <c r="H235" s="9"/>
      <c r="I235" s="10"/>
      <c r="K235" s="10"/>
      <c r="L235" s="8"/>
      <c r="M235" s="7"/>
    </row>
    <row r="236" spans="2:13" ht="15.75" customHeight="1">
      <c r="B236" s="5"/>
      <c r="C236" s="6"/>
      <c r="D236" s="7"/>
      <c r="E236" s="8"/>
      <c r="H236" s="9"/>
      <c r="I236" s="10"/>
      <c r="K236" s="10"/>
      <c r="L236" s="8"/>
      <c r="M236" s="7"/>
    </row>
    <row r="237" spans="2:13" ht="15.75" customHeight="1">
      <c r="B237" s="5"/>
      <c r="C237" s="6"/>
      <c r="D237" s="7"/>
      <c r="E237" s="8"/>
      <c r="H237" s="9"/>
      <c r="I237" s="10"/>
      <c r="K237" s="10"/>
      <c r="L237" s="8"/>
      <c r="M237" s="7"/>
    </row>
    <row r="238" spans="2:13" ht="15.75" customHeight="1">
      <c r="B238" s="5"/>
      <c r="C238" s="6"/>
      <c r="D238" s="7"/>
      <c r="E238" s="8"/>
      <c r="H238" s="9"/>
      <c r="I238" s="10"/>
      <c r="K238" s="10"/>
      <c r="L238" s="8"/>
      <c r="M238" s="7"/>
    </row>
    <row r="239" spans="2:13" ht="15.75" customHeight="1">
      <c r="B239" s="5"/>
      <c r="C239" s="6"/>
      <c r="D239" s="7"/>
      <c r="E239" s="8"/>
      <c r="H239" s="9"/>
      <c r="I239" s="10"/>
      <c r="K239" s="10"/>
      <c r="L239" s="8"/>
      <c r="M239" s="7"/>
    </row>
    <row r="240" spans="2:13" ht="15.75" customHeight="1">
      <c r="B240" s="5"/>
      <c r="C240" s="6"/>
      <c r="D240" s="7"/>
      <c r="E240" s="8"/>
      <c r="H240" s="9"/>
      <c r="I240" s="10"/>
      <c r="K240" s="10"/>
      <c r="L240" s="8"/>
      <c r="M240" s="7"/>
    </row>
    <row r="241" spans="2:13" ht="15.75" customHeight="1">
      <c r="B241" s="5"/>
      <c r="C241" s="6"/>
      <c r="D241" s="7"/>
      <c r="E241" s="8"/>
      <c r="H241" s="9"/>
      <c r="I241" s="10"/>
      <c r="K241" s="10"/>
      <c r="L241" s="8"/>
      <c r="M241" s="7"/>
    </row>
    <row r="242" spans="2:13" ht="15.75" customHeight="1">
      <c r="B242" s="5"/>
      <c r="C242" s="6"/>
      <c r="D242" s="7"/>
      <c r="E242" s="8"/>
      <c r="H242" s="9"/>
      <c r="I242" s="10"/>
      <c r="K242" s="10"/>
      <c r="L242" s="8"/>
      <c r="M242" s="7"/>
    </row>
    <row r="243" spans="2:13" ht="15.75" customHeight="1">
      <c r="B243" s="5"/>
      <c r="C243" s="6"/>
      <c r="D243" s="7"/>
      <c r="E243" s="8"/>
      <c r="H243" s="9"/>
      <c r="I243" s="10"/>
      <c r="K243" s="10"/>
      <c r="L243" s="8"/>
      <c r="M243" s="7"/>
    </row>
    <row r="244" spans="2:13" ht="15.75" customHeight="1">
      <c r="B244" s="5"/>
      <c r="C244" s="6"/>
      <c r="D244" s="7"/>
      <c r="E244" s="8"/>
      <c r="H244" s="9"/>
      <c r="I244" s="10"/>
      <c r="K244" s="10"/>
      <c r="L244" s="8"/>
      <c r="M244" s="7"/>
    </row>
    <row r="245" spans="2:13" ht="15.75" customHeight="1">
      <c r="B245" s="5"/>
      <c r="C245" s="6"/>
      <c r="D245" s="7"/>
      <c r="E245" s="8"/>
      <c r="H245" s="9"/>
      <c r="I245" s="10"/>
      <c r="K245" s="10"/>
      <c r="L245" s="8"/>
      <c r="M245" s="7"/>
    </row>
    <row r="246" spans="2:13" ht="15.75" customHeight="1">
      <c r="B246" s="5"/>
      <c r="C246" s="6"/>
      <c r="D246" s="7"/>
      <c r="E246" s="8"/>
      <c r="H246" s="9"/>
      <c r="I246" s="10"/>
      <c r="K246" s="10"/>
      <c r="L246" s="8"/>
      <c r="M246" s="7"/>
    </row>
    <row r="247" spans="2:13" ht="15.75" customHeight="1">
      <c r="B247" s="5"/>
      <c r="C247" s="6"/>
      <c r="D247" s="7"/>
      <c r="E247" s="8"/>
      <c r="H247" s="9"/>
      <c r="I247" s="10"/>
      <c r="K247" s="10"/>
      <c r="L247" s="8"/>
      <c r="M247" s="7"/>
    </row>
    <row r="248" spans="2:13" ht="15.75" customHeight="1">
      <c r="B248" s="5"/>
      <c r="C248" s="6"/>
      <c r="D248" s="7"/>
      <c r="E248" s="8"/>
      <c r="H248" s="9"/>
      <c r="I248" s="10"/>
      <c r="K248" s="10"/>
      <c r="L248" s="8"/>
      <c r="M248" s="7"/>
    </row>
    <row r="249" spans="2:13" ht="15.75" customHeight="1">
      <c r="B249" s="5"/>
      <c r="C249" s="6"/>
      <c r="D249" s="7"/>
      <c r="E249" s="8"/>
      <c r="H249" s="9"/>
      <c r="I249" s="10"/>
      <c r="K249" s="10"/>
      <c r="L249" s="8"/>
      <c r="M249" s="7"/>
    </row>
    <row r="250" spans="2:13" ht="15.75" customHeight="1">
      <c r="B250" s="5"/>
      <c r="C250" s="6"/>
      <c r="D250" s="7"/>
      <c r="E250" s="8"/>
      <c r="H250" s="9"/>
      <c r="I250" s="10"/>
      <c r="K250" s="10"/>
      <c r="L250" s="8"/>
      <c r="M250" s="7"/>
    </row>
    <row r="251" spans="2:13" ht="15.75" customHeight="1">
      <c r="B251" s="5"/>
      <c r="C251" s="6"/>
      <c r="D251" s="7"/>
      <c r="E251" s="8"/>
      <c r="H251" s="9"/>
      <c r="I251" s="10"/>
      <c r="K251" s="10"/>
      <c r="L251" s="8"/>
      <c r="M251" s="7"/>
    </row>
    <row r="252" spans="2:13" ht="15.75" customHeight="1">
      <c r="B252" s="5"/>
      <c r="C252" s="6"/>
      <c r="D252" s="7"/>
      <c r="E252" s="8"/>
      <c r="H252" s="9"/>
      <c r="I252" s="10"/>
      <c r="K252" s="10"/>
      <c r="L252" s="8"/>
      <c r="M252" s="7"/>
    </row>
    <row r="253" spans="2:13" ht="15.75" customHeight="1">
      <c r="B253" s="5"/>
      <c r="C253" s="6"/>
      <c r="D253" s="7"/>
      <c r="E253" s="8"/>
      <c r="H253" s="9"/>
      <c r="I253" s="10"/>
      <c r="K253" s="10"/>
      <c r="L253" s="8"/>
      <c r="M253" s="7"/>
    </row>
    <row r="254" spans="2:13" ht="15.75" customHeight="1">
      <c r="B254" s="5"/>
      <c r="C254" s="6"/>
      <c r="D254" s="7"/>
      <c r="E254" s="8"/>
      <c r="H254" s="9"/>
      <c r="I254" s="10"/>
      <c r="K254" s="10"/>
      <c r="L254" s="8"/>
      <c r="M254" s="7"/>
    </row>
    <row r="255" spans="2:13" ht="15.75" customHeight="1">
      <c r="B255" s="5"/>
      <c r="C255" s="6"/>
      <c r="D255" s="7"/>
      <c r="E255" s="8"/>
      <c r="H255" s="9"/>
      <c r="I255" s="10"/>
      <c r="K255" s="10"/>
      <c r="L255" s="8"/>
      <c r="M255" s="7"/>
    </row>
    <row r="256" spans="2:13" ht="15.75" customHeight="1">
      <c r="B256" s="5"/>
      <c r="C256" s="6"/>
      <c r="D256" s="7"/>
      <c r="E256" s="8"/>
      <c r="H256" s="9"/>
      <c r="I256" s="10"/>
      <c r="K256" s="10"/>
      <c r="L256" s="8"/>
      <c r="M256" s="7"/>
    </row>
    <row r="257" spans="2:13" ht="15.75" customHeight="1">
      <c r="B257" s="5"/>
      <c r="C257" s="6"/>
      <c r="D257" s="7"/>
      <c r="E257" s="8"/>
      <c r="H257" s="9"/>
      <c r="I257" s="10"/>
      <c r="K257" s="10"/>
      <c r="L257" s="8"/>
      <c r="M257" s="7"/>
    </row>
    <row r="258" spans="2:13" ht="15.75" customHeight="1">
      <c r="B258" s="5"/>
      <c r="C258" s="6"/>
      <c r="D258" s="7"/>
      <c r="E258" s="8"/>
      <c r="H258" s="9"/>
      <c r="I258" s="10"/>
      <c r="K258" s="10"/>
      <c r="L258" s="8"/>
      <c r="M258" s="7"/>
    </row>
    <row r="259" spans="2:13" ht="15.75" customHeight="1">
      <c r="B259" s="5"/>
      <c r="C259" s="6"/>
      <c r="D259" s="7"/>
      <c r="E259" s="8"/>
      <c r="H259" s="9"/>
      <c r="I259" s="10"/>
      <c r="K259" s="10"/>
      <c r="L259" s="8"/>
      <c r="M259" s="7"/>
    </row>
    <row r="260" spans="2:13" ht="15.75" customHeight="1">
      <c r="B260" s="5"/>
      <c r="C260" s="6"/>
      <c r="D260" s="7"/>
      <c r="E260" s="8"/>
      <c r="H260" s="9"/>
      <c r="I260" s="10"/>
      <c r="K260" s="10"/>
      <c r="L260" s="8"/>
      <c r="M260" s="7"/>
    </row>
    <row r="261" spans="2:13" ht="15.75" customHeight="1">
      <c r="B261" s="5"/>
      <c r="C261" s="6"/>
      <c r="D261" s="7"/>
      <c r="E261" s="8"/>
      <c r="H261" s="9"/>
      <c r="I261" s="10"/>
      <c r="K261" s="10"/>
      <c r="L261" s="8"/>
      <c r="M261" s="7"/>
    </row>
    <row r="262" spans="2:13" ht="15.75" customHeight="1">
      <c r="B262" s="5"/>
      <c r="C262" s="6"/>
      <c r="D262" s="7"/>
      <c r="E262" s="8"/>
      <c r="H262" s="9"/>
      <c r="I262" s="10"/>
      <c r="K262" s="10"/>
      <c r="L262" s="8"/>
      <c r="M262" s="7"/>
    </row>
    <row r="263" spans="2:13" ht="15.75" customHeight="1">
      <c r="B263" s="5"/>
      <c r="C263" s="6"/>
      <c r="D263" s="7"/>
      <c r="E263" s="8"/>
      <c r="H263" s="9"/>
      <c r="I263" s="10"/>
      <c r="K263" s="10"/>
      <c r="L263" s="8"/>
      <c r="M263" s="7"/>
    </row>
    <row r="264" spans="2:13" ht="15.75" customHeight="1">
      <c r="B264" s="5"/>
      <c r="C264" s="6"/>
      <c r="D264" s="7"/>
      <c r="E264" s="8"/>
      <c r="H264" s="9"/>
      <c r="I264" s="10"/>
      <c r="K264" s="10"/>
      <c r="L264" s="8"/>
      <c r="M264" s="7"/>
    </row>
    <row r="265" spans="2:13" ht="15.75" customHeight="1">
      <c r="B265" s="5"/>
      <c r="C265" s="6"/>
      <c r="D265" s="7"/>
      <c r="E265" s="8"/>
      <c r="H265" s="9"/>
      <c r="I265" s="10"/>
      <c r="K265" s="10"/>
      <c r="L265" s="8"/>
      <c r="M265" s="7"/>
    </row>
    <row r="266" spans="2:13" ht="15.75" customHeight="1">
      <c r="B266" s="5"/>
      <c r="C266" s="6"/>
      <c r="D266" s="7"/>
      <c r="E266" s="8"/>
      <c r="H266" s="9"/>
      <c r="I266" s="10"/>
      <c r="K266" s="10"/>
      <c r="L266" s="8"/>
      <c r="M266" s="7"/>
    </row>
    <row r="267" spans="2:13" ht="15.75" customHeight="1">
      <c r="B267" s="5"/>
      <c r="C267" s="6"/>
      <c r="D267" s="7"/>
      <c r="E267" s="8"/>
      <c r="H267" s="9"/>
      <c r="I267" s="10"/>
      <c r="K267" s="10"/>
      <c r="L267" s="8"/>
      <c r="M267" s="7"/>
    </row>
    <row r="268" spans="2:13" ht="15.75" customHeight="1">
      <c r="B268" s="5"/>
      <c r="C268" s="6"/>
      <c r="D268" s="7"/>
      <c r="E268" s="8"/>
      <c r="H268" s="9"/>
      <c r="I268" s="10"/>
      <c r="K268" s="10"/>
      <c r="L268" s="8"/>
      <c r="M268" s="7"/>
    </row>
    <row r="269" spans="2:13" ht="15.75" customHeight="1">
      <c r="B269" s="5"/>
      <c r="C269" s="6"/>
      <c r="D269" s="7"/>
      <c r="E269" s="8"/>
      <c r="H269" s="9"/>
      <c r="I269" s="10"/>
      <c r="K269" s="10"/>
      <c r="L269" s="8"/>
      <c r="M269" s="7"/>
    </row>
    <row r="270" spans="2:13" ht="15.75" customHeight="1">
      <c r="B270" s="5"/>
      <c r="C270" s="6"/>
      <c r="D270" s="7"/>
      <c r="E270" s="8"/>
      <c r="H270" s="9"/>
      <c r="I270" s="10"/>
      <c r="K270" s="10"/>
      <c r="L270" s="8"/>
      <c r="M270" s="7"/>
    </row>
    <row r="271" spans="2:13" ht="15.75" customHeight="1">
      <c r="B271" s="5"/>
      <c r="C271" s="6"/>
      <c r="D271" s="7"/>
      <c r="E271" s="8"/>
      <c r="H271" s="9"/>
      <c r="I271" s="10"/>
      <c r="K271" s="10"/>
      <c r="L271" s="8"/>
      <c r="M271" s="7"/>
    </row>
    <row r="272" spans="2:13" ht="15.75" customHeight="1">
      <c r="B272" s="5"/>
      <c r="C272" s="6"/>
      <c r="D272" s="7"/>
      <c r="E272" s="8"/>
      <c r="H272" s="9"/>
      <c r="I272" s="10"/>
      <c r="K272" s="10"/>
      <c r="L272" s="8"/>
      <c r="M272" s="7"/>
    </row>
    <row r="273" spans="2:13" ht="15.75" customHeight="1">
      <c r="B273" s="5"/>
      <c r="C273" s="6"/>
      <c r="D273" s="7"/>
      <c r="E273" s="8"/>
      <c r="H273" s="9"/>
      <c r="I273" s="10"/>
      <c r="K273" s="10"/>
      <c r="L273" s="8"/>
      <c r="M273" s="7"/>
    </row>
    <row r="274" spans="2:13" ht="15.75" customHeight="1">
      <c r="B274" s="5"/>
      <c r="C274" s="6"/>
      <c r="D274" s="7"/>
      <c r="E274" s="8"/>
      <c r="H274" s="9"/>
      <c r="I274" s="10"/>
      <c r="K274" s="10"/>
      <c r="L274" s="8"/>
      <c r="M274" s="7"/>
    </row>
    <row r="275" spans="2:13" ht="15.75" customHeight="1">
      <c r="B275" s="5"/>
      <c r="C275" s="6"/>
      <c r="D275" s="7"/>
      <c r="E275" s="8"/>
      <c r="H275" s="9"/>
      <c r="I275" s="10"/>
      <c r="K275" s="10"/>
      <c r="L275" s="8"/>
      <c r="M275" s="7"/>
    </row>
    <row r="276" spans="2:13" ht="15.75" customHeight="1">
      <c r="B276" s="5"/>
      <c r="C276" s="6"/>
      <c r="D276" s="7"/>
      <c r="E276" s="8"/>
      <c r="H276" s="9"/>
      <c r="I276" s="10"/>
      <c r="K276" s="10"/>
      <c r="L276" s="8"/>
      <c r="M276" s="7"/>
    </row>
    <row r="277" spans="2:13" ht="15.75" customHeight="1">
      <c r="B277" s="5"/>
      <c r="C277" s="6"/>
      <c r="D277" s="7"/>
      <c r="E277" s="8"/>
      <c r="H277" s="9"/>
      <c r="I277" s="10"/>
      <c r="K277" s="10"/>
      <c r="L277" s="8"/>
      <c r="M277" s="7"/>
    </row>
    <row r="278" spans="2:13" ht="15.75" customHeight="1">
      <c r="B278" s="5"/>
      <c r="C278" s="6"/>
      <c r="D278" s="7"/>
      <c r="E278" s="8"/>
      <c r="H278" s="9"/>
      <c r="I278" s="10"/>
      <c r="K278" s="10"/>
      <c r="L278" s="8"/>
      <c r="M278" s="7"/>
    </row>
    <row r="279" spans="2:13" ht="15.75" customHeight="1">
      <c r="B279" s="5"/>
      <c r="C279" s="6"/>
      <c r="D279" s="7"/>
      <c r="E279" s="8"/>
      <c r="H279" s="9"/>
      <c r="I279" s="10"/>
      <c r="K279" s="10"/>
      <c r="L279" s="8"/>
      <c r="M279" s="7"/>
    </row>
    <row r="280" spans="2:13" ht="15.75" customHeight="1">
      <c r="B280" s="5"/>
      <c r="C280" s="6"/>
      <c r="D280" s="7"/>
      <c r="E280" s="8"/>
      <c r="H280" s="9"/>
      <c r="I280" s="10"/>
      <c r="K280" s="10"/>
      <c r="L280" s="8"/>
      <c r="M280" s="7"/>
    </row>
    <row r="281" spans="2:13" ht="15.75" customHeight="1">
      <c r="B281" s="5"/>
      <c r="C281" s="6"/>
      <c r="D281" s="7"/>
      <c r="E281" s="8"/>
      <c r="H281" s="9"/>
      <c r="I281" s="10"/>
      <c r="K281" s="10"/>
      <c r="L281" s="8"/>
      <c r="M281" s="7"/>
    </row>
    <row r="282" spans="2:13" ht="15.75" customHeight="1">
      <c r="B282" s="5"/>
      <c r="C282" s="6"/>
      <c r="D282" s="7"/>
      <c r="E282" s="8"/>
      <c r="H282" s="9"/>
      <c r="I282" s="10"/>
      <c r="K282" s="10"/>
      <c r="L282" s="8"/>
      <c r="M282" s="7"/>
    </row>
    <row r="283" spans="2:13" ht="15.75" customHeight="1">
      <c r="B283" s="5"/>
      <c r="C283" s="6"/>
      <c r="D283" s="7"/>
      <c r="E283" s="8"/>
      <c r="H283" s="9"/>
      <c r="I283" s="10"/>
      <c r="K283" s="10"/>
      <c r="L283" s="8"/>
      <c r="M283" s="7"/>
    </row>
    <row r="284" spans="2:13" ht="15.75" customHeight="1">
      <c r="B284" s="5"/>
      <c r="C284" s="6"/>
      <c r="D284" s="7"/>
      <c r="E284" s="8"/>
      <c r="H284" s="9"/>
      <c r="I284" s="10"/>
      <c r="K284" s="10"/>
      <c r="L284" s="8"/>
      <c r="M284" s="7"/>
    </row>
    <row r="285" spans="2:13" ht="15.75" customHeight="1">
      <c r="B285" s="5"/>
      <c r="C285" s="6"/>
      <c r="D285" s="7"/>
      <c r="E285" s="8"/>
      <c r="H285" s="9"/>
      <c r="I285" s="10"/>
      <c r="K285" s="10"/>
      <c r="L285" s="8"/>
      <c r="M285" s="7"/>
    </row>
    <row r="286" spans="2:13" ht="15.75" customHeight="1">
      <c r="B286" s="5"/>
      <c r="C286" s="6"/>
      <c r="D286" s="7"/>
      <c r="E286" s="8"/>
      <c r="H286" s="9"/>
      <c r="I286" s="10"/>
      <c r="K286" s="10"/>
      <c r="L286" s="8"/>
      <c r="M286" s="7"/>
    </row>
    <row r="287" spans="2:13" ht="15.75" customHeight="1">
      <c r="B287" s="5"/>
      <c r="C287" s="6"/>
      <c r="D287" s="7"/>
      <c r="E287" s="8"/>
      <c r="H287" s="9"/>
      <c r="I287" s="10"/>
      <c r="K287" s="10"/>
      <c r="L287" s="8"/>
      <c r="M287" s="7"/>
    </row>
    <row r="288" spans="2:13" ht="15.75" customHeight="1">
      <c r="B288" s="5"/>
      <c r="C288" s="6"/>
      <c r="D288" s="7"/>
      <c r="E288" s="8"/>
      <c r="H288" s="9"/>
      <c r="I288" s="10"/>
      <c r="K288" s="10"/>
      <c r="L288" s="8"/>
      <c r="M288" s="7"/>
    </row>
    <row r="289" spans="2:13" ht="15.75" customHeight="1">
      <c r="B289" s="5"/>
      <c r="C289" s="6"/>
      <c r="D289" s="7"/>
      <c r="E289" s="8"/>
      <c r="H289" s="9"/>
      <c r="I289" s="10"/>
      <c r="K289" s="10"/>
      <c r="L289" s="8"/>
      <c r="M289" s="7"/>
    </row>
    <row r="290" spans="2:13" ht="15.75" customHeight="1">
      <c r="B290" s="5"/>
      <c r="C290" s="6"/>
      <c r="D290" s="7"/>
      <c r="E290" s="8"/>
      <c r="H290" s="9"/>
      <c r="I290" s="10"/>
      <c r="K290" s="10"/>
      <c r="L290" s="8"/>
      <c r="M290" s="7"/>
    </row>
    <row r="291" spans="2:13" ht="15.75" customHeight="1">
      <c r="B291" s="5"/>
      <c r="C291" s="6"/>
      <c r="D291" s="7"/>
      <c r="E291" s="8"/>
      <c r="H291" s="9"/>
      <c r="I291" s="10"/>
      <c r="K291" s="10"/>
      <c r="L291" s="8"/>
      <c r="M291" s="7"/>
    </row>
    <row r="292" spans="2:13" ht="15.75" customHeight="1">
      <c r="B292" s="5"/>
      <c r="C292" s="6"/>
      <c r="D292" s="7"/>
      <c r="E292" s="8"/>
      <c r="H292" s="9"/>
      <c r="I292" s="10"/>
      <c r="K292" s="10"/>
      <c r="L292" s="8"/>
      <c r="M292" s="7"/>
    </row>
    <row r="293" spans="2:13" ht="15.75" customHeight="1">
      <c r="B293" s="5"/>
      <c r="C293" s="6"/>
      <c r="D293" s="7"/>
      <c r="E293" s="8"/>
      <c r="H293" s="9"/>
      <c r="I293" s="10"/>
      <c r="K293" s="10"/>
      <c r="L293" s="8"/>
      <c r="M293" s="7"/>
    </row>
    <row r="294" spans="2:13" ht="15.75" customHeight="1">
      <c r="B294" s="5"/>
      <c r="C294" s="6"/>
      <c r="D294" s="7"/>
      <c r="E294" s="8"/>
      <c r="H294" s="9"/>
      <c r="I294" s="10"/>
      <c r="K294" s="10"/>
      <c r="L294" s="8"/>
      <c r="M294" s="7"/>
    </row>
    <row r="295" spans="2:13" ht="15.75" customHeight="1">
      <c r="B295" s="5"/>
      <c r="C295" s="6"/>
      <c r="D295" s="7"/>
      <c r="E295" s="8"/>
      <c r="H295" s="9"/>
      <c r="I295" s="10"/>
      <c r="K295" s="10"/>
      <c r="L295" s="8"/>
      <c r="M295" s="7"/>
    </row>
    <row r="296" spans="2:13" ht="15.75" customHeight="1">
      <c r="B296" s="5"/>
      <c r="C296" s="6"/>
      <c r="D296" s="7"/>
      <c r="E296" s="8"/>
      <c r="H296" s="9"/>
      <c r="I296" s="10"/>
      <c r="K296" s="10"/>
      <c r="L296" s="8"/>
      <c r="M296" s="7"/>
    </row>
    <row r="297" spans="2:13" ht="15.75" customHeight="1">
      <c r="B297" s="5"/>
      <c r="C297" s="6"/>
      <c r="D297" s="7"/>
      <c r="E297" s="8"/>
      <c r="H297" s="9"/>
      <c r="I297" s="10"/>
      <c r="K297" s="10"/>
      <c r="L297" s="8"/>
      <c r="M297" s="7"/>
    </row>
    <row r="298" spans="2:13" ht="15.75" customHeight="1">
      <c r="B298" s="5"/>
      <c r="C298" s="6"/>
      <c r="D298" s="7"/>
      <c r="E298" s="8"/>
      <c r="H298" s="9"/>
      <c r="I298" s="10"/>
      <c r="K298" s="10"/>
      <c r="L298" s="8"/>
      <c r="M298" s="7"/>
    </row>
    <row r="299" spans="2:13" ht="15.75" customHeight="1">
      <c r="B299" s="5"/>
      <c r="C299" s="6"/>
      <c r="D299" s="7"/>
      <c r="E299" s="8"/>
      <c r="H299" s="9"/>
      <c r="I299" s="10"/>
      <c r="K299" s="10"/>
      <c r="L299" s="8"/>
      <c r="M299" s="7"/>
    </row>
    <row r="300" spans="2:13" ht="15.75" customHeight="1">
      <c r="B300" s="5"/>
      <c r="C300" s="6"/>
      <c r="D300" s="7"/>
      <c r="E300" s="8"/>
      <c r="H300" s="9"/>
      <c r="I300" s="10"/>
      <c r="K300" s="10"/>
      <c r="L300" s="8"/>
      <c r="M300" s="7"/>
    </row>
    <row r="301" spans="2:13" ht="15.75" customHeight="1">
      <c r="B301" s="5"/>
      <c r="C301" s="6"/>
      <c r="D301" s="7"/>
      <c r="E301" s="8"/>
      <c r="H301" s="9"/>
      <c r="I301" s="10"/>
      <c r="K301" s="10"/>
      <c r="L301" s="8"/>
      <c r="M301" s="7"/>
    </row>
    <row r="302" spans="2:13" ht="15.75" customHeight="1">
      <c r="B302" s="5"/>
      <c r="C302" s="6"/>
      <c r="D302" s="7"/>
      <c r="E302" s="8"/>
      <c r="H302" s="9"/>
      <c r="I302" s="10"/>
      <c r="K302" s="10"/>
      <c r="L302" s="8"/>
      <c r="M302" s="7"/>
    </row>
    <row r="303" spans="2:13" ht="15.75" customHeight="1">
      <c r="B303" s="5"/>
      <c r="C303" s="6"/>
      <c r="D303" s="7"/>
      <c r="E303" s="8"/>
      <c r="H303" s="9"/>
      <c r="I303" s="10"/>
      <c r="K303" s="10"/>
      <c r="L303" s="8"/>
      <c r="M303" s="7"/>
    </row>
    <row r="304" spans="2:13" ht="15.75" customHeight="1">
      <c r="B304" s="5"/>
      <c r="C304" s="6"/>
      <c r="D304" s="7"/>
      <c r="E304" s="8"/>
      <c r="H304" s="9"/>
      <c r="I304" s="10"/>
      <c r="K304" s="10"/>
      <c r="L304" s="8"/>
      <c r="M304" s="7"/>
    </row>
    <row r="305" spans="2:13" ht="15.75" customHeight="1">
      <c r="B305" s="5"/>
      <c r="C305" s="6"/>
      <c r="D305" s="7"/>
      <c r="E305" s="8"/>
      <c r="H305" s="9"/>
      <c r="I305" s="10"/>
      <c r="K305" s="10"/>
      <c r="L305" s="8"/>
      <c r="M305" s="7"/>
    </row>
    <row r="306" spans="2:13" ht="15.75" customHeight="1">
      <c r="B306" s="5"/>
      <c r="C306" s="6"/>
      <c r="D306" s="7"/>
      <c r="E306" s="8"/>
      <c r="H306" s="9"/>
      <c r="I306" s="10"/>
      <c r="K306" s="10"/>
      <c r="L306" s="8"/>
      <c r="M306" s="7"/>
    </row>
    <row r="307" spans="2:13" ht="15.75" customHeight="1">
      <c r="B307" s="5"/>
      <c r="C307" s="6"/>
      <c r="D307" s="7"/>
      <c r="E307" s="8"/>
      <c r="H307" s="9"/>
      <c r="I307" s="10"/>
      <c r="K307" s="10"/>
      <c r="L307" s="8"/>
      <c r="M307" s="7"/>
    </row>
    <row r="308" spans="2:13" ht="15.75" customHeight="1">
      <c r="B308" s="5"/>
      <c r="C308" s="6"/>
      <c r="D308" s="7"/>
      <c r="E308" s="8"/>
      <c r="H308" s="9"/>
      <c r="I308" s="10"/>
      <c r="K308" s="10"/>
      <c r="L308" s="8"/>
      <c r="M308" s="7"/>
    </row>
    <row r="309" spans="2:13" ht="15.75" customHeight="1">
      <c r="B309" s="5"/>
      <c r="C309" s="6"/>
      <c r="D309" s="7"/>
      <c r="E309" s="8"/>
      <c r="H309" s="9"/>
      <c r="I309" s="10"/>
      <c r="K309" s="10"/>
      <c r="L309" s="8"/>
      <c r="M309" s="7"/>
    </row>
    <row r="310" spans="2:13" ht="15.75" customHeight="1">
      <c r="B310" s="5"/>
      <c r="C310" s="6"/>
      <c r="D310" s="7"/>
      <c r="E310" s="8"/>
      <c r="H310" s="9"/>
      <c r="I310" s="10"/>
      <c r="K310" s="10"/>
      <c r="L310" s="8"/>
      <c r="M310" s="7"/>
    </row>
    <row r="311" spans="2:13" ht="15.75" customHeight="1">
      <c r="B311" s="5"/>
      <c r="C311" s="6"/>
      <c r="D311" s="7"/>
      <c r="E311" s="8"/>
      <c r="H311" s="9"/>
      <c r="I311" s="10"/>
      <c r="K311" s="10"/>
      <c r="L311" s="8"/>
      <c r="M311" s="7"/>
    </row>
    <row r="312" spans="2:13" ht="15.75" customHeight="1">
      <c r="B312" s="5"/>
      <c r="C312" s="6"/>
      <c r="D312" s="7"/>
      <c r="E312" s="8"/>
      <c r="H312" s="9"/>
      <c r="I312" s="10"/>
      <c r="K312" s="10"/>
      <c r="L312" s="8"/>
      <c r="M312" s="7"/>
    </row>
    <row r="313" spans="2:13" ht="15.75" customHeight="1">
      <c r="B313" s="5"/>
      <c r="C313" s="6"/>
      <c r="D313" s="7"/>
      <c r="E313" s="8"/>
      <c r="H313" s="9"/>
      <c r="I313" s="10"/>
      <c r="K313" s="10"/>
      <c r="L313" s="8"/>
      <c r="M313" s="7"/>
    </row>
    <row r="314" spans="2:13" ht="15.75" customHeight="1">
      <c r="B314" s="5"/>
      <c r="C314" s="6"/>
      <c r="D314" s="7"/>
      <c r="E314" s="8"/>
      <c r="H314" s="9"/>
      <c r="I314" s="10"/>
      <c r="K314" s="10"/>
      <c r="L314" s="8"/>
      <c r="M314" s="7"/>
    </row>
    <row r="315" spans="2:13" ht="15.75" customHeight="1">
      <c r="B315" s="5"/>
      <c r="C315" s="6"/>
      <c r="D315" s="7"/>
      <c r="E315" s="8"/>
      <c r="H315" s="9"/>
      <c r="I315" s="10"/>
      <c r="K315" s="10"/>
      <c r="L315" s="8"/>
      <c r="M315" s="7"/>
    </row>
    <row r="316" spans="2:13" ht="15.75" customHeight="1">
      <c r="B316" s="5"/>
      <c r="C316" s="6"/>
      <c r="D316" s="7"/>
      <c r="E316" s="8"/>
      <c r="H316" s="9"/>
      <c r="I316" s="10"/>
      <c r="K316" s="10"/>
      <c r="L316" s="8"/>
      <c r="M316" s="7"/>
    </row>
    <row r="317" spans="2:13" ht="15.75" customHeight="1">
      <c r="B317" s="5"/>
      <c r="C317" s="6"/>
      <c r="D317" s="7"/>
      <c r="E317" s="8"/>
      <c r="H317" s="9"/>
      <c r="I317" s="10"/>
      <c r="K317" s="10"/>
      <c r="L317" s="8"/>
      <c r="M317" s="7"/>
    </row>
    <row r="318" spans="2:13" ht="15.75" customHeight="1">
      <c r="B318" s="5"/>
      <c r="C318" s="6"/>
      <c r="D318" s="7"/>
      <c r="E318" s="8"/>
      <c r="H318" s="9"/>
      <c r="I318" s="10"/>
      <c r="K318" s="10"/>
      <c r="L318" s="8"/>
      <c r="M318" s="7"/>
    </row>
    <row r="319" spans="2:13" ht="15.75" customHeight="1">
      <c r="B319" s="5"/>
      <c r="C319" s="6"/>
      <c r="D319" s="7"/>
      <c r="E319" s="8"/>
      <c r="H319" s="9"/>
      <c r="I319" s="10"/>
      <c r="K319" s="10"/>
      <c r="L319" s="8"/>
      <c r="M319" s="7"/>
    </row>
    <row r="320" spans="2:13" ht="15.75" customHeight="1">
      <c r="B320" s="5"/>
      <c r="C320" s="6"/>
      <c r="D320" s="7"/>
      <c r="E320" s="8"/>
      <c r="H320" s="9"/>
      <c r="I320" s="10"/>
      <c r="K320" s="10"/>
      <c r="L320" s="8"/>
      <c r="M320" s="7"/>
    </row>
    <row r="321" spans="2:13" ht="15.75" customHeight="1">
      <c r="B321" s="5"/>
      <c r="C321" s="6"/>
      <c r="D321" s="7"/>
      <c r="E321" s="8"/>
      <c r="H321" s="9"/>
      <c r="I321" s="10"/>
      <c r="K321" s="10"/>
      <c r="L321" s="8"/>
      <c r="M321" s="7"/>
    </row>
    <row r="322" spans="2:13" ht="15.75" customHeight="1">
      <c r="B322" s="5"/>
      <c r="C322" s="6"/>
      <c r="D322" s="7"/>
      <c r="E322" s="8"/>
      <c r="H322" s="9"/>
      <c r="I322" s="10"/>
      <c r="K322" s="10"/>
      <c r="L322" s="8"/>
      <c r="M322" s="7"/>
    </row>
    <row r="323" spans="2:13" ht="15.75" customHeight="1">
      <c r="B323" s="5"/>
      <c r="C323" s="6"/>
      <c r="D323" s="7"/>
      <c r="E323" s="8"/>
      <c r="H323" s="9"/>
      <c r="I323" s="10"/>
      <c r="K323" s="10"/>
      <c r="L323" s="8"/>
      <c r="M323" s="7"/>
    </row>
    <row r="324" spans="2:13" ht="15.75" customHeight="1">
      <c r="B324" s="5"/>
      <c r="C324" s="6"/>
      <c r="D324" s="7"/>
      <c r="E324" s="8"/>
      <c r="H324" s="9"/>
      <c r="I324" s="10"/>
      <c r="K324" s="10"/>
      <c r="L324" s="8"/>
      <c r="M324" s="7"/>
    </row>
    <row r="325" spans="2:13" ht="15.75" customHeight="1">
      <c r="B325" s="5"/>
      <c r="C325" s="6"/>
      <c r="D325" s="7"/>
      <c r="E325" s="8"/>
      <c r="H325" s="9"/>
      <c r="I325" s="10"/>
      <c r="K325" s="10"/>
      <c r="L325" s="8"/>
      <c r="M325" s="7"/>
    </row>
    <row r="326" spans="2:13" ht="15.75" customHeight="1">
      <c r="B326" s="5"/>
      <c r="C326" s="6"/>
      <c r="D326" s="7"/>
      <c r="E326" s="8"/>
      <c r="H326" s="9"/>
      <c r="I326" s="10"/>
      <c r="K326" s="10"/>
      <c r="L326" s="8"/>
      <c r="M326" s="7"/>
    </row>
    <row r="327" spans="2:13" ht="15.75" customHeight="1">
      <c r="B327" s="5"/>
      <c r="C327" s="6"/>
      <c r="D327" s="7"/>
      <c r="E327" s="8"/>
      <c r="H327" s="9"/>
      <c r="I327" s="10"/>
      <c r="K327" s="10"/>
      <c r="L327" s="8"/>
      <c r="M327" s="7"/>
    </row>
    <row r="328" spans="2:13" ht="15.75" customHeight="1">
      <c r="B328" s="5"/>
      <c r="C328" s="6"/>
      <c r="D328" s="7"/>
      <c r="E328" s="8"/>
      <c r="H328" s="9"/>
      <c r="I328" s="10"/>
      <c r="K328" s="10"/>
      <c r="L328" s="8"/>
      <c r="M328" s="7"/>
    </row>
    <row r="329" spans="2:13" ht="15.75" customHeight="1">
      <c r="B329" s="5"/>
      <c r="C329" s="6"/>
      <c r="D329" s="7"/>
      <c r="E329" s="8"/>
      <c r="H329" s="9"/>
      <c r="I329" s="10"/>
      <c r="K329" s="10"/>
      <c r="L329" s="8"/>
      <c r="M329" s="7"/>
    </row>
    <row r="330" spans="2:13" ht="15.75" customHeight="1">
      <c r="B330" s="5"/>
      <c r="C330" s="6"/>
      <c r="D330" s="7"/>
      <c r="E330" s="8"/>
      <c r="H330" s="9"/>
      <c r="I330" s="10"/>
      <c r="K330" s="10"/>
      <c r="L330" s="8"/>
      <c r="M330" s="7"/>
    </row>
    <row r="331" spans="2:13" ht="15.75" customHeight="1">
      <c r="B331" s="5"/>
      <c r="C331" s="6"/>
      <c r="D331" s="7"/>
      <c r="E331" s="8"/>
      <c r="H331" s="9"/>
      <c r="I331" s="10"/>
      <c r="K331" s="10"/>
      <c r="L331" s="8"/>
      <c r="M331" s="7"/>
    </row>
    <row r="332" spans="2:13" ht="15.75" customHeight="1">
      <c r="B332" s="5"/>
      <c r="C332" s="6"/>
      <c r="D332" s="7"/>
      <c r="E332" s="8"/>
      <c r="H332" s="9"/>
      <c r="I332" s="10"/>
      <c r="K332" s="10"/>
      <c r="L332" s="8"/>
      <c r="M332" s="7"/>
    </row>
    <row r="333" spans="2:13" ht="15.75" customHeight="1">
      <c r="B333" s="5"/>
      <c r="C333" s="6"/>
      <c r="D333" s="7"/>
      <c r="E333" s="8"/>
      <c r="H333" s="9"/>
      <c r="I333" s="10"/>
      <c r="K333" s="10"/>
      <c r="L333" s="8"/>
      <c r="M333" s="7"/>
    </row>
    <row r="334" spans="2:13" ht="15.75" customHeight="1">
      <c r="B334" s="5"/>
      <c r="C334" s="6"/>
      <c r="D334" s="7"/>
      <c r="E334" s="8"/>
      <c r="H334" s="9"/>
      <c r="I334" s="10"/>
      <c r="K334" s="10"/>
      <c r="L334" s="8"/>
      <c r="M334" s="7"/>
    </row>
    <row r="335" spans="2:13" ht="15.75" customHeight="1">
      <c r="B335" s="5"/>
      <c r="C335" s="6"/>
      <c r="D335" s="7"/>
      <c r="E335" s="8"/>
      <c r="H335" s="9"/>
      <c r="I335" s="10"/>
      <c r="K335" s="10"/>
      <c r="L335" s="8"/>
      <c r="M335" s="7"/>
    </row>
    <row r="336" spans="2:13" ht="15.75" customHeight="1">
      <c r="B336" s="5"/>
      <c r="C336" s="6"/>
      <c r="D336" s="7"/>
      <c r="E336" s="8"/>
      <c r="H336" s="9"/>
      <c r="I336" s="10"/>
      <c r="K336" s="10"/>
      <c r="L336" s="8"/>
      <c r="M336" s="7"/>
    </row>
    <row r="337" spans="2:13" ht="15.75" customHeight="1">
      <c r="B337" s="5"/>
      <c r="C337" s="6"/>
      <c r="D337" s="7"/>
      <c r="E337" s="8"/>
      <c r="H337" s="9"/>
      <c r="I337" s="10"/>
      <c r="K337" s="10"/>
      <c r="L337" s="8"/>
      <c r="M337" s="7"/>
    </row>
    <row r="338" spans="2:13" ht="15.75" customHeight="1">
      <c r="B338" s="5"/>
      <c r="C338" s="6"/>
      <c r="D338" s="7"/>
      <c r="E338" s="8"/>
      <c r="H338" s="9"/>
      <c r="I338" s="10"/>
      <c r="K338" s="10"/>
      <c r="L338" s="8"/>
      <c r="M338" s="7"/>
    </row>
    <row r="339" spans="2:13" ht="15.75" customHeight="1">
      <c r="B339" s="5"/>
      <c r="C339" s="6"/>
      <c r="D339" s="7"/>
      <c r="E339" s="8"/>
      <c r="H339" s="9"/>
      <c r="I339" s="10"/>
      <c r="K339" s="10"/>
      <c r="L339" s="8"/>
      <c r="M339" s="7"/>
    </row>
    <row r="340" spans="2:13" ht="15.75" customHeight="1">
      <c r="B340" s="5"/>
      <c r="C340" s="6"/>
      <c r="D340" s="7"/>
      <c r="E340" s="8"/>
      <c r="H340" s="9"/>
      <c r="I340" s="10"/>
      <c r="K340" s="10"/>
      <c r="L340" s="8"/>
      <c r="M340" s="7"/>
    </row>
    <row r="341" spans="2:13" ht="15.75" customHeight="1">
      <c r="B341" s="5"/>
      <c r="C341" s="6"/>
      <c r="D341" s="7"/>
      <c r="E341" s="8"/>
      <c r="H341" s="9"/>
      <c r="I341" s="10"/>
      <c r="K341" s="10"/>
      <c r="L341" s="8"/>
      <c r="M341" s="7"/>
    </row>
    <row r="342" spans="2:13" ht="15.75" customHeight="1">
      <c r="B342" s="5"/>
      <c r="C342" s="6"/>
      <c r="D342" s="7"/>
      <c r="E342" s="8"/>
      <c r="H342" s="9"/>
      <c r="I342" s="10"/>
      <c r="K342" s="10"/>
      <c r="L342" s="8"/>
      <c r="M342" s="7"/>
    </row>
    <row r="343" spans="2:13" ht="15.75" customHeight="1">
      <c r="B343" s="5"/>
      <c r="C343" s="6"/>
      <c r="D343" s="7"/>
      <c r="E343" s="8"/>
      <c r="H343" s="9"/>
      <c r="I343" s="10"/>
      <c r="K343" s="10"/>
      <c r="L343" s="8"/>
      <c r="M343" s="7"/>
    </row>
    <row r="344" spans="2:13" ht="15.75" customHeight="1">
      <c r="B344" s="5"/>
      <c r="C344" s="6"/>
      <c r="D344" s="7"/>
      <c r="E344" s="8"/>
      <c r="H344" s="9"/>
      <c r="I344" s="10"/>
      <c r="K344" s="10"/>
      <c r="L344" s="8"/>
      <c r="M344" s="7"/>
    </row>
    <row r="345" spans="2:13" ht="15.75" customHeight="1">
      <c r="B345" s="5"/>
      <c r="C345" s="6"/>
      <c r="D345" s="7"/>
      <c r="E345" s="8"/>
      <c r="H345" s="9"/>
      <c r="I345" s="10"/>
      <c r="K345" s="10"/>
      <c r="L345" s="8"/>
      <c r="M345" s="7"/>
    </row>
    <row r="346" spans="2:13" ht="15.75" customHeight="1">
      <c r="B346" s="5"/>
      <c r="C346" s="6"/>
      <c r="D346" s="7"/>
      <c r="E346" s="8"/>
      <c r="H346" s="9"/>
      <c r="I346" s="10"/>
      <c r="K346" s="10"/>
      <c r="L346" s="8"/>
      <c r="M346" s="7"/>
    </row>
    <row r="347" spans="2:13" ht="15.75" customHeight="1">
      <c r="B347" s="5"/>
      <c r="C347" s="6"/>
      <c r="D347" s="7"/>
      <c r="E347" s="8"/>
      <c r="H347" s="9"/>
      <c r="I347" s="10"/>
      <c r="K347" s="10"/>
      <c r="L347" s="8"/>
      <c r="M347" s="7"/>
    </row>
    <row r="348" spans="2:13" ht="15.75" customHeight="1">
      <c r="B348" s="5"/>
      <c r="C348" s="6"/>
      <c r="D348" s="7"/>
      <c r="E348" s="8"/>
      <c r="H348" s="9"/>
      <c r="I348" s="10"/>
      <c r="K348" s="10"/>
      <c r="L348" s="8"/>
      <c r="M348" s="7"/>
    </row>
    <row r="349" spans="2:13" ht="15.75" customHeight="1">
      <c r="B349" s="5"/>
      <c r="C349" s="6"/>
      <c r="D349" s="7"/>
      <c r="E349" s="8"/>
      <c r="H349" s="9"/>
      <c r="I349" s="10"/>
      <c r="K349" s="10"/>
      <c r="L349" s="8"/>
      <c r="M349" s="7"/>
    </row>
    <row r="350" spans="2:13" ht="15.75" customHeight="1">
      <c r="B350" s="5"/>
      <c r="C350" s="6"/>
      <c r="D350" s="7"/>
      <c r="E350" s="8"/>
      <c r="H350" s="9"/>
      <c r="I350" s="10"/>
      <c r="K350" s="10"/>
      <c r="L350" s="8"/>
      <c r="M350" s="7"/>
    </row>
    <row r="351" spans="2:13" ht="15.75" customHeight="1">
      <c r="B351" s="5"/>
      <c r="C351" s="6"/>
      <c r="D351" s="7"/>
      <c r="E351" s="8"/>
      <c r="H351" s="9"/>
      <c r="I351" s="10"/>
      <c r="K351" s="10"/>
      <c r="L351" s="8"/>
      <c r="M351" s="7"/>
    </row>
    <row r="352" spans="2:13" ht="15.75" customHeight="1">
      <c r="B352" s="5"/>
      <c r="C352" s="6"/>
      <c r="D352" s="7"/>
      <c r="E352" s="8"/>
      <c r="H352" s="9"/>
      <c r="I352" s="10"/>
      <c r="K352" s="10"/>
      <c r="L352" s="8"/>
      <c r="M352" s="7"/>
    </row>
    <row r="353" spans="2:13" ht="15.75" customHeight="1">
      <c r="B353" s="5"/>
      <c r="C353" s="6"/>
      <c r="D353" s="7"/>
      <c r="E353" s="8"/>
      <c r="H353" s="9"/>
      <c r="I353" s="10"/>
      <c r="K353" s="10"/>
      <c r="L353" s="8"/>
      <c r="M353" s="7"/>
    </row>
    <row r="354" spans="2:13" ht="15.75" customHeight="1">
      <c r="B354" s="5"/>
      <c r="C354" s="6"/>
      <c r="D354" s="7"/>
      <c r="E354" s="8"/>
      <c r="H354" s="9"/>
      <c r="I354" s="10"/>
      <c r="K354" s="10"/>
      <c r="L354" s="8"/>
      <c r="M354" s="7"/>
    </row>
    <row r="355" spans="2:13" ht="15.75" customHeight="1">
      <c r="B355" s="5"/>
      <c r="C355" s="6"/>
      <c r="D355" s="7"/>
      <c r="E355" s="8"/>
      <c r="H355" s="9"/>
      <c r="I355" s="10"/>
      <c r="K355" s="10"/>
      <c r="L355" s="8"/>
      <c r="M355" s="7"/>
    </row>
    <row r="356" spans="2:13" ht="15.75" customHeight="1">
      <c r="B356" s="5"/>
      <c r="C356" s="6"/>
      <c r="D356" s="7"/>
      <c r="E356" s="8"/>
      <c r="H356" s="9"/>
      <c r="I356" s="10"/>
      <c r="K356" s="10"/>
      <c r="L356" s="8"/>
      <c r="M356" s="7"/>
    </row>
    <row r="357" spans="2:13" ht="15.75" customHeight="1">
      <c r="B357" s="5"/>
      <c r="C357" s="6"/>
      <c r="D357" s="7"/>
      <c r="E357" s="8"/>
      <c r="H357" s="9"/>
      <c r="I357" s="10"/>
      <c r="K357" s="10"/>
      <c r="L357" s="8"/>
      <c r="M357" s="7"/>
    </row>
    <row r="358" spans="2:13" ht="15.75" customHeight="1">
      <c r="B358" s="5"/>
      <c r="C358" s="6"/>
      <c r="D358" s="7"/>
      <c r="E358" s="8"/>
      <c r="H358" s="9"/>
      <c r="I358" s="10"/>
      <c r="K358" s="10"/>
      <c r="L358" s="8"/>
      <c r="M358" s="7"/>
    </row>
    <row r="359" spans="2:13" ht="15.75" customHeight="1">
      <c r="B359" s="5"/>
      <c r="C359" s="6"/>
      <c r="D359" s="7"/>
      <c r="E359" s="8"/>
      <c r="H359" s="9"/>
      <c r="I359" s="10"/>
      <c r="K359" s="10"/>
      <c r="L359" s="8"/>
      <c r="M359" s="7"/>
    </row>
    <row r="360" spans="2:13" ht="15.75" customHeight="1">
      <c r="B360" s="5"/>
      <c r="C360" s="6"/>
      <c r="D360" s="7"/>
      <c r="E360" s="8"/>
      <c r="H360" s="9"/>
      <c r="I360" s="10"/>
      <c r="K360" s="10"/>
      <c r="L360" s="8"/>
      <c r="M360" s="7"/>
    </row>
    <row r="361" spans="2:13" ht="15.75" customHeight="1">
      <c r="B361" s="5"/>
      <c r="C361" s="6"/>
      <c r="D361" s="7"/>
      <c r="E361" s="8"/>
      <c r="H361" s="9"/>
      <c r="I361" s="10"/>
      <c r="K361" s="10"/>
      <c r="L361" s="8"/>
      <c r="M361" s="7"/>
    </row>
    <row r="362" spans="2:13" ht="15.75" customHeight="1">
      <c r="B362" s="5"/>
      <c r="C362" s="6"/>
      <c r="D362" s="7"/>
      <c r="E362" s="8"/>
      <c r="H362" s="9"/>
      <c r="I362" s="10"/>
      <c r="K362" s="10"/>
      <c r="L362" s="8"/>
      <c r="M362" s="7"/>
    </row>
    <row r="363" spans="2:13" ht="15.75" customHeight="1">
      <c r="B363" s="5"/>
      <c r="C363" s="6"/>
      <c r="D363" s="7"/>
      <c r="E363" s="8"/>
      <c r="H363" s="9"/>
      <c r="I363" s="10"/>
      <c r="K363" s="10"/>
      <c r="L363" s="8"/>
      <c r="M363" s="7"/>
    </row>
    <row r="364" spans="2:13" ht="15.75" customHeight="1">
      <c r="B364" s="5"/>
      <c r="C364" s="6"/>
      <c r="D364" s="7"/>
      <c r="E364" s="8"/>
      <c r="H364" s="9"/>
      <c r="I364" s="10"/>
      <c r="K364" s="10"/>
      <c r="L364" s="8"/>
      <c r="M364" s="7"/>
    </row>
    <row r="365" spans="2:13" ht="15.75" customHeight="1">
      <c r="B365" s="5"/>
      <c r="C365" s="6"/>
      <c r="D365" s="7"/>
      <c r="E365" s="8"/>
      <c r="H365" s="9"/>
      <c r="I365" s="10"/>
      <c r="K365" s="10"/>
      <c r="L365" s="8"/>
      <c r="M365" s="7"/>
    </row>
    <row r="366" spans="2:13" ht="15.75" customHeight="1">
      <c r="B366" s="5"/>
      <c r="C366" s="6"/>
      <c r="D366" s="7"/>
      <c r="E366" s="8"/>
      <c r="H366" s="9"/>
      <c r="I366" s="10"/>
      <c r="K366" s="10"/>
      <c r="L366" s="8"/>
      <c r="M366" s="7"/>
    </row>
    <row r="367" spans="2:13" ht="15.75" customHeight="1">
      <c r="B367" s="5"/>
      <c r="C367" s="6"/>
      <c r="D367" s="7"/>
      <c r="E367" s="8"/>
      <c r="H367" s="9"/>
      <c r="I367" s="10"/>
      <c r="K367" s="10"/>
      <c r="L367" s="8"/>
      <c r="M367" s="7"/>
    </row>
    <row r="368" spans="2:13" ht="15.75" customHeight="1">
      <c r="B368" s="5"/>
      <c r="C368" s="6"/>
      <c r="D368" s="7"/>
      <c r="E368" s="8"/>
      <c r="H368" s="9"/>
      <c r="I368" s="10"/>
      <c r="K368" s="10"/>
      <c r="L368" s="8"/>
      <c r="M368" s="7"/>
    </row>
    <row r="369" spans="2:13" ht="15.75" customHeight="1">
      <c r="B369" s="5"/>
      <c r="C369" s="6"/>
      <c r="D369" s="7"/>
      <c r="E369" s="8"/>
      <c r="H369" s="9"/>
      <c r="I369" s="10"/>
      <c r="K369" s="10"/>
      <c r="L369" s="8"/>
      <c r="M369" s="7"/>
    </row>
    <row r="370" spans="2:13" ht="15.75" customHeight="1">
      <c r="B370" s="5"/>
      <c r="C370" s="6"/>
      <c r="D370" s="7"/>
      <c r="E370" s="8"/>
      <c r="H370" s="9"/>
      <c r="I370" s="10"/>
      <c r="K370" s="10"/>
      <c r="L370" s="8"/>
      <c r="M370" s="7"/>
    </row>
    <row r="371" spans="2:13" ht="15.75" customHeight="1">
      <c r="B371" s="5"/>
      <c r="C371" s="6"/>
      <c r="D371" s="7"/>
      <c r="E371" s="8"/>
      <c r="H371" s="9"/>
      <c r="I371" s="10"/>
      <c r="K371" s="10"/>
      <c r="L371" s="8"/>
      <c r="M371" s="7"/>
    </row>
    <row r="372" spans="2:13" ht="15.75" customHeight="1">
      <c r="B372" s="5"/>
      <c r="C372" s="6"/>
      <c r="D372" s="7"/>
      <c r="E372" s="8"/>
      <c r="H372" s="9"/>
      <c r="I372" s="10"/>
      <c r="K372" s="10"/>
      <c r="L372" s="8"/>
      <c r="M372" s="7"/>
    </row>
    <row r="373" spans="2:13" ht="15.75" customHeight="1">
      <c r="B373" s="5"/>
      <c r="C373" s="6"/>
      <c r="D373" s="7"/>
      <c r="E373" s="8"/>
      <c r="H373" s="9"/>
      <c r="I373" s="10"/>
      <c r="K373" s="10"/>
      <c r="L373" s="8"/>
      <c r="M373" s="7"/>
    </row>
    <row r="374" spans="2:13" ht="15.75" customHeight="1">
      <c r="B374" s="5"/>
      <c r="C374" s="6"/>
      <c r="D374" s="7"/>
      <c r="E374" s="8"/>
      <c r="H374" s="9"/>
      <c r="I374" s="10"/>
      <c r="K374" s="10"/>
      <c r="L374" s="8"/>
      <c r="M374" s="7"/>
    </row>
    <row r="375" spans="2:13" ht="15.75" customHeight="1">
      <c r="B375" s="5"/>
      <c r="C375" s="6"/>
      <c r="D375" s="7"/>
      <c r="E375" s="8"/>
      <c r="H375" s="9"/>
      <c r="I375" s="10"/>
      <c r="K375" s="10"/>
      <c r="L375" s="8"/>
      <c r="M375" s="7"/>
    </row>
    <row r="376" spans="2:13" ht="15.75" customHeight="1">
      <c r="B376" s="5"/>
      <c r="C376" s="6"/>
      <c r="D376" s="7"/>
      <c r="E376" s="8"/>
      <c r="H376" s="9"/>
      <c r="I376" s="10"/>
      <c r="K376" s="10"/>
      <c r="L376" s="8"/>
      <c r="M376" s="7"/>
    </row>
    <row r="377" spans="2:13" ht="15.75" customHeight="1">
      <c r="B377" s="5"/>
      <c r="C377" s="6"/>
      <c r="D377" s="7"/>
      <c r="E377" s="8"/>
      <c r="H377" s="9"/>
      <c r="I377" s="10"/>
      <c r="K377" s="10"/>
      <c r="L377" s="8"/>
      <c r="M377" s="7"/>
    </row>
    <row r="378" spans="2:13" ht="15.75" customHeight="1">
      <c r="B378" s="5"/>
      <c r="C378" s="6"/>
      <c r="D378" s="7"/>
      <c r="E378" s="8"/>
      <c r="H378" s="9"/>
      <c r="I378" s="10"/>
      <c r="K378" s="10"/>
      <c r="L378" s="8"/>
      <c r="M378" s="7"/>
    </row>
    <row r="379" spans="2:13" ht="15.75" customHeight="1">
      <c r="B379" s="5"/>
      <c r="C379" s="6"/>
      <c r="D379" s="7"/>
      <c r="E379" s="8"/>
      <c r="H379" s="9"/>
      <c r="I379" s="10"/>
      <c r="K379" s="10"/>
      <c r="L379" s="8"/>
      <c r="M379" s="7"/>
    </row>
    <row r="380" spans="2:13" ht="15.75" customHeight="1">
      <c r="B380" s="5"/>
      <c r="C380" s="6"/>
      <c r="D380" s="7"/>
      <c r="E380" s="8"/>
      <c r="H380" s="9"/>
      <c r="I380" s="10"/>
      <c r="K380" s="10"/>
      <c r="L380" s="8"/>
      <c r="M380" s="7"/>
    </row>
    <row r="381" spans="2:13" ht="15.75" customHeight="1">
      <c r="B381" s="5"/>
      <c r="C381" s="6"/>
      <c r="D381" s="7"/>
      <c r="E381" s="8"/>
      <c r="H381" s="9"/>
      <c r="I381" s="10"/>
      <c r="K381" s="10"/>
      <c r="L381" s="8"/>
      <c r="M381" s="7"/>
    </row>
    <row r="382" spans="2:13" ht="15.75" customHeight="1">
      <c r="B382" s="5"/>
      <c r="C382" s="6"/>
      <c r="D382" s="7"/>
      <c r="E382" s="8"/>
      <c r="H382" s="9"/>
      <c r="I382" s="10"/>
      <c r="K382" s="10"/>
      <c r="L382" s="8"/>
      <c r="M382" s="7"/>
    </row>
    <row r="383" spans="2:13" ht="15.75" customHeight="1">
      <c r="B383" s="5"/>
      <c r="C383" s="6"/>
      <c r="D383" s="7"/>
      <c r="E383" s="8"/>
      <c r="H383" s="9"/>
      <c r="I383" s="10"/>
      <c r="K383" s="10"/>
      <c r="L383" s="8"/>
      <c r="M383" s="7"/>
    </row>
    <row r="384" spans="2:13" ht="15.75" customHeight="1">
      <c r="B384" s="5"/>
      <c r="C384" s="6"/>
      <c r="D384" s="7"/>
      <c r="E384" s="8"/>
      <c r="H384" s="9"/>
      <c r="I384" s="10"/>
      <c r="K384" s="10"/>
      <c r="L384" s="8"/>
      <c r="M384" s="7"/>
    </row>
    <row r="385" spans="2:13" ht="15.75" customHeight="1">
      <c r="B385" s="5"/>
      <c r="C385" s="6"/>
      <c r="D385" s="7"/>
      <c r="E385" s="8"/>
      <c r="H385" s="9"/>
      <c r="I385" s="10"/>
      <c r="K385" s="10"/>
      <c r="L385" s="8"/>
      <c r="M385" s="7"/>
    </row>
    <row r="386" spans="2:13" ht="15.75" customHeight="1">
      <c r="B386" s="5"/>
      <c r="C386" s="6"/>
      <c r="D386" s="7"/>
      <c r="E386" s="8"/>
      <c r="H386" s="9"/>
      <c r="I386" s="10"/>
      <c r="K386" s="10"/>
      <c r="L386" s="8"/>
      <c r="M386" s="7"/>
    </row>
    <row r="387" spans="2:13" ht="15.75" customHeight="1">
      <c r="B387" s="5"/>
      <c r="C387" s="6"/>
      <c r="D387" s="7"/>
      <c r="E387" s="8"/>
      <c r="H387" s="9"/>
      <c r="I387" s="10"/>
      <c r="K387" s="10"/>
      <c r="L387" s="8"/>
      <c r="M387" s="7"/>
    </row>
    <row r="388" spans="2:13" ht="15.75" customHeight="1">
      <c r="B388" s="5"/>
      <c r="C388" s="6"/>
      <c r="D388" s="7"/>
      <c r="E388" s="8"/>
      <c r="H388" s="9"/>
      <c r="I388" s="10"/>
      <c r="K388" s="10"/>
      <c r="L388" s="8"/>
      <c r="M388" s="7"/>
    </row>
    <row r="389" spans="2:13" ht="15.75" customHeight="1">
      <c r="B389" s="5"/>
      <c r="C389" s="6"/>
      <c r="D389" s="7"/>
      <c r="E389" s="8"/>
      <c r="H389" s="9"/>
      <c r="I389" s="10"/>
      <c r="K389" s="10"/>
      <c r="L389" s="8"/>
      <c r="M389" s="7"/>
    </row>
    <row r="390" spans="2:13" ht="15.75" customHeight="1">
      <c r="B390" s="5"/>
      <c r="C390" s="6"/>
      <c r="D390" s="7"/>
      <c r="E390" s="8"/>
      <c r="H390" s="9"/>
      <c r="I390" s="10"/>
      <c r="K390" s="10"/>
      <c r="L390" s="8"/>
      <c r="M390" s="7"/>
    </row>
    <row r="391" spans="2:13" ht="15.75" customHeight="1">
      <c r="B391" s="5"/>
      <c r="C391" s="6"/>
      <c r="D391" s="7"/>
      <c r="E391" s="8"/>
      <c r="H391" s="9"/>
      <c r="I391" s="10"/>
      <c r="K391" s="10"/>
      <c r="L391" s="8"/>
      <c r="M391" s="7"/>
    </row>
    <row r="392" spans="2:13" ht="15.75" customHeight="1">
      <c r="B392" s="5"/>
      <c r="C392" s="6"/>
      <c r="D392" s="7"/>
      <c r="E392" s="8"/>
      <c r="H392" s="9"/>
      <c r="I392" s="10"/>
      <c r="K392" s="10"/>
      <c r="L392" s="8"/>
      <c r="M392" s="7"/>
    </row>
    <row r="393" spans="2:13" ht="15.75" customHeight="1">
      <c r="B393" s="5"/>
      <c r="C393" s="6"/>
      <c r="D393" s="7"/>
      <c r="E393" s="8"/>
      <c r="H393" s="9"/>
      <c r="I393" s="10"/>
      <c r="K393" s="10"/>
      <c r="L393" s="8"/>
      <c r="M393" s="7"/>
    </row>
    <row r="394" spans="2:13" ht="15.75" customHeight="1">
      <c r="B394" s="5"/>
      <c r="C394" s="6"/>
      <c r="D394" s="7"/>
      <c r="E394" s="8"/>
      <c r="H394" s="9"/>
      <c r="I394" s="10"/>
      <c r="K394" s="10"/>
      <c r="L394" s="8"/>
      <c r="M394" s="7"/>
    </row>
    <row r="395" spans="2:13" ht="15.75" customHeight="1">
      <c r="B395" s="5"/>
      <c r="C395" s="6"/>
      <c r="D395" s="7"/>
      <c r="E395" s="8"/>
      <c r="H395" s="9"/>
      <c r="I395" s="10"/>
      <c r="K395" s="10"/>
      <c r="L395" s="8"/>
      <c r="M395" s="7"/>
    </row>
    <row r="396" spans="2:13" ht="15.75" customHeight="1">
      <c r="B396" s="5"/>
      <c r="C396" s="6"/>
      <c r="D396" s="7"/>
      <c r="E396" s="8"/>
      <c r="H396" s="9"/>
      <c r="I396" s="10"/>
      <c r="K396" s="10"/>
      <c r="L396" s="8"/>
      <c r="M396" s="7"/>
    </row>
    <row r="397" spans="2:13" ht="15.75" customHeight="1">
      <c r="B397" s="5"/>
      <c r="C397" s="6"/>
      <c r="D397" s="7"/>
      <c r="E397" s="8"/>
      <c r="H397" s="9"/>
      <c r="I397" s="10"/>
      <c r="K397" s="10"/>
      <c r="L397" s="8"/>
      <c r="M397" s="7"/>
    </row>
    <row r="398" spans="2:13" ht="15.75" customHeight="1">
      <c r="B398" s="5"/>
      <c r="C398" s="6"/>
      <c r="D398" s="7"/>
      <c r="E398" s="8"/>
      <c r="H398" s="9"/>
      <c r="I398" s="10"/>
      <c r="K398" s="10"/>
      <c r="L398" s="8"/>
      <c r="M398" s="7"/>
    </row>
    <row r="399" spans="2:13" ht="15.75" customHeight="1">
      <c r="B399" s="5"/>
      <c r="C399" s="6"/>
      <c r="D399" s="7"/>
      <c r="E399" s="8"/>
      <c r="H399" s="9"/>
      <c r="I399" s="10"/>
      <c r="K399" s="10"/>
      <c r="L399" s="8"/>
      <c r="M399" s="7"/>
    </row>
    <row r="400" spans="2:13" ht="15.75" customHeight="1">
      <c r="B400" s="5"/>
      <c r="C400" s="6"/>
      <c r="D400" s="7"/>
      <c r="E400" s="8"/>
      <c r="H400" s="9"/>
      <c r="I400" s="10"/>
      <c r="K400" s="10"/>
      <c r="L400" s="8"/>
      <c r="M400" s="7"/>
    </row>
    <row r="401" spans="2:13" ht="15.75" customHeight="1">
      <c r="B401" s="5"/>
      <c r="C401" s="6"/>
      <c r="D401" s="7"/>
      <c r="E401" s="8"/>
      <c r="H401" s="9"/>
      <c r="I401" s="10"/>
      <c r="K401" s="10"/>
      <c r="L401" s="8"/>
      <c r="M401" s="7"/>
    </row>
    <row r="402" spans="2:13" ht="15.75" customHeight="1">
      <c r="B402" s="5"/>
      <c r="C402" s="6"/>
      <c r="D402" s="7"/>
      <c r="E402" s="8"/>
      <c r="H402" s="9"/>
      <c r="I402" s="10"/>
      <c r="K402" s="10"/>
      <c r="L402" s="8"/>
      <c r="M402" s="7"/>
    </row>
    <row r="403" spans="2:13" ht="15.75" customHeight="1">
      <c r="B403" s="5"/>
      <c r="C403" s="6"/>
      <c r="D403" s="7"/>
      <c r="E403" s="8"/>
      <c r="H403" s="9"/>
      <c r="I403" s="10"/>
      <c r="K403" s="10"/>
      <c r="L403" s="8"/>
      <c r="M403" s="7"/>
    </row>
    <row r="404" spans="2:13" ht="15.75" customHeight="1">
      <c r="B404" s="5"/>
      <c r="C404" s="6"/>
      <c r="D404" s="7"/>
      <c r="E404" s="8"/>
      <c r="H404" s="9"/>
      <c r="I404" s="10"/>
      <c r="K404" s="10"/>
      <c r="L404" s="8"/>
      <c r="M404" s="7"/>
    </row>
    <row r="405" spans="2:13" ht="15.75" customHeight="1">
      <c r="B405" s="5"/>
      <c r="C405" s="6"/>
      <c r="D405" s="7"/>
      <c r="E405" s="8"/>
      <c r="H405" s="9"/>
      <c r="I405" s="10"/>
      <c r="K405" s="10"/>
      <c r="L405" s="8"/>
      <c r="M405" s="7"/>
    </row>
    <row r="406" spans="2:13" ht="15.75" customHeight="1">
      <c r="B406" s="5"/>
      <c r="C406" s="6"/>
      <c r="D406" s="7"/>
      <c r="E406" s="8"/>
      <c r="H406" s="9"/>
      <c r="I406" s="10"/>
      <c r="K406" s="10"/>
      <c r="L406" s="8"/>
      <c r="M406" s="7"/>
    </row>
    <row r="407" spans="2:13" ht="15.75" customHeight="1">
      <c r="B407" s="5"/>
      <c r="C407" s="6"/>
      <c r="D407" s="7"/>
      <c r="E407" s="8"/>
      <c r="H407" s="9"/>
      <c r="I407" s="10"/>
      <c r="K407" s="10"/>
      <c r="L407" s="8"/>
      <c r="M407" s="7"/>
    </row>
    <row r="408" spans="2:13" ht="15.75" customHeight="1">
      <c r="B408" s="5"/>
      <c r="C408" s="6"/>
      <c r="D408" s="7"/>
      <c r="E408" s="8"/>
      <c r="H408" s="9"/>
      <c r="I408" s="10"/>
      <c r="K408" s="10"/>
      <c r="L408" s="8"/>
      <c r="M408" s="7"/>
    </row>
    <row r="409" spans="2:13" ht="15.75" customHeight="1">
      <c r="B409" s="5"/>
      <c r="C409" s="6"/>
      <c r="D409" s="7"/>
      <c r="E409" s="8"/>
      <c r="H409" s="9"/>
      <c r="I409" s="10"/>
      <c r="K409" s="10"/>
      <c r="L409" s="8"/>
      <c r="M409" s="7"/>
    </row>
    <row r="410" spans="2:13" ht="15.75" customHeight="1">
      <c r="B410" s="5"/>
      <c r="C410" s="6"/>
      <c r="D410" s="7"/>
      <c r="E410" s="8"/>
      <c r="H410" s="9"/>
      <c r="I410" s="10"/>
      <c r="K410" s="10"/>
      <c r="L410" s="8"/>
      <c r="M410" s="7"/>
    </row>
    <row r="411" spans="2:13" ht="15.75" customHeight="1">
      <c r="B411" s="5"/>
      <c r="C411" s="6"/>
      <c r="D411" s="7"/>
      <c r="E411" s="8"/>
      <c r="H411" s="9"/>
      <c r="I411" s="10"/>
      <c r="K411" s="10"/>
      <c r="L411" s="8"/>
      <c r="M411" s="7"/>
    </row>
    <row r="412" spans="2:13" ht="15.75" customHeight="1">
      <c r="B412" s="5"/>
      <c r="C412" s="6"/>
      <c r="D412" s="7"/>
      <c r="E412" s="8"/>
      <c r="H412" s="9"/>
      <c r="I412" s="10"/>
      <c r="K412" s="10"/>
      <c r="L412" s="8"/>
      <c r="M412" s="7"/>
    </row>
    <row r="413" spans="2:13" ht="15.75" customHeight="1">
      <c r="B413" s="5"/>
      <c r="C413" s="6"/>
      <c r="D413" s="7"/>
      <c r="E413" s="8"/>
      <c r="H413" s="9"/>
      <c r="I413" s="10"/>
      <c r="K413" s="10"/>
      <c r="L413" s="8"/>
      <c r="M413" s="7"/>
    </row>
    <row r="414" spans="2:13" ht="15.75" customHeight="1">
      <c r="B414" s="5"/>
      <c r="C414" s="6"/>
      <c r="D414" s="7"/>
      <c r="E414" s="8"/>
      <c r="H414" s="9"/>
      <c r="I414" s="10"/>
      <c r="K414" s="10"/>
      <c r="L414" s="8"/>
      <c r="M414" s="7"/>
    </row>
    <row r="415" spans="2:13" ht="15.75" customHeight="1">
      <c r="B415" s="5"/>
      <c r="C415" s="6"/>
      <c r="D415" s="7"/>
      <c r="E415" s="8"/>
      <c r="H415" s="9"/>
      <c r="I415" s="10"/>
      <c r="K415" s="10"/>
      <c r="L415" s="8"/>
      <c r="M415" s="7"/>
    </row>
    <row r="416" spans="2:13" ht="15.75" customHeight="1">
      <c r="B416" s="5"/>
      <c r="C416" s="6"/>
      <c r="D416" s="7"/>
      <c r="E416" s="8"/>
      <c r="H416" s="9"/>
      <c r="I416" s="10"/>
      <c r="K416" s="10"/>
      <c r="L416" s="8"/>
      <c r="M416" s="7"/>
    </row>
    <row r="417" spans="2:13" ht="15.75" customHeight="1">
      <c r="B417" s="5"/>
      <c r="C417" s="6"/>
      <c r="D417" s="7"/>
      <c r="E417" s="8"/>
      <c r="H417" s="9"/>
      <c r="I417" s="10"/>
      <c r="K417" s="10"/>
      <c r="L417" s="8"/>
      <c r="M417" s="7"/>
    </row>
    <row r="418" spans="2:13" ht="15.75" customHeight="1">
      <c r="B418" s="5"/>
      <c r="C418" s="6"/>
      <c r="D418" s="7"/>
      <c r="E418" s="8"/>
      <c r="H418" s="9"/>
      <c r="I418" s="10"/>
      <c r="K418" s="10"/>
      <c r="L418" s="8"/>
      <c r="M418" s="7"/>
    </row>
    <row r="419" spans="2:13" ht="15.75" customHeight="1">
      <c r="B419" s="5"/>
      <c r="C419" s="6"/>
      <c r="D419" s="7"/>
      <c r="E419" s="8"/>
      <c r="H419" s="9"/>
      <c r="I419" s="10"/>
      <c r="K419" s="10"/>
      <c r="L419" s="8"/>
      <c r="M419" s="7"/>
    </row>
    <row r="420" spans="2:13" ht="15.75" customHeight="1">
      <c r="B420" s="5"/>
      <c r="C420" s="6"/>
      <c r="D420" s="7"/>
      <c r="E420" s="8"/>
      <c r="H420" s="9"/>
      <c r="I420" s="10"/>
      <c r="K420" s="10"/>
      <c r="L420" s="8"/>
      <c r="M420" s="7"/>
    </row>
    <row r="421" spans="2:13" ht="15.75" customHeight="1">
      <c r="B421" s="5"/>
      <c r="C421" s="6"/>
      <c r="D421" s="7"/>
      <c r="E421" s="8"/>
      <c r="H421" s="9"/>
      <c r="I421" s="10"/>
      <c r="K421" s="10"/>
      <c r="L421" s="8"/>
      <c r="M421" s="7"/>
    </row>
    <row r="422" spans="2:13" ht="15.75" customHeight="1">
      <c r="B422" s="5"/>
      <c r="C422" s="6"/>
      <c r="D422" s="7"/>
      <c r="E422" s="8"/>
      <c r="H422" s="9"/>
      <c r="I422" s="10"/>
      <c r="K422" s="10"/>
      <c r="L422" s="8"/>
      <c r="M422" s="7"/>
    </row>
    <row r="423" spans="2:13" ht="15.75" customHeight="1">
      <c r="B423" s="5"/>
      <c r="C423" s="6"/>
      <c r="D423" s="7"/>
      <c r="E423" s="8"/>
      <c r="H423" s="9"/>
      <c r="I423" s="10"/>
      <c r="K423" s="10"/>
      <c r="L423" s="8"/>
      <c r="M423" s="7"/>
    </row>
    <row r="424" spans="2:13" ht="15.75" customHeight="1">
      <c r="B424" s="5"/>
      <c r="C424" s="6"/>
      <c r="D424" s="7"/>
      <c r="E424" s="8"/>
      <c r="H424" s="9"/>
      <c r="I424" s="10"/>
      <c r="K424" s="10"/>
      <c r="L424" s="8"/>
      <c r="M424" s="7"/>
    </row>
    <row r="425" spans="2:13" ht="15.75" customHeight="1">
      <c r="B425" s="5"/>
      <c r="C425" s="6"/>
      <c r="D425" s="7"/>
      <c r="E425" s="8"/>
      <c r="H425" s="9"/>
      <c r="I425" s="10"/>
      <c r="K425" s="10"/>
      <c r="L425" s="8"/>
      <c r="M425" s="7"/>
    </row>
    <row r="426" spans="2:13" ht="15.75" customHeight="1">
      <c r="B426" s="5"/>
      <c r="C426" s="6"/>
      <c r="D426" s="7"/>
      <c r="E426" s="8"/>
      <c r="H426" s="9"/>
      <c r="I426" s="10"/>
      <c r="K426" s="10"/>
      <c r="L426" s="8"/>
      <c r="M426" s="7"/>
    </row>
    <row r="427" spans="2:13" ht="15.75" customHeight="1">
      <c r="B427" s="5"/>
      <c r="C427" s="6"/>
      <c r="D427" s="7"/>
      <c r="E427" s="8"/>
      <c r="H427" s="9"/>
      <c r="I427" s="10"/>
      <c r="K427" s="10"/>
      <c r="L427" s="8"/>
      <c r="M427" s="7"/>
    </row>
    <row r="428" spans="2:13" ht="15.75" customHeight="1">
      <c r="B428" s="5"/>
      <c r="C428" s="6"/>
      <c r="D428" s="7"/>
      <c r="E428" s="8"/>
      <c r="H428" s="9"/>
      <c r="I428" s="10"/>
      <c r="K428" s="10"/>
      <c r="L428" s="8"/>
      <c r="M428" s="7"/>
    </row>
    <row r="429" spans="2:13" ht="15.75" customHeight="1">
      <c r="B429" s="5"/>
      <c r="C429" s="6"/>
      <c r="D429" s="7"/>
      <c r="E429" s="8"/>
      <c r="H429" s="9"/>
      <c r="I429" s="10"/>
      <c r="K429" s="10"/>
      <c r="L429" s="8"/>
      <c r="M429" s="7"/>
    </row>
    <row r="430" spans="2:13" ht="15.75" customHeight="1">
      <c r="B430" s="5"/>
      <c r="C430" s="6"/>
      <c r="D430" s="7"/>
      <c r="E430" s="8"/>
      <c r="H430" s="9"/>
      <c r="I430" s="10"/>
      <c r="K430" s="10"/>
      <c r="L430" s="8"/>
      <c r="M430" s="7"/>
    </row>
    <row r="431" spans="2:13" ht="15.75" customHeight="1">
      <c r="B431" s="5"/>
      <c r="C431" s="6"/>
      <c r="D431" s="7"/>
      <c r="E431" s="8"/>
      <c r="H431" s="9"/>
      <c r="I431" s="10"/>
      <c r="K431" s="10"/>
      <c r="L431" s="8"/>
      <c r="M431" s="7"/>
    </row>
    <row r="432" spans="2:13" ht="15.75" customHeight="1">
      <c r="B432" s="5"/>
      <c r="C432" s="6"/>
      <c r="D432" s="7"/>
      <c r="E432" s="8"/>
      <c r="H432" s="9"/>
      <c r="I432" s="10"/>
      <c r="K432" s="10"/>
      <c r="L432" s="8"/>
      <c r="M432" s="7"/>
    </row>
    <row r="433" spans="2:13" ht="15.75" customHeight="1">
      <c r="B433" s="5"/>
      <c r="C433" s="6"/>
      <c r="D433" s="7"/>
      <c r="E433" s="8"/>
      <c r="H433" s="9"/>
      <c r="I433" s="10"/>
      <c r="K433" s="10"/>
      <c r="L433" s="8"/>
      <c r="M433" s="7"/>
    </row>
    <row r="434" spans="2:13" ht="15.75" customHeight="1">
      <c r="B434" s="5"/>
      <c r="C434" s="6"/>
      <c r="D434" s="7"/>
      <c r="E434" s="8"/>
      <c r="H434" s="9"/>
      <c r="I434" s="10"/>
      <c r="K434" s="10"/>
      <c r="L434" s="8"/>
      <c r="M434" s="7"/>
    </row>
    <row r="435" spans="2:13" ht="15.75" customHeight="1">
      <c r="B435" s="5"/>
      <c r="C435" s="6"/>
      <c r="D435" s="7"/>
      <c r="E435" s="8"/>
      <c r="H435" s="9"/>
      <c r="I435" s="10"/>
      <c r="K435" s="10"/>
      <c r="L435" s="8"/>
      <c r="M435" s="7"/>
    </row>
    <row r="436" spans="2:13" ht="15.75" customHeight="1">
      <c r="B436" s="5"/>
      <c r="C436" s="6"/>
      <c r="D436" s="7"/>
      <c r="E436" s="8"/>
      <c r="H436" s="9"/>
      <c r="I436" s="10"/>
      <c r="K436" s="10"/>
      <c r="L436" s="8"/>
      <c r="M436" s="7"/>
    </row>
    <row r="437" spans="2:13" ht="15.75" customHeight="1">
      <c r="B437" s="5"/>
      <c r="C437" s="6"/>
      <c r="D437" s="7"/>
      <c r="E437" s="8"/>
      <c r="H437" s="9"/>
      <c r="I437" s="10"/>
      <c r="K437" s="10"/>
      <c r="L437" s="8"/>
      <c r="M437" s="7"/>
    </row>
    <row r="438" spans="2:13" ht="15.75" customHeight="1">
      <c r="B438" s="5"/>
      <c r="C438" s="6"/>
      <c r="D438" s="7"/>
      <c r="E438" s="8"/>
      <c r="H438" s="9"/>
      <c r="I438" s="10"/>
      <c r="K438" s="10"/>
      <c r="L438" s="8"/>
      <c r="M438" s="7"/>
    </row>
    <row r="439" spans="2:13" ht="15.75" customHeight="1">
      <c r="B439" s="5"/>
      <c r="C439" s="6"/>
      <c r="D439" s="7"/>
      <c r="E439" s="8"/>
      <c r="H439" s="9"/>
      <c r="I439" s="10"/>
      <c r="K439" s="10"/>
      <c r="L439" s="8"/>
      <c r="M439" s="7"/>
    </row>
    <row r="440" spans="2:13" ht="15.75" customHeight="1">
      <c r="B440" s="5"/>
      <c r="C440" s="6"/>
      <c r="D440" s="7"/>
      <c r="E440" s="8"/>
      <c r="H440" s="9"/>
      <c r="I440" s="10"/>
      <c r="K440" s="10"/>
      <c r="L440" s="8"/>
      <c r="M440" s="7"/>
    </row>
    <row r="441" spans="2:13" ht="15.75" customHeight="1">
      <c r="B441" s="5"/>
      <c r="C441" s="6"/>
      <c r="D441" s="7"/>
      <c r="E441" s="8"/>
      <c r="H441" s="9"/>
      <c r="I441" s="10"/>
      <c r="K441" s="10"/>
      <c r="L441" s="8"/>
      <c r="M441" s="7"/>
    </row>
    <row r="442" spans="2:13" ht="15.75" customHeight="1">
      <c r="B442" s="5"/>
      <c r="C442" s="6"/>
      <c r="D442" s="7"/>
      <c r="E442" s="8"/>
      <c r="H442" s="9"/>
      <c r="I442" s="10"/>
      <c r="K442" s="10"/>
      <c r="L442" s="8"/>
      <c r="M442" s="7"/>
    </row>
    <row r="443" spans="2:13" ht="15.75" customHeight="1">
      <c r="B443" s="5"/>
      <c r="C443" s="6"/>
      <c r="D443" s="7"/>
      <c r="E443" s="8"/>
      <c r="H443" s="9"/>
      <c r="I443" s="10"/>
      <c r="K443" s="10"/>
      <c r="L443" s="8"/>
      <c r="M443" s="7"/>
    </row>
    <row r="444" spans="2:13" ht="15.75" customHeight="1">
      <c r="B444" s="5"/>
      <c r="C444" s="6"/>
      <c r="D444" s="7"/>
      <c r="E444" s="8"/>
      <c r="H444" s="9"/>
      <c r="I444" s="10"/>
      <c r="K444" s="10"/>
      <c r="L444" s="8"/>
      <c r="M444" s="7"/>
    </row>
    <row r="445" spans="2:13" ht="15.75" customHeight="1">
      <c r="B445" s="5"/>
      <c r="C445" s="6"/>
      <c r="D445" s="7"/>
      <c r="E445" s="8"/>
      <c r="H445" s="9"/>
      <c r="I445" s="10"/>
      <c r="K445" s="10"/>
      <c r="L445" s="8"/>
      <c r="M445" s="7"/>
    </row>
    <row r="446" spans="2:13" ht="15.75" customHeight="1">
      <c r="B446" s="5"/>
      <c r="C446" s="6"/>
      <c r="D446" s="7"/>
      <c r="E446" s="8"/>
      <c r="H446" s="9"/>
      <c r="I446" s="10"/>
      <c r="K446" s="10"/>
      <c r="L446" s="8"/>
      <c r="M446" s="7"/>
    </row>
    <row r="447" spans="2:13" ht="15.75" customHeight="1">
      <c r="B447" s="5"/>
      <c r="C447" s="6"/>
      <c r="D447" s="7"/>
      <c r="E447" s="8"/>
      <c r="H447" s="9"/>
      <c r="I447" s="10"/>
      <c r="K447" s="10"/>
      <c r="L447" s="8"/>
      <c r="M447" s="7"/>
    </row>
    <row r="448" spans="2:13" ht="15.75" customHeight="1">
      <c r="B448" s="5"/>
      <c r="C448" s="6"/>
      <c r="D448" s="7"/>
      <c r="E448" s="8"/>
      <c r="H448" s="9"/>
      <c r="I448" s="10"/>
      <c r="K448" s="10"/>
      <c r="L448" s="8"/>
      <c r="M448" s="7"/>
    </row>
    <row r="449" spans="2:13" ht="15.75" customHeight="1">
      <c r="B449" s="5"/>
      <c r="C449" s="6"/>
      <c r="D449" s="7"/>
      <c r="E449" s="8"/>
      <c r="H449" s="9"/>
      <c r="I449" s="10"/>
      <c r="K449" s="10"/>
      <c r="L449" s="8"/>
      <c r="M449" s="7"/>
    </row>
    <row r="450" spans="2:13" ht="15.75" customHeight="1">
      <c r="B450" s="5"/>
      <c r="C450" s="6"/>
      <c r="D450" s="7"/>
      <c r="E450" s="8"/>
      <c r="H450" s="9"/>
      <c r="I450" s="10"/>
      <c r="K450" s="10"/>
      <c r="L450" s="8"/>
      <c r="M450" s="7"/>
    </row>
    <row r="451" spans="2:13" ht="15.75" customHeight="1">
      <c r="B451" s="5"/>
      <c r="C451" s="6"/>
      <c r="D451" s="7"/>
      <c r="E451" s="8"/>
      <c r="H451" s="9"/>
      <c r="I451" s="10"/>
      <c r="K451" s="10"/>
      <c r="L451" s="8"/>
      <c r="M451" s="7"/>
    </row>
    <row r="452" spans="2:13" ht="15.75" customHeight="1">
      <c r="B452" s="5"/>
      <c r="C452" s="6"/>
      <c r="D452" s="7"/>
      <c r="E452" s="8"/>
      <c r="H452" s="9"/>
      <c r="I452" s="10"/>
      <c r="K452" s="10"/>
      <c r="L452" s="8"/>
      <c r="M452" s="7"/>
    </row>
    <row r="453" spans="2:13" ht="15.75" customHeight="1">
      <c r="B453" s="5"/>
      <c r="C453" s="6"/>
      <c r="D453" s="7"/>
      <c r="E453" s="8"/>
      <c r="H453" s="9"/>
      <c r="I453" s="10"/>
      <c r="K453" s="10"/>
      <c r="L453" s="8"/>
      <c r="M453" s="7"/>
    </row>
    <row r="454" spans="2:13" ht="15.75" customHeight="1">
      <c r="B454" s="5"/>
      <c r="C454" s="6"/>
      <c r="D454" s="7"/>
      <c r="E454" s="8"/>
      <c r="H454" s="9"/>
      <c r="I454" s="10"/>
      <c r="K454" s="10"/>
      <c r="L454" s="8"/>
      <c r="M454" s="7"/>
    </row>
    <row r="455" spans="2:13" ht="15.75" customHeight="1">
      <c r="B455" s="5"/>
      <c r="C455" s="6"/>
      <c r="D455" s="7"/>
      <c r="E455" s="8"/>
      <c r="H455" s="9"/>
      <c r="I455" s="10"/>
      <c r="K455" s="10"/>
      <c r="L455" s="8"/>
      <c r="M455" s="7"/>
    </row>
    <row r="456" spans="2:13" ht="15.75" customHeight="1">
      <c r="B456" s="5"/>
      <c r="C456" s="6"/>
      <c r="D456" s="7"/>
      <c r="E456" s="8"/>
      <c r="H456" s="9"/>
      <c r="I456" s="10"/>
      <c r="K456" s="10"/>
      <c r="L456" s="8"/>
      <c r="M456" s="7"/>
    </row>
    <row r="457" spans="2:13" ht="15.75" customHeight="1">
      <c r="B457" s="5"/>
      <c r="C457" s="6"/>
      <c r="D457" s="7"/>
      <c r="E457" s="8"/>
      <c r="H457" s="9"/>
      <c r="I457" s="10"/>
      <c r="K457" s="10"/>
      <c r="L457" s="8"/>
      <c r="M457" s="7"/>
    </row>
    <row r="458" spans="2:13" ht="15.75" customHeight="1">
      <c r="B458" s="5"/>
      <c r="C458" s="6"/>
      <c r="D458" s="7"/>
      <c r="E458" s="8"/>
      <c r="H458" s="9"/>
      <c r="I458" s="10"/>
      <c r="K458" s="10"/>
      <c r="L458" s="8"/>
      <c r="M458" s="7"/>
    </row>
    <row r="459" spans="2:13" ht="15.75" customHeight="1">
      <c r="B459" s="5"/>
      <c r="C459" s="6"/>
      <c r="D459" s="7"/>
      <c r="E459" s="8"/>
      <c r="H459" s="9"/>
      <c r="I459" s="10"/>
      <c r="K459" s="10"/>
      <c r="L459" s="8"/>
      <c r="M459" s="7"/>
    </row>
    <row r="460" spans="2:13" ht="15.75" customHeight="1">
      <c r="B460" s="5"/>
      <c r="C460" s="6"/>
      <c r="D460" s="7"/>
      <c r="E460" s="8"/>
      <c r="H460" s="9"/>
      <c r="I460" s="10"/>
      <c r="K460" s="10"/>
      <c r="L460" s="8"/>
      <c r="M460" s="7"/>
    </row>
    <row r="461" spans="2:13" ht="15.75" customHeight="1">
      <c r="B461" s="5"/>
      <c r="C461" s="6"/>
      <c r="D461" s="7"/>
      <c r="E461" s="8"/>
      <c r="H461" s="9"/>
      <c r="I461" s="10"/>
      <c r="K461" s="10"/>
      <c r="L461" s="8"/>
      <c r="M461" s="7"/>
    </row>
    <row r="462" spans="2:13" ht="15.75" customHeight="1">
      <c r="B462" s="5"/>
      <c r="C462" s="6"/>
      <c r="D462" s="7"/>
      <c r="E462" s="8"/>
      <c r="H462" s="9"/>
      <c r="I462" s="10"/>
      <c r="K462" s="10"/>
      <c r="L462" s="8"/>
      <c r="M462" s="7"/>
    </row>
    <row r="463" spans="2:13" ht="15.75" customHeight="1">
      <c r="B463" s="5"/>
      <c r="C463" s="6"/>
      <c r="D463" s="7"/>
      <c r="E463" s="8"/>
      <c r="H463" s="9"/>
      <c r="I463" s="10"/>
      <c r="K463" s="10"/>
      <c r="L463" s="8"/>
      <c r="M463" s="7"/>
    </row>
    <row r="464" spans="2:13" ht="15.75" customHeight="1">
      <c r="B464" s="5"/>
      <c r="C464" s="6"/>
      <c r="D464" s="7"/>
      <c r="E464" s="8"/>
      <c r="H464" s="9"/>
      <c r="I464" s="10"/>
      <c r="K464" s="10"/>
      <c r="L464" s="8"/>
      <c r="M464" s="7"/>
    </row>
    <row r="465" spans="2:13" ht="15.75" customHeight="1">
      <c r="B465" s="5"/>
      <c r="C465" s="6"/>
      <c r="D465" s="7"/>
      <c r="E465" s="8"/>
      <c r="H465" s="9"/>
      <c r="I465" s="10"/>
      <c r="K465" s="10"/>
      <c r="L465" s="8"/>
      <c r="M465" s="7"/>
    </row>
    <row r="466" spans="2:13" ht="15.75" customHeight="1">
      <c r="B466" s="5"/>
      <c r="C466" s="6"/>
      <c r="D466" s="7"/>
      <c r="E466" s="8"/>
      <c r="H466" s="9"/>
      <c r="I466" s="10"/>
      <c r="K466" s="10"/>
      <c r="L466" s="8"/>
      <c r="M466" s="7"/>
    </row>
    <row r="467" spans="2:13" ht="15.75" customHeight="1">
      <c r="B467" s="5"/>
      <c r="C467" s="6"/>
      <c r="D467" s="7"/>
      <c r="E467" s="8"/>
      <c r="H467" s="9"/>
      <c r="I467" s="10"/>
      <c r="K467" s="10"/>
      <c r="L467" s="8"/>
      <c r="M467" s="7"/>
    </row>
    <row r="468" spans="2:13" ht="15.75" customHeight="1">
      <c r="B468" s="5"/>
      <c r="C468" s="6"/>
      <c r="D468" s="7"/>
      <c r="E468" s="8"/>
      <c r="H468" s="9"/>
      <c r="I468" s="10"/>
      <c r="K468" s="10"/>
      <c r="L468" s="8"/>
      <c r="M468" s="7"/>
    </row>
    <row r="469" spans="2:13" ht="15.75" customHeight="1">
      <c r="B469" s="5"/>
      <c r="C469" s="6"/>
      <c r="D469" s="7"/>
      <c r="E469" s="8"/>
      <c r="H469" s="9"/>
      <c r="I469" s="10"/>
      <c r="K469" s="10"/>
      <c r="L469" s="8"/>
      <c r="M469" s="7"/>
    </row>
    <row r="470" spans="2:13" ht="15.75" customHeight="1">
      <c r="B470" s="5"/>
      <c r="C470" s="6"/>
      <c r="D470" s="7"/>
      <c r="E470" s="8"/>
      <c r="H470" s="9"/>
      <c r="I470" s="10"/>
      <c r="K470" s="10"/>
      <c r="L470" s="8"/>
      <c r="M470" s="7"/>
    </row>
    <row r="471" spans="2:13" ht="15.75" customHeight="1">
      <c r="B471" s="5"/>
      <c r="C471" s="6"/>
      <c r="D471" s="7"/>
      <c r="E471" s="8"/>
      <c r="H471" s="9"/>
      <c r="I471" s="10"/>
      <c r="K471" s="10"/>
      <c r="L471" s="8"/>
      <c r="M471" s="7"/>
    </row>
    <row r="472" spans="2:13" ht="15.75" customHeight="1">
      <c r="B472" s="5"/>
      <c r="C472" s="6"/>
      <c r="D472" s="7"/>
      <c r="E472" s="8"/>
      <c r="H472" s="9"/>
      <c r="I472" s="10"/>
      <c r="K472" s="10"/>
      <c r="L472" s="8"/>
      <c r="M472" s="7"/>
    </row>
    <row r="473" spans="2:13" ht="15.75" customHeight="1">
      <c r="B473" s="5"/>
      <c r="C473" s="6"/>
      <c r="D473" s="7"/>
      <c r="E473" s="8"/>
      <c r="H473" s="9"/>
      <c r="I473" s="10"/>
      <c r="K473" s="10"/>
      <c r="L473" s="8"/>
      <c r="M473" s="7"/>
    </row>
    <row r="474" spans="2:13" ht="15.75" customHeight="1">
      <c r="B474" s="5"/>
      <c r="C474" s="6"/>
      <c r="D474" s="7"/>
      <c r="E474" s="8"/>
      <c r="H474" s="9"/>
      <c r="I474" s="10"/>
      <c r="K474" s="10"/>
      <c r="L474" s="8"/>
      <c r="M474" s="7"/>
    </row>
    <row r="475" spans="2:13" ht="15.75" customHeight="1">
      <c r="B475" s="5"/>
      <c r="C475" s="6"/>
      <c r="D475" s="7"/>
      <c r="E475" s="8"/>
      <c r="H475" s="9"/>
      <c r="I475" s="10"/>
      <c r="K475" s="10"/>
      <c r="L475" s="8"/>
      <c r="M475" s="7"/>
    </row>
    <row r="476" spans="2:13" ht="15.75" customHeight="1">
      <c r="B476" s="5"/>
      <c r="C476" s="6"/>
      <c r="D476" s="7"/>
      <c r="E476" s="8"/>
      <c r="H476" s="9"/>
      <c r="I476" s="10"/>
      <c r="K476" s="10"/>
      <c r="L476" s="8"/>
      <c r="M476" s="7"/>
    </row>
    <row r="477" spans="2:13" ht="15.75" customHeight="1">
      <c r="B477" s="5"/>
      <c r="C477" s="6"/>
      <c r="D477" s="7"/>
      <c r="E477" s="8"/>
      <c r="H477" s="9"/>
      <c r="I477" s="10"/>
      <c r="K477" s="10"/>
      <c r="L477" s="8"/>
      <c r="M477" s="7"/>
    </row>
    <row r="478" spans="2:13" ht="15.75" customHeight="1">
      <c r="B478" s="5"/>
      <c r="C478" s="6"/>
      <c r="D478" s="7"/>
      <c r="E478" s="8"/>
      <c r="H478" s="9"/>
      <c r="I478" s="10"/>
      <c r="K478" s="10"/>
      <c r="L478" s="8"/>
      <c r="M478" s="7"/>
    </row>
    <row r="479" spans="2:13" ht="15.75" customHeight="1">
      <c r="B479" s="5"/>
      <c r="C479" s="6"/>
      <c r="D479" s="7"/>
      <c r="E479" s="8"/>
      <c r="H479" s="9"/>
      <c r="I479" s="10"/>
      <c r="K479" s="10"/>
      <c r="L479" s="8"/>
      <c r="M479" s="7"/>
    </row>
    <row r="480" spans="2:13" ht="15.75" customHeight="1">
      <c r="B480" s="5"/>
      <c r="C480" s="6"/>
      <c r="D480" s="7"/>
      <c r="E480" s="8"/>
      <c r="H480" s="9"/>
      <c r="I480" s="10"/>
      <c r="K480" s="10"/>
      <c r="L480" s="8"/>
      <c r="M480" s="7"/>
    </row>
    <row r="481" spans="2:13" ht="15.75" customHeight="1">
      <c r="B481" s="5"/>
      <c r="C481" s="6"/>
      <c r="D481" s="7"/>
      <c r="E481" s="8"/>
      <c r="H481" s="9"/>
      <c r="I481" s="10"/>
      <c r="K481" s="10"/>
      <c r="L481" s="8"/>
      <c r="M481" s="7"/>
    </row>
    <row r="482" spans="2:13" ht="15.75" customHeight="1">
      <c r="B482" s="5"/>
      <c r="C482" s="6"/>
      <c r="D482" s="7"/>
      <c r="E482" s="8"/>
      <c r="H482" s="9"/>
      <c r="I482" s="10"/>
      <c r="K482" s="10"/>
      <c r="L482" s="8"/>
      <c r="M482" s="7"/>
    </row>
    <row r="483" spans="2:13" ht="15.75" customHeight="1">
      <c r="B483" s="5"/>
      <c r="C483" s="6"/>
      <c r="D483" s="7"/>
      <c r="E483" s="8"/>
      <c r="H483" s="9"/>
      <c r="I483" s="10"/>
      <c r="K483" s="10"/>
      <c r="L483" s="8"/>
      <c r="M483" s="7"/>
    </row>
    <row r="484" spans="2:13" ht="15.75" customHeight="1">
      <c r="B484" s="5"/>
      <c r="C484" s="6"/>
      <c r="D484" s="7"/>
      <c r="E484" s="8"/>
      <c r="H484" s="9"/>
      <c r="I484" s="10"/>
      <c r="K484" s="10"/>
      <c r="L484" s="8"/>
      <c r="M484" s="7"/>
    </row>
    <row r="485" spans="2:13" ht="15.75" customHeight="1">
      <c r="B485" s="5"/>
      <c r="C485" s="6"/>
      <c r="D485" s="7"/>
      <c r="E485" s="8"/>
      <c r="H485" s="9"/>
      <c r="I485" s="10"/>
      <c r="K485" s="10"/>
      <c r="L485" s="8"/>
      <c r="M485" s="7"/>
    </row>
    <row r="486" spans="2:13" ht="15.75" customHeight="1">
      <c r="B486" s="5"/>
      <c r="C486" s="6"/>
      <c r="D486" s="7"/>
      <c r="E486" s="8"/>
      <c r="H486" s="9"/>
      <c r="I486" s="10"/>
      <c r="K486" s="10"/>
      <c r="L486" s="8"/>
      <c r="M486" s="7"/>
    </row>
    <row r="487" spans="2:13" ht="15.75" customHeight="1">
      <c r="B487" s="5"/>
      <c r="C487" s="6"/>
      <c r="D487" s="7"/>
      <c r="E487" s="8"/>
      <c r="H487" s="9"/>
      <c r="I487" s="10"/>
      <c r="K487" s="10"/>
      <c r="L487" s="8"/>
      <c r="M487" s="7"/>
    </row>
    <row r="488" spans="2:13" ht="15.75" customHeight="1">
      <c r="B488" s="5"/>
      <c r="C488" s="6"/>
      <c r="D488" s="7"/>
      <c r="E488" s="8"/>
      <c r="H488" s="9"/>
      <c r="I488" s="10"/>
      <c r="K488" s="10"/>
      <c r="L488" s="8"/>
      <c r="M488" s="7"/>
    </row>
    <row r="489" spans="2:13" ht="15.75" customHeight="1">
      <c r="B489" s="5"/>
      <c r="C489" s="6"/>
      <c r="D489" s="7"/>
      <c r="E489" s="8"/>
      <c r="H489" s="9"/>
      <c r="I489" s="10"/>
      <c r="K489" s="10"/>
      <c r="L489" s="8"/>
      <c r="M489" s="7"/>
    </row>
    <row r="490" spans="2:13" ht="15.75" customHeight="1">
      <c r="B490" s="5"/>
      <c r="C490" s="6"/>
      <c r="D490" s="7"/>
      <c r="E490" s="8"/>
      <c r="H490" s="9"/>
      <c r="I490" s="10"/>
      <c r="K490" s="10"/>
      <c r="L490" s="8"/>
      <c r="M490" s="7"/>
    </row>
    <row r="491" spans="2:13" ht="15.75" customHeight="1">
      <c r="B491" s="5"/>
      <c r="C491" s="6"/>
      <c r="D491" s="7"/>
      <c r="E491" s="8"/>
      <c r="H491" s="9"/>
      <c r="I491" s="10"/>
      <c r="K491" s="10"/>
      <c r="L491" s="8"/>
      <c r="M491" s="7"/>
    </row>
    <row r="492" spans="2:13" ht="15.75" customHeight="1">
      <c r="B492" s="5"/>
      <c r="C492" s="6"/>
      <c r="D492" s="7"/>
      <c r="E492" s="8"/>
      <c r="H492" s="9"/>
      <c r="I492" s="10"/>
      <c r="K492" s="10"/>
      <c r="L492" s="8"/>
      <c r="M492" s="7"/>
    </row>
    <row r="493" spans="2:13" ht="15.75" customHeight="1">
      <c r="B493" s="5"/>
      <c r="C493" s="6"/>
      <c r="D493" s="7"/>
      <c r="E493" s="8"/>
      <c r="H493" s="9"/>
      <c r="I493" s="10"/>
      <c r="K493" s="10"/>
      <c r="L493" s="8"/>
      <c r="M493" s="7"/>
    </row>
    <row r="494" spans="2:13" ht="15.75" customHeight="1">
      <c r="B494" s="5"/>
      <c r="C494" s="6"/>
      <c r="D494" s="7"/>
      <c r="E494" s="8"/>
      <c r="H494" s="9"/>
      <c r="I494" s="10"/>
      <c r="K494" s="10"/>
      <c r="L494" s="8"/>
      <c r="M494" s="7"/>
    </row>
    <row r="495" spans="2:13" ht="15.75" customHeight="1">
      <c r="B495" s="5"/>
      <c r="C495" s="6"/>
      <c r="D495" s="7"/>
      <c r="E495" s="8"/>
      <c r="H495" s="9"/>
      <c r="I495" s="10"/>
      <c r="K495" s="10"/>
      <c r="L495" s="8"/>
      <c r="M495" s="7"/>
    </row>
    <row r="496" spans="2:13" ht="15.75" customHeight="1">
      <c r="B496" s="5"/>
      <c r="C496" s="6"/>
      <c r="D496" s="7"/>
      <c r="E496" s="8"/>
      <c r="H496" s="9"/>
      <c r="I496" s="10"/>
      <c r="K496" s="10"/>
      <c r="L496" s="8"/>
      <c r="M496" s="7"/>
    </row>
    <row r="497" spans="2:13" ht="15.75" customHeight="1">
      <c r="B497" s="5"/>
      <c r="C497" s="6"/>
      <c r="D497" s="7"/>
      <c r="E497" s="8"/>
      <c r="H497" s="9"/>
      <c r="I497" s="10"/>
      <c r="K497" s="10"/>
      <c r="L497" s="8"/>
      <c r="M497" s="7"/>
    </row>
    <row r="498" spans="2:13" ht="15.75" customHeight="1">
      <c r="B498" s="5"/>
      <c r="C498" s="6"/>
      <c r="D498" s="7"/>
      <c r="E498" s="8"/>
      <c r="H498" s="9"/>
      <c r="I498" s="10"/>
      <c r="K498" s="10"/>
      <c r="L498" s="8"/>
      <c r="M498" s="7"/>
    </row>
    <row r="499" spans="2:13" ht="15.75" customHeight="1">
      <c r="B499" s="5"/>
      <c r="C499" s="6"/>
      <c r="D499" s="7"/>
      <c r="E499" s="8"/>
      <c r="H499" s="9"/>
      <c r="I499" s="10"/>
      <c r="K499" s="10"/>
      <c r="L499" s="8"/>
      <c r="M499" s="7"/>
    </row>
    <row r="500" spans="2:13" ht="15.75" customHeight="1">
      <c r="B500" s="5"/>
      <c r="C500" s="6"/>
      <c r="D500" s="7"/>
      <c r="E500" s="8"/>
      <c r="H500" s="9"/>
      <c r="I500" s="10"/>
      <c r="K500" s="10"/>
      <c r="L500" s="8"/>
      <c r="M500" s="7"/>
    </row>
    <row r="501" spans="2:13" ht="15.75" customHeight="1">
      <c r="B501" s="5"/>
      <c r="C501" s="6"/>
      <c r="D501" s="7"/>
      <c r="E501" s="8"/>
      <c r="H501" s="9"/>
      <c r="I501" s="10"/>
      <c r="K501" s="10"/>
      <c r="L501" s="8"/>
      <c r="M501" s="7"/>
    </row>
    <row r="502" spans="2:13" ht="15.75" customHeight="1">
      <c r="B502" s="5"/>
      <c r="C502" s="6"/>
      <c r="D502" s="7"/>
      <c r="E502" s="8"/>
      <c r="H502" s="9"/>
      <c r="I502" s="10"/>
      <c r="K502" s="10"/>
      <c r="L502" s="8"/>
      <c r="M502" s="7"/>
    </row>
    <row r="503" spans="2:13" ht="15.75" customHeight="1">
      <c r="B503" s="5"/>
      <c r="C503" s="6"/>
      <c r="D503" s="7"/>
      <c r="E503" s="8"/>
      <c r="H503" s="9"/>
      <c r="I503" s="10"/>
      <c r="K503" s="10"/>
      <c r="L503" s="8"/>
      <c r="M503" s="7"/>
    </row>
    <row r="504" spans="2:13" ht="15.75" customHeight="1">
      <c r="B504" s="5"/>
      <c r="C504" s="6"/>
      <c r="D504" s="7"/>
      <c r="E504" s="8"/>
      <c r="H504" s="9"/>
      <c r="I504" s="10"/>
      <c r="K504" s="10"/>
      <c r="L504" s="8"/>
      <c r="M504" s="7"/>
    </row>
    <row r="505" spans="2:13" ht="15.75" customHeight="1">
      <c r="B505" s="5"/>
      <c r="C505" s="6"/>
      <c r="D505" s="7"/>
      <c r="E505" s="8"/>
      <c r="H505" s="9"/>
      <c r="I505" s="10"/>
      <c r="K505" s="10"/>
      <c r="L505" s="8"/>
      <c r="M505" s="7"/>
    </row>
    <row r="506" spans="2:13" ht="15.75" customHeight="1">
      <c r="B506" s="5"/>
      <c r="C506" s="6"/>
      <c r="D506" s="7"/>
      <c r="E506" s="8"/>
      <c r="H506" s="9"/>
      <c r="I506" s="10"/>
      <c r="K506" s="10"/>
      <c r="L506" s="8"/>
      <c r="M506" s="7"/>
    </row>
    <row r="507" spans="2:13" ht="15.75" customHeight="1">
      <c r="B507" s="5"/>
      <c r="C507" s="6"/>
      <c r="D507" s="7"/>
      <c r="E507" s="8"/>
      <c r="H507" s="9"/>
      <c r="I507" s="10"/>
      <c r="K507" s="10"/>
      <c r="L507" s="8"/>
      <c r="M507" s="7"/>
    </row>
    <row r="508" spans="2:13" ht="15.75" customHeight="1">
      <c r="B508" s="5"/>
      <c r="C508" s="6"/>
      <c r="D508" s="7"/>
      <c r="E508" s="8"/>
      <c r="H508" s="9"/>
      <c r="I508" s="10"/>
      <c r="K508" s="10"/>
      <c r="L508" s="8"/>
      <c r="M508" s="7"/>
    </row>
    <row r="509" spans="2:13" ht="15.75" customHeight="1">
      <c r="B509" s="5"/>
      <c r="C509" s="6"/>
      <c r="D509" s="7"/>
      <c r="E509" s="8"/>
      <c r="H509" s="9"/>
      <c r="I509" s="10"/>
      <c r="K509" s="10"/>
      <c r="L509" s="8"/>
      <c r="M509" s="7"/>
    </row>
    <row r="510" spans="2:13" ht="15.75" customHeight="1">
      <c r="B510" s="5"/>
      <c r="C510" s="6"/>
      <c r="D510" s="7"/>
      <c r="E510" s="8"/>
      <c r="H510" s="9"/>
      <c r="I510" s="10"/>
      <c r="K510" s="10"/>
      <c r="L510" s="8"/>
      <c r="M510" s="7"/>
    </row>
    <row r="511" spans="2:13" ht="15.75" customHeight="1">
      <c r="B511" s="5"/>
      <c r="C511" s="6"/>
      <c r="D511" s="7"/>
      <c r="E511" s="8"/>
      <c r="H511" s="9"/>
      <c r="I511" s="10"/>
      <c r="K511" s="10"/>
      <c r="L511" s="8"/>
      <c r="M511" s="7"/>
    </row>
    <row r="512" spans="2:13" ht="15.75" customHeight="1">
      <c r="B512" s="5"/>
      <c r="C512" s="6"/>
      <c r="D512" s="7"/>
      <c r="E512" s="8"/>
      <c r="H512" s="9"/>
      <c r="I512" s="10"/>
      <c r="K512" s="10"/>
      <c r="L512" s="8"/>
      <c r="M512" s="7"/>
    </row>
    <row r="513" spans="2:13" ht="15.75" customHeight="1">
      <c r="B513" s="5"/>
      <c r="C513" s="6"/>
      <c r="D513" s="7"/>
      <c r="E513" s="8"/>
      <c r="H513" s="9"/>
      <c r="I513" s="10"/>
      <c r="K513" s="10"/>
      <c r="L513" s="8"/>
      <c r="M513" s="7"/>
    </row>
    <row r="514" spans="2:13" ht="15.75" customHeight="1">
      <c r="B514" s="5"/>
      <c r="C514" s="6"/>
      <c r="D514" s="7"/>
      <c r="E514" s="8"/>
      <c r="H514" s="9"/>
      <c r="I514" s="10"/>
      <c r="K514" s="10"/>
      <c r="L514" s="8"/>
      <c r="M514" s="7"/>
    </row>
    <row r="515" spans="2:13" ht="15.75" customHeight="1">
      <c r="B515" s="5"/>
      <c r="C515" s="6"/>
      <c r="D515" s="7"/>
      <c r="E515" s="8"/>
      <c r="H515" s="9"/>
      <c r="I515" s="10"/>
      <c r="K515" s="10"/>
      <c r="L515" s="8"/>
      <c r="M515" s="7"/>
    </row>
    <row r="516" spans="2:13" ht="15.75" customHeight="1">
      <c r="B516" s="5"/>
      <c r="C516" s="6"/>
      <c r="D516" s="7"/>
      <c r="E516" s="8"/>
      <c r="H516" s="9"/>
      <c r="I516" s="10"/>
      <c r="K516" s="10"/>
      <c r="L516" s="8"/>
      <c r="M516" s="7"/>
    </row>
    <row r="517" spans="2:13" ht="15.75" customHeight="1">
      <c r="B517" s="5"/>
      <c r="C517" s="6"/>
      <c r="D517" s="7"/>
      <c r="E517" s="8"/>
      <c r="H517" s="9"/>
      <c r="I517" s="10"/>
      <c r="K517" s="10"/>
      <c r="L517" s="8"/>
      <c r="M517" s="7"/>
    </row>
    <row r="518" spans="2:13" ht="15.75" customHeight="1">
      <c r="B518" s="5"/>
      <c r="C518" s="6"/>
      <c r="D518" s="7"/>
      <c r="E518" s="8"/>
      <c r="H518" s="9"/>
      <c r="I518" s="10"/>
      <c r="K518" s="10"/>
      <c r="L518" s="8"/>
      <c r="M518" s="7"/>
    </row>
    <row r="519" spans="2:13" ht="15.75" customHeight="1">
      <c r="B519" s="5"/>
      <c r="C519" s="6"/>
      <c r="D519" s="7"/>
      <c r="E519" s="8"/>
      <c r="H519" s="9"/>
      <c r="I519" s="10"/>
      <c r="K519" s="10"/>
      <c r="L519" s="8"/>
      <c r="M519" s="7"/>
    </row>
    <row r="520" spans="2:13" ht="15.75" customHeight="1">
      <c r="B520" s="5"/>
      <c r="C520" s="6"/>
      <c r="D520" s="7"/>
      <c r="E520" s="8"/>
      <c r="H520" s="9"/>
      <c r="I520" s="10"/>
      <c r="K520" s="10"/>
      <c r="L520" s="8"/>
      <c r="M520" s="7"/>
    </row>
    <row r="521" spans="2:13" ht="15.75" customHeight="1">
      <c r="B521" s="5"/>
      <c r="C521" s="6"/>
      <c r="D521" s="7"/>
      <c r="E521" s="8"/>
      <c r="H521" s="9"/>
      <c r="I521" s="10"/>
      <c r="K521" s="10"/>
      <c r="L521" s="8"/>
      <c r="M521" s="7"/>
    </row>
    <row r="522" spans="2:13" ht="15.75" customHeight="1">
      <c r="B522" s="5"/>
      <c r="C522" s="6"/>
      <c r="D522" s="7"/>
      <c r="E522" s="8"/>
      <c r="H522" s="9"/>
      <c r="I522" s="10"/>
      <c r="K522" s="10"/>
      <c r="L522" s="8"/>
      <c r="M522" s="7"/>
    </row>
    <row r="523" spans="2:13" ht="15.75" customHeight="1">
      <c r="B523" s="5"/>
      <c r="C523" s="6"/>
      <c r="D523" s="7"/>
      <c r="E523" s="8"/>
      <c r="H523" s="9"/>
      <c r="I523" s="10"/>
      <c r="K523" s="10"/>
      <c r="L523" s="8"/>
      <c r="M523" s="7"/>
    </row>
    <row r="524" spans="2:13" ht="15.75" customHeight="1">
      <c r="B524" s="5"/>
      <c r="C524" s="6"/>
      <c r="D524" s="7"/>
      <c r="E524" s="8"/>
      <c r="H524" s="9"/>
      <c r="I524" s="10"/>
      <c r="K524" s="10"/>
      <c r="L524" s="8"/>
      <c r="M524" s="7"/>
    </row>
    <row r="525" spans="2:13" ht="15.75" customHeight="1">
      <c r="B525" s="5"/>
      <c r="C525" s="6"/>
      <c r="D525" s="7"/>
      <c r="E525" s="8"/>
      <c r="H525" s="9"/>
      <c r="I525" s="10"/>
      <c r="K525" s="10"/>
      <c r="L525" s="8"/>
      <c r="M525" s="7"/>
    </row>
    <row r="526" spans="2:13" ht="15.75" customHeight="1">
      <c r="B526" s="5"/>
      <c r="C526" s="6"/>
      <c r="D526" s="7"/>
      <c r="E526" s="8"/>
      <c r="H526" s="9"/>
      <c r="I526" s="10"/>
      <c r="K526" s="10"/>
      <c r="L526" s="8"/>
      <c r="M526" s="7"/>
    </row>
    <row r="527" spans="2:13" ht="15.75" customHeight="1">
      <c r="B527" s="5"/>
      <c r="C527" s="6"/>
      <c r="D527" s="7"/>
      <c r="E527" s="8"/>
      <c r="H527" s="9"/>
      <c r="I527" s="10"/>
      <c r="K527" s="10"/>
      <c r="L527" s="8"/>
      <c r="M527" s="7"/>
    </row>
    <row r="528" spans="2:13" ht="15.75" customHeight="1">
      <c r="B528" s="5"/>
      <c r="C528" s="6"/>
      <c r="D528" s="7"/>
      <c r="E528" s="8"/>
      <c r="H528" s="9"/>
      <c r="I528" s="10"/>
      <c r="K528" s="10"/>
      <c r="L528" s="8"/>
      <c r="M528" s="7"/>
    </row>
    <row r="529" spans="2:13" ht="15.75" customHeight="1">
      <c r="B529" s="5"/>
      <c r="C529" s="6"/>
      <c r="D529" s="7"/>
      <c r="E529" s="8"/>
      <c r="H529" s="9"/>
      <c r="I529" s="10"/>
      <c r="K529" s="10"/>
      <c r="L529" s="8"/>
      <c r="M529" s="7"/>
    </row>
    <row r="530" spans="2:13" ht="15.75" customHeight="1">
      <c r="B530" s="5"/>
      <c r="C530" s="6"/>
      <c r="D530" s="7"/>
      <c r="E530" s="8"/>
      <c r="H530" s="9"/>
      <c r="I530" s="10"/>
      <c r="K530" s="10"/>
      <c r="L530" s="8"/>
      <c r="M530" s="7"/>
    </row>
    <row r="531" spans="2:13" ht="15.75" customHeight="1">
      <c r="B531" s="5"/>
      <c r="C531" s="6"/>
      <c r="D531" s="7"/>
      <c r="E531" s="8"/>
      <c r="H531" s="9"/>
      <c r="I531" s="10"/>
      <c r="K531" s="10"/>
      <c r="L531" s="8"/>
      <c r="M531" s="7"/>
    </row>
    <row r="532" spans="2:13" ht="15.75" customHeight="1">
      <c r="B532" s="5"/>
      <c r="C532" s="6"/>
      <c r="D532" s="7"/>
      <c r="E532" s="8"/>
      <c r="H532" s="9"/>
      <c r="I532" s="10"/>
      <c r="K532" s="10"/>
      <c r="L532" s="8"/>
      <c r="M532" s="7"/>
    </row>
    <row r="533" spans="2:13" ht="15.75" customHeight="1">
      <c r="B533" s="5"/>
      <c r="C533" s="6"/>
      <c r="D533" s="7"/>
      <c r="E533" s="8"/>
      <c r="H533" s="9"/>
      <c r="I533" s="10"/>
      <c r="K533" s="10"/>
      <c r="L533" s="8"/>
      <c r="M533" s="7"/>
    </row>
    <row r="534" spans="2:13" ht="15.75" customHeight="1">
      <c r="B534" s="5"/>
      <c r="C534" s="6"/>
      <c r="D534" s="7"/>
      <c r="E534" s="8"/>
      <c r="H534" s="9"/>
      <c r="I534" s="10"/>
      <c r="K534" s="10"/>
      <c r="L534" s="8"/>
      <c r="M534" s="7"/>
    </row>
    <row r="535" spans="2:13" ht="15.75" customHeight="1">
      <c r="B535" s="5"/>
      <c r="C535" s="6"/>
      <c r="D535" s="7"/>
      <c r="E535" s="8"/>
      <c r="H535" s="9"/>
      <c r="I535" s="10"/>
      <c r="K535" s="10"/>
      <c r="L535" s="8"/>
      <c r="M535" s="7"/>
    </row>
    <row r="536" spans="2:13" ht="15.75" customHeight="1">
      <c r="B536" s="5"/>
      <c r="C536" s="6"/>
      <c r="D536" s="7"/>
      <c r="E536" s="8"/>
      <c r="H536" s="9"/>
      <c r="I536" s="10"/>
      <c r="K536" s="10"/>
      <c r="L536" s="8"/>
      <c r="M536" s="7"/>
    </row>
    <row r="537" spans="2:13" ht="15.75" customHeight="1">
      <c r="B537" s="5"/>
      <c r="C537" s="6"/>
      <c r="D537" s="7"/>
      <c r="E537" s="8"/>
      <c r="H537" s="9"/>
      <c r="I537" s="10"/>
      <c r="K537" s="10"/>
      <c r="L537" s="8"/>
      <c r="M537" s="7"/>
    </row>
    <row r="538" spans="2:13" ht="15.75" customHeight="1">
      <c r="B538" s="5"/>
      <c r="C538" s="6"/>
      <c r="D538" s="7"/>
      <c r="E538" s="8"/>
      <c r="H538" s="9"/>
      <c r="I538" s="10"/>
      <c r="K538" s="10"/>
      <c r="L538" s="8"/>
      <c r="M538" s="7"/>
    </row>
    <row r="539" spans="2:13" ht="15.75" customHeight="1">
      <c r="B539" s="5"/>
      <c r="C539" s="6"/>
      <c r="D539" s="7"/>
      <c r="E539" s="8"/>
      <c r="H539" s="9"/>
      <c r="I539" s="10"/>
      <c r="K539" s="10"/>
      <c r="L539" s="8"/>
      <c r="M539" s="7"/>
    </row>
    <row r="540" spans="2:13" ht="15.75" customHeight="1">
      <c r="B540" s="5"/>
      <c r="C540" s="6"/>
      <c r="D540" s="7"/>
      <c r="E540" s="8"/>
      <c r="H540" s="9"/>
      <c r="I540" s="10"/>
      <c r="K540" s="10"/>
      <c r="L540" s="8"/>
      <c r="M540" s="7"/>
    </row>
    <row r="541" spans="2:13" ht="15.75" customHeight="1">
      <c r="B541" s="5"/>
      <c r="C541" s="6"/>
      <c r="D541" s="7"/>
      <c r="E541" s="8"/>
      <c r="H541" s="9"/>
      <c r="I541" s="10"/>
      <c r="K541" s="10"/>
      <c r="L541" s="8"/>
      <c r="M541" s="7"/>
    </row>
    <row r="542" spans="2:13" ht="15.75" customHeight="1">
      <c r="B542" s="5"/>
      <c r="C542" s="6"/>
      <c r="D542" s="7"/>
      <c r="E542" s="8"/>
      <c r="H542" s="9"/>
      <c r="I542" s="10"/>
      <c r="K542" s="10"/>
      <c r="L542" s="8"/>
      <c r="M542" s="7"/>
    </row>
    <row r="543" spans="2:13" ht="15.75" customHeight="1">
      <c r="B543" s="5"/>
      <c r="C543" s="6"/>
      <c r="D543" s="7"/>
      <c r="E543" s="8"/>
      <c r="H543" s="9"/>
      <c r="I543" s="10"/>
      <c r="K543" s="10"/>
      <c r="L543" s="8"/>
      <c r="M543" s="7"/>
    </row>
    <row r="544" spans="2:13" ht="15.75" customHeight="1">
      <c r="B544" s="5"/>
      <c r="C544" s="6"/>
      <c r="D544" s="7"/>
      <c r="E544" s="8"/>
      <c r="H544" s="9"/>
      <c r="I544" s="10"/>
      <c r="K544" s="10"/>
      <c r="L544" s="8"/>
      <c r="M544" s="7"/>
    </row>
    <row r="545" spans="2:13" ht="15.75" customHeight="1">
      <c r="B545" s="5"/>
      <c r="C545" s="6"/>
      <c r="D545" s="7"/>
      <c r="E545" s="8"/>
      <c r="H545" s="9"/>
      <c r="I545" s="10"/>
      <c r="K545" s="10"/>
      <c r="L545" s="8"/>
      <c r="M545" s="7"/>
    </row>
    <row r="546" spans="2:13" ht="15.75" customHeight="1">
      <c r="B546" s="5"/>
      <c r="C546" s="6"/>
      <c r="D546" s="7"/>
      <c r="E546" s="8"/>
      <c r="H546" s="9"/>
      <c r="I546" s="10"/>
      <c r="K546" s="10"/>
      <c r="L546" s="8"/>
      <c r="M546" s="7"/>
    </row>
    <row r="547" spans="2:13" ht="15.75" customHeight="1">
      <c r="B547" s="5"/>
      <c r="C547" s="6"/>
      <c r="D547" s="7"/>
      <c r="E547" s="8"/>
      <c r="H547" s="9"/>
      <c r="I547" s="10"/>
      <c r="K547" s="10"/>
      <c r="L547" s="8"/>
      <c r="M547" s="7"/>
    </row>
    <row r="548" spans="2:13" ht="15.75" customHeight="1">
      <c r="B548" s="5"/>
      <c r="C548" s="6"/>
      <c r="D548" s="7"/>
      <c r="E548" s="8"/>
      <c r="H548" s="9"/>
      <c r="I548" s="10"/>
      <c r="K548" s="10"/>
      <c r="L548" s="8"/>
      <c r="M548" s="7"/>
    </row>
    <row r="549" spans="2:13" ht="15.75" customHeight="1">
      <c r="B549" s="5"/>
      <c r="C549" s="6"/>
      <c r="D549" s="7"/>
      <c r="E549" s="8"/>
      <c r="H549" s="9"/>
      <c r="I549" s="10"/>
      <c r="K549" s="10"/>
      <c r="L549" s="8"/>
      <c r="M549" s="7"/>
    </row>
    <row r="550" spans="2:13" ht="15.75" customHeight="1">
      <c r="B550" s="5"/>
      <c r="C550" s="6"/>
      <c r="D550" s="7"/>
      <c r="E550" s="8"/>
      <c r="H550" s="9"/>
      <c r="I550" s="10"/>
      <c r="K550" s="10"/>
      <c r="L550" s="8"/>
      <c r="M550" s="7"/>
    </row>
    <row r="551" spans="2:13" ht="15.75" customHeight="1">
      <c r="B551" s="5"/>
      <c r="C551" s="6"/>
      <c r="D551" s="7"/>
      <c r="E551" s="8"/>
      <c r="H551" s="9"/>
      <c r="I551" s="10"/>
      <c r="K551" s="10"/>
      <c r="L551" s="8"/>
      <c r="M551" s="7"/>
    </row>
    <row r="552" spans="2:13" ht="15.75" customHeight="1">
      <c r="B552" s="5"/>
      <c r="C552" s="6"/>
      <c r="D552" s="7"/>
      <c r="E552" s="8"/>
      <c r="H552" s="9"/>
      <c r="I552" s="10"/>
      <c r="K552" s="10"/>
      <c r="L552" s="8"/>
      <c r="M552" s="7"/>
    </row>
    <row r="553" spans="2:13" ht="15.75" customHeight="1">
      <c r="B553" s="5"/>
      <c r="C553" s="6"/>
      <c r="D553" s="7"/>
      <c r="E553" s="8"/>
      <c r="H553" s="9"/>
      <c r="I553" s="10"/>
      <c r="K553" s="10"/>
      <c r="L553" s="8"/>
      <c r="M553" s="7"/>
    </row>
    <row r="554" spans="2:13" ht="15.75" customHeight="1">
      <c r="B554" s="5"/>
      <c r="C554" s="6"/>
      <c r="D554" s="7"/>
      <c r="E554" s="8"/>
      <c r="H554" s="9"/>
      <c r="I554" s="10"/>
      <c r="K554" s="10"/>
      <c r="L554" s="8"/>
      <c r="M554" s="7"/>
    </row>
    <row r="555" spans="2:13" ht="15.75" customHeight="1">
      <c r="B555" s="5"/>
      <c r="C555" s="6"/>
      <c r="D555" s="7"/>
      <c r="E555" s="8"/>
      <c r="H555" s="9"/>
      <c r="I555" s="10"/>
      <c r="K555" s="10"/>
      <c r="L555" s="8"/>
      <c r="M555" s="7"/>
    </row>
    <row r="556" spans="2:13" ht="15.75" customHeight="1">
      <c r="B556" s="5"/>
      <c r="C556" s="6"/>
      <c r="D556" s="7"/>
      <c r="E556" s="8"/>
      <c r="H556" s="9"/>
      <c r="I556" s="10"/>
      <c r="K556" s="10"/>
      <c r="L556" s="8"/>
      <c r="M556" s="7"/>
    </row>
    <row r="557" spans="2:13" ht="15.75" customHeight="1">
      <c r="B557" s="5"/>
      <c r="C557" s="6"/>
      <c r="D557" s="7"/>
      <c r="E557" s="8"/>
      <c r="H557" s="9"/>
      <c r="I557" s="10"/>
      <c r="K557" s="10"/>
      <c r="L557" s="8"/>
      <c r="M557" s="7"/>
    </row>
    <row r="558" spans="2:13" ht="15.75" customHeight="1">
      <c r="B558" s="5"/>
      <c r="C558" s="6"/>
      <c r="D558" s="7"/>
      <c r="E558" s="8"/>
      <c r="H558" s="9"/>
      <c r="I558" s="10"/>
      <c r="K558" s="10"/>
      <c r="L558" s="8"/>
      <c r="M558" s="7"/>
    </row>
    <row r="559" spans="2:13" ht="15.75" customHeight="1">
      <c r="B559" s="5"/>
      <c r="C559" s="6"/>
      <c r="D559" s="7"/>
      <c r="E559" s="8"/>
      <c r="H559" s="9"/>
      <c r="I559" s="10"/>
      <c r="K559" s="10"/>
      <c r="L559" s="8"/>
      <c r="M559" s="7"/>
    </row>
    <row r="560" spans="2:13" ht="15.75" customHeight="1">
      <c r="B560" s="5"/>
      <c r="C560" s="6"/>
      <c r="D560" s="7"/>
      <c r="E560" s="8"/>
      <c r="H560" s="9"/>
      <c r="I560" s="10"/>
      <c r="K560" s="10"/>
      <c r="L560" s="8"/>
      <c r="M560" s="7"/>
    </row>
    <row r="561" spans="2:13" ht="15.75" customHeight="1">
      <c r="B561" s="5"/>
      <c r="C561" s="6"/>
      <c r="D561" s="7"/>
      <c r="E561" s="8"/>
      <c r="H561" s="9"/>
      <c r="I561" s="10"/>
      <c r="K561" s="10"/>
      <c r="L561" s="8"/>
      <c r="M561" s="7"/>
    </row>
    <row r="562" spans="2:13" ht="15.75" customHeight="1">
      <c r="B562" s="5"/>
      <c r="C562" s="6"/>
      <c r="D562" s="7"/>
      <c r="E562" s="8"/>
      <c r="H562" s="9"/>
      <c r="I562" s="10"/>
      <c r="K562" s="10"/>
      <c r="L562" s="8"/>
      <c r="M562" s="7"/>
    </row>
    <row r="563" spans="2:13" ht="15.75" customHeight="1">
      <c r="B563" s="5"/>
      <c r="C563" s="6"/>
      <c r="D563" s="7"/>
      <c r="E563" s="8"/>
      <c r="H563" s="9"/>
      <c r="I563" s="10"/>
      <c r="K563" s="10"/>
      <c r="L563" s="8"/>
      <c r="M563" s="7"/>
    </row>
    <row r="564" spans="2:13" ht="15.75" customHeight="1">
      <c r="B564" s="5"/>
      <c r="C564" s="6"/>
      <c r="D564" s="7"/>
      <c r="E564" s="8"/>
      <c r="H564" s="9"/>
      <c r="I564" s="10"/>
      <c r="K564" s="10"/>
      <c r="L564" s="8"/>
      <c r="M564" s="7"/>
    </row>
    <row r="565" spans="2:13" ht="15.75" customHeight="1">
      <c r="B565" s="5"/>
      <c r="C565" s="6"/>
      <c r="D565" s="7"/>
      <c r="E565" s="8"/>
      <c r="H565" s="9"/>
      <c r="I565" s="10"/>
      <c r="K565" s="10"/>
      <c r="L565" s="8"/>
      <c r="M565" s="7"/>
    </row>
    <row r="566" spans="2:13" ht="15.75" customHeight="1">
      <c r="B566" s="5"/>
      <c r="C566" s="6"/>
      <c r="D566" s="7"/>
      <c r="E566" s="8"/>
      <c r="H566" s="9"/>
      <c r="I566" s="10"/>
      <c r="K566" s="10"/>
      <c r="L566" s="8"/>
      <c r="M566" s="7"/>
    </row>
    <row r="567" spans="2:13" ht="15.75" customHeight="1">
      <c r="B567" s="5"/>
      <c r="C567" s="6"/>
      <c r="D567" s="7"/>
      <c r="E567" s="8"/>
      <c r="H567" s="9"/>
      <c r="I567" s="10"/>
      <c r="K567" s="10"/>
      <c r="L567" s="8"/>
      <c r="M567" s="7"/>
    </row>
    <row r="568" spans="2:13" ht="15.75" customHeight="1">
      <c r="B568" s="5"/>
      <c r="C568" s="6"/>
      <c r="D568" s="7"/>
      <c r="E568" s="8"/>
      <c r="H568" s="9"/>
      <c r="I568" s="10"/>
      <c r="K568" s="10"/>
      <c r="L568" s="8"/>
      <c r="M568" s="7"/>
    </row>
    <row r="569" spans="2:13" ht="15.75" customHeight="1">
      <c r="B569" s="5"/>
      <c r="C569" s="6"/>
      <c r="D569" s="7"/>
      <c r="E569" s="8"/>
      <c r="H569" s="9"/>
      <c r="I569" s="10"/>
      <c r="K569" s="10"/>
      <c r="L569" s="8"/>
      <c r="M569" s="7"/>
    </row>
    <row r="570" spans="2:13" ht="15.75" customHeight="1">
      <c r="B570" s="5"/>
      <c r="C570" s="6"/>
      <c r="D570" s="7"/>
      <c r="E570" s="8"/>
      <c r="H570" s="9"/>
      <c r="I570" s="10"/>
      <c r="K570" s="10"/>
      <c r="L570" s="8"/>
      <c r="M570" s="7"/>
    </row>
    <row r="571" spans="2:13" ht="15.75" customHeight="1">
      <c r="B571" s="5"/>
      <c r="C571" s="6"/>
      <c r="D571" s="7"/>
      <c r="E571" s="8"/>
      <c r="H571" s="9"/>
      <c r="I571" s="10"/>
      <c r="K571" s="10"/>
      <c r="L571" s="8"/>
      <c r="M571" s="7"/>
    </row>
    <row r="572" spans="2:13" ht="15.75" customHeight="1">
      <c r="B572" s="5"/>
      <c r="C572" s="6"/>
      <c r="D572" s="7"/>
      <c r="E572" s="8"/>
      <c r="H572" s="9"/>
      <c r="I572" s="10"/>
      <c r="K572" s="10"/>
      <c r="L572" s="8"/>
      <c r="M572" s="7"/>
    </row>
    <row r="573" spans="2:13" ht="15.75" customHeight="1">
      <c r="B573" s="5"/>
      <c r="C573" s="6"/>
      <c r="D573" s="7"/>
      <c r="E573" s="8"/>
      <c r="H573" s="9"/>
      <c r="I573" s="10"/>
      <c r="K573" s="10"/>
      <c r="L573" s="8"/>
      <c r="M573" s="7"/>
    </row>
    <row r="574" spans="2:13" ht="15.75" customHeight="1">
      <c r="B574" s="5"/>
      <c r="C574" s="6"/>
      <c r="D574" s="7"/>
      <c r="E574" s="8"/>
      <c r="H574" s="9"/>
      <c r="I574" s="10"/>
      <c r="K574" s="10"/>
      <c r="L574" s="8"/>
      <c r="M574" s="7"/>
    </row>
    <row r="575" spans="2:13" ht="15.75" customHeight="1">
      <c r="B575" s="5"/>
      <c r="C575" s="6"/>
      <c r="D575" s="7"/>
      <c r="E575" s="8"/>
      <c r="H575" s="9"/>
      <c r="I575" s="10"/>
      <c r="K575" s="10"/>
      <c r="L575" s="8"/>
      <c r="M575" s="7"/>
    </row>
    <row r="576" spans="2:13" ht="15.75" customHeight="1">
      <c r="B576" s="5"/>
      <c r="C576" s="6"/>
      <c r="D576" s="7"/>
      <c r="E576" s="8"/>
      <c r="H576" s="9"/>
      <c r="I576" s="10"/>
      <c r="K576" s="10"/>
      <c r="L576" s="8"/>
      <c r="M576" s="7"/>
    </row>
    <row r="577" spans="2:13" ht="15.75" customHeight="1">
      <c r="B577" s="5"/>
      <c r="C577" s="6"/>
      <c r="D577" s="7"/>
      <c r="E577" s="8"/>
      <c r="H577" s="9"/>
      <c r="I577" s="10"/>
      <c r="K577" s="10"/>
      <c r="L577" s="8"/>
      <c r="M577" s="7"/>
    </row>
    <row r="578" spans="2:13" ht="15.75" customHeight="1">
      <c r="B578" s="5"/>
      <c r="C578" s="6"/>
      <c r="D578" s="7"/>
      <c r="E578" s="8"/>
      <c r="H578" s="9"/>
      <c r="I578" s="10"/>
      <c r="K578" s="10"/>
      <c r="L578" s="8"/>
      <c r="M578" s="7"/>
    </row>
    <row r="579" spans="2:13" ht="15.75" customHeight="1">
      <c r="B579" s="5"/>
      <c r="C579" s="6"/>
      <c r="D579" s="7"/>
      <c r="E579" s="8"/>
      <c r="H579" s="9"/>
      <c r="I579" s="10"/>
      <c r="K579" s="10"/>
      <c r="L579" s="8"/>
      <c r="M579" s="7"/>
    </row>
    <row r="580" spans="2:13" ht="15.75" customHeight="1">
      <c r="B580" s="5"/>
      <c r="C580" s="6"/>
      <c r="D580" s="7"/>
      <c r="E580" s="8"/>
      <c r="H580" s="9"/>
      <c r="I580" s="10"/>
      <c r="K580" s="10"/>
      <c r="L580" s="8"/>
      <c r="M580" s="7"/>
    </row>
    <row r="581" spans="2:13" ht="15.75" customHeight="1">
      <c r="B581" s="5"/>
      <c r="C581" s="6"/>
      <c r="D581" s="7"/>
      <c r="E581" s="8"/>
      <c r="H581" s="9"/>
      <c r="I581" s="10"/>
      <c r="K581" s="10"/>
      <c r="L581" s="8"/>
      <c r="M581" s="7"/>
    </row>
    <row r="582" spans="2:13" ht="15.75" customHeight="1">
      <c r="B582" s="5"/>
      <c r="C582" s="6"/>
      <c r="D582" s="7"/>
      <c r="E582" s="8"/>
      <c r="H582" s="9"/>
      <c r="I582" s="10"/>
      <c r="K582" s="10"/>
      <c r="L582" s="8"/>
      <c r="M582" s="7"/>
    </row>
    <row r="583" spans="2:13" ht="15.75" customHeight="1">
      <c r="B583" s="5"/>
      <c r="C583" s="6"/>
      <c r="D583" s="7"/>
      <c r="E583" s="8"/>
      <c r="H583" s="9"/>
      <c r="I583" s="10"/>
      <c r="K583" s="10"/>
      <c r="L583" s="8"/>
      <c r="M583" s="7"/>
    </row>
    <row r="584" spans="2:13" ht="15.75" customHeight="1">
      <c r="B584" s="5"/>
      <c r="C584" s="6"/>
      <c r="D584" s="7"/>
      <c r="E584" s="8"/>
      <c r="H584" s="9"/>
      <c r="I584" s="10"/>
      <c r="K584" s="10"/>
      <c r="L584" s="8"/>
      <c r="M584" s="7"/>
    </row>
    <row r="585" spans="2:13" ht="15.75" customHeight="1">
      <c r="B585" s="5"/>
      <c r="C585" s="6"/>
      <c r="D585" s="7"/>
      <c r="E585" s="8"/>
      <c r="H585" s="9"/>
      <c r="I585" s="10"/>
      <c r="K585" s="10"/>
      <c r="L585" s="8"/>
      <c r="M585" s="7"/>
    </row>
    <row r="586" spans="2:13" ht="15.75" customHeight="1">
      <c r="B586" s="5"/>
      <c r="C586" s="6"/>
      <c r="D586" s="7"/>
      <c r="E586" s="8"/>
      <c r="H586" s="9"/>
      <c r="I586" s="10"/>
      <c r="K586" s="10"/>
      <c r="L586" s="8"/>
      <c r="M586" s="7"/>
    </row>
    <row r="587" spans="2:13" ht="15.75" customHeight="1">
      <c r="B587" s="5"/>
      <c r="C587" s="6"/>
      <c r="D587" s="7"/>
      <c r="E587" s="8"/>
      <c r="H587" s="9"/>
      <c r="I587" s="10"/>
      <c r="K587" s="10"/>
      <c r="L587" s="8"/>
      <c r="M587" s="7"/>
    </row>
    <row r="588" spans="2:13" ht="15.75" customHeight="1">
      <c r="B588" s="5"/>
      <c r="C588" s="6"/>
      <c r="D588" s="7"/>
      <c r="E588" s="8"/>
      <c r="H588" s="9"/>
      <c r="I588" s="10"/>
      <c r="K588" s="10"/>
      <c r="L588" s="8"/>
      <c r="M588" s="7"/>
    </row>
    <row r="589" spans="2:13" ht="15.75" customHeight="1">
      <c r="B589" s="5"/>
      <c r="C589" s="6"/>
      <c r="D589" s="7"/>
      <c r="E589" s="8"/>
      <c r="H589" s="9"/>
      <c r="I589" s="10"/>
      <c r="K589" s="10"/>
      <c r="L589" s="8"/>
      <c r="M589" s="7"/>
    </row>
    <row r="590" spans="2:13" ht="15.75" customHeight="1">
      <c r="B590" s="5"/>
      <c r="C590" s="6"/>
      <c r="D590" s="7"/>
      <c r="E590" s="8"/>
      <c r="H590" s="9"/>
      <c r="I590" s="10"/>
      <c r="K590" s="10"/>
      <c r="L590" s="8"/>
      <c r="M590" s="7"/>
    </row>
    <row r="591" spans="2:13" ht="15.75" customHeight="1">
      <c r="B591" s="5"/>
      <c r="C591" s="6"/>
      <c r="D591" s="7"/>
      <c r="E591" s="8"/>
      <c r="H591" s="9"/>
      <c r="I591" s="10"/>
      <c r="K591" s="10"/>
      <c r="L591" s="8"/>
      <c r="M591" s="7"/>
    </row>
    <row r="592" spans="2:13" ht="15.75" customHeight="1">
      <c r="B592" s="5"/>
      <c r="C592" s="6"/>
      <c r="D592" s="7"/>
      <c r="E592" s="8"/>
      <c r="H592" s="9"/>
      <c r="I592" s="10"/>
      <c r="K592" s="10"/>
      <c r="L592" s="8"/>
      <c r="M592" s="7"/>
    </row>
    <row r="593" spans="2:13" ht="15.75" customHeight="1">
      <c r="B593" s="5"/>
      <c r="C593" s="6"/>
      <c r="D593" s="7"/>
      <c r="E593" s="8"/>
      <c r="H593" s="9"/>
      <c r="I593" s="10"/>
      <c r="K593" s="10"/>
      <c r="L593" s="8"/>
      <c r="M593" s="7"/>
    </row>
    <row r="594" spans="2:13" ht="15.75" customHeight="1">
      <c r="B594" s="5"/>
      <c r="C594" s="6"/>
      <c r="D594" s="7"/>
      <c r="E594" s="8"/>
      <c r="H594" s="9"/>
      <c r="I594" s="10"/>
      <c r="K594" s="10"/>
      <c r="L594" s="8"/>
      <c r="M594" s="7"/>
    </row>
    <row r="595" spans="2:13" ht="15.75" customHeight="1">
      <c r="B595" s="5"/>
      <c r="C595" s="6"/>
      <c r="D595" s="7"/>
      <c r="E595" s="8"/>
      <c r="H595" s="9"/>
      <c r="I595" s="10"/>
      <c r="K595" s="10"/>
      <c r="L595" s="8"/>
      <c r="M595" s="7"/>
    </row>
    <row r="596" spans="2:13" ht="15.75" customHeight="1">
      <c r="B596" s="5"/>
      <c r="C596" s="6"/>
      <c r="D596" s="7"/>
      <c r="E596" s="8"/>
      <c r="H596" s="9"/>
      <c r="I596" s="10"/>
      <c r="K596" s="10"/>
      <c r="L596" s="8"/>
      <c r="M596" s="7"/>
    </row>
    <row r="597" spans="2:13" ht="15.75" customHeight="1">
      <c r="B597" s="5"/>
      <c r="C597" s="6"/>
      <c r="D597" s="7"/>
      <c r="E597" s="8"/>
      <c r="H597" s="9"/>
      <c r="I597" s="10"/>
      <c r="K597" s="10"/>
      <c r="L597" s="8"/>
      <c r="M597" s="7"/>
    </row>
    <row r="598" spans="2:13" ht="15.75" customHeight="1">
      <c r="B598" s="5"/>
      <c r="C598" s="6"/>
      <c r="D598" s="7"/>
      <c r="E598" s="8"/>
      <c r="H598" s="9"/>
      <c r="I598" s="10"/>
      <c r="K598" s="10"/>
      <c r="L598" s="8"/>
      <c r="M598" s="7"/>
    </row>
    <row r="599" spans="2:13" ht="15.75" customHeight="1">
      <c r="B599" s="5"/>
      <c r="C599" s="6"/>
      <c r="D599" s="7"/>
      <c r="E599" s="8"/>
      <c r="H599" s="9"/>
      <c r="I599" s="10"/>
      <c r="K599" s="10"/>
      <c r="L599" s="8"/>
      <c r="M599" s="7"/>
    </row>
    <row r="600" spans="2:13" ht="15.75" customHeight="1">
      <c r="B600" s="5"/>
      <c r="C600" s="6"/>
      <c r="D600" s="7"/>
      <c r="E600" s="8"/>
      <c r="H600" s="9"/>
      <c r="I600" s="10"/>
      <c r="K600" s="10"/>
      <c r="L600" s="8"/>
      <c r="M600" s="7"/>
    </row>
    <row r="601" spans="2:13" ht="15.75" customHeight="1">
      <c r="B601" s="5"/>
      <c r="C601" s="6"/>
      <c r="D601" s="7"/>
      <c r="E601" s="8"/>
      <c r="H601" s="9"/>
      <c r="I601" s="10"/>
      <c r="K601" s="10"/>
      <c r="L601" s="8"/>
      <c r="M601" s="7"/>
    </row>
    <row r="602" spans="2:13" ht="15.75" customHeight="1">
      <c r="B602" s="5"/>
      <c r="C602" s="6"/>
      <c r="D602" s="7"/>
      <c r="E602" s="8"/>
      <c r="H602" s="9"/>
      <c r="I602" s="10"/>
      <c r="K602" s="10"/>
      <c r="L602" s="8"/>
      <c r="M602" s="7"/>
    </row>
    <row r="603" spans="2:13" ht="15.75" customHeight="1">
      <c r="B603" s="5"/>
      <c r="C603" s="6"/>
      <c r="D603" s="7"/>
      <c r="E603" s="8"/>
      <c r="H603" s="9"/>
      <c r="I603" s="10"/>
      <c r="K603" s="10"/>
      <c r="L603" s="8"/>
      <c r="M603" s="7"/>
    </row>
    <row r="604" spans="2:13" ht="15.75" customHeight="1">
      <c r="B604" s="5"/>
      <c r="C604" s="6"/>
      <c r="D604" s="7"/>
      <c r="E604" s="8"/>
      <c r="H604" s="9"/>
      <c r="I604" s="10"/>
      <c r="K604" s="10"/>
      <c r="L604" s="8"/>
      <c r="M604" s="7"/>
    </row>
    <row r="605" spans="2:13" ht="15.75" customHeight="1">
      <c r="B605" s="5"/>
      <c r="C605" s="6"/>
      <c r="D605" s="7"/>
      <c r="E605" s="8"/>
      <c r="H605" s="9"/>
      <c r="I605" s="10"/>
      <c r="K605" s="10"/>
      <c r="L605" s="8"/>
      <c r="M605" s="7"/>
    </row>
    <row r="606" spans="2:13" ht="15.75" customHeight="1">
      <c r="B606" s="5"/>
      <c r="C606" s="6"/>
      <c r="D606" s="7"/>
      <c r="E606" s="8"/>
      <c r="H606" s="9"/>
      <c r="I606" s="10"/>
      <c r="K606" s="10"/>
      <c r="L606" s="8"/>
      <c r="M606" s="7"/>
    </row>
    <row r="607" spans="2:13" ht="15.75" customHeight="1">
      <c r="B607" s="5"/>
      <c r="C607" s="6"/>
      <c r="D607" s="7"/>
      <c r="E607" s="8"/>
      <c r="H607" s="9"/>
      <c r="I607" s="10"/>
      <c r="K607" s="10"/>
      <c r="L607" s="8"/>
      <c r="M607" s="7"/>
    </row>
    <row r="608" spans="2:13" ht="15.75" customHeight="1">
      <c r="B608" s="5"/>
      <c r="C608" s="6"/>
      <c r="D608" s="7"/>
      <c r="E608" s="8"/>
      <c r="H608" s="9"/>
      <c r="I608" s="10"/>
      <c r="K608" s="10"/>
      <c r="L608" s="8"/>
      <c r="M608" s="7"/>
    </row>
    <row r="609" spans="2:13" ht="15.75" customHeight="1">
      <c r="B609" s="5"/>
      <c r="C609" s="6"/>
      <c r="D609" s="7"/>
      <c r="E609" s="8"/>
      <c r="H609" s="9"/>
      <c r="I609" s="10"/>
      <c r="K609" s="10"/>
      <c r="L609" s="8"/>
      <c r="M609" s="7"/>
    </row>
    <row r="610" spans="2:13" ht="15.75" customHeight="1">
      <c r="B610" s="5"/>
      <c r="C610" s="6"/>
      <c r="D610" s="7"/>
      <c r="E610" s="8"/>
      <c r="H610" s="9"/>
      <c r="I610" s="10"/>
      <c r="K610" s="10"/>
      <c r="L610" s="8"/>
      <c r="M610" s="7"/>
    </row>
    <row r="611" spans="2:13" ht="15.75" customHeight="1">
      <c r="B611" s="5"/>
      <c r="C611" s="6"/>
      <c r="D611" s="7"/>
      <c r="E611" s="8"/>
      <c r="H611" s="9"/>
      <c r="I611" s="10"/>
      <c r="K611" s="10"/>
      <c r="L611" s="8"/>
      <c r="M611" s="7"/>
    </row>
    <row r="612" spans="2:13" ht="15.75" customHeight="1">
      <c r="B612" s="5"/>
      <c r="C612" s="6"/>
      <c r="D612" s="7"/>
      <c r="E612" s="8"/>
      <c r="H612" s="9"/>
      <c r="I612" s="10"/>
      <c r="K612" s="10"/>
      <c r="L612" s="8"/>
      <c r="M612" s="7"/>
    </row>
    <row r="613" spans="2:13" ht="15.75" customHeight="1">
      <c r="B613" s="5"/>
      <c r="C613" s="6"/>
      <c r="D613" s="7"/>
      <c r="E613" s="8"/>
      <c r="H613" s="9"/>
      <c r="I613" s="10"/>
      <c r="K613" s="10"/>
      <c r="L613" s="8"/>
      <c r="M613" s="7"/>
    </row>
    <row r="614" spans="2:13" ht="15.75" customHeight="1">
      <c r="B614" s="5"/>
      <c r="C614" s="6"/>
      <c r="D614" s="7"/>
      <c r="E614" s="8"/>
      <c r="H614" s="9"/>
      <c r="I614" s="10"/>
      <c r="K614" s="10"/>
      <c r="L614" s="8"/>
      <c r="M614" s="7"/>
    </row>
    <row r="615" spans="2:13" ht="15.75" customHeight="1">
      <c r="B615" s="5"/>
      <c r="C615" s="6"/>
      <c r="D615" s="7"/>
      <c r="E615" s="8"/>
      <c r="H615" s="9"/>
      <c r="I615" s="10"/>
      <c r="K615" s="10"/>
      <c r="L615" s="8"/>
      <c r="M615" s="7"/>
    </row>
    <row r="616" spans="2:13" ht="15.75" customHeight="1">
      <c r="B616" s="5"/>
      <c r="C616" s="6"/>
      <c r="D616" s="7"/>
      <c r="E616" s="8"/>
      <c r="H616" s="9"/>
      <c r="I616" s="10"/>
      <c r="K616" s="10"/>
      <c r="L616" s="8"/>
      <c r="M616" s="7"/>
    </row>
    <row r="617" spans="2:13" ht="15.75" customHeight="1">
      <c r="B617" s="5"/>
      <c r="C617" s="6"/>
      <c r="D617" s="7"/>
      <c r="E617" s="8"/>
      <c r="H617" s="9"/>
      <c r="I617" s="10"/>
      <c r="K617" s="10"/>
      <c r="L617" s="8"/>
      <c r="M617" s="7"/>
    </row>
    <row r="618" spans="2:13" ht="15.75" customHeight="1">
      <c r="B618" s="5"/>
      <c r="C618" s="6"/>
      <c r="D618" s="7"/>
      <c r="E618" s="8"/>
      <c r="H618" s="9"/>
      <c r="I618" s="10"/>
      <c r="K618" s="10"/>
      <c r="L618" s="8"/>
      <c r="M618" s="7"/>
    </row>
    <row r="619" spans="2:13" ht="15.75" customHeight="1">
      <c r="B619" s="5"/>
      <c r="C619" s="6"/>
      <c r="D619" s="7"/>
      <c r="E619" s="8"/>
      <c r="H619" s="9"/>
      <c r="I619" s="10"/>
      <c r="K619" s="10"/>
      <c r="L619" s="8"/>
      <c r="M619" s="7"/>
    </row>
    <row r="620" spans="2:13" ht="15.75" customHeight="1">
      <c r="B620" s="5"/>
      <c r="C620" s="6"/>
      <c r="D620" s="7"/>
      <c r="E620" s="8"/>
      <c r="H620" s="9"/>
      <c r="I620" s="10"/>
      <c r="K620" s="10"/>
      <c r="L620" s="8"/>
      <c r="M620" s="7"/>
    </row>
    <row r="621" spans="2:13" ht="15.75" customHeight="1">
      <c r="B621" s="5"/>
      <c r="C621" s="6"/>
      <c r="D621" s="7"/>
      <c r="E621" s="8"/>
      <c r="H621" s="9"/>
      <c r="I621" s="10"/>
      <c r="K621" s="10"/>
      <c r="L621" s="8"/>
      <c r="M621" s="7"/>
    </row>
    <row r="622" spans="2:13" ht="15.75" customHeight="1">
      <c r="B622" s="5"/>
      <c r="C622" s="6"/>
      <c r="D622" s="7"/>
      <c r="E622" s="8"/>
      <c r="H622" s="9"/>
      <c r="I622" s="10"/>
      <c r="K622" s="10"/>
      <c r="L622" s="8"/>
      <c r="M622" s="7"/>
    </row>
    <row r="623" spans="2:13" ht="15.75" customHeight="1">
      <c r="B623" s="5"/>
      <c r="C623" s="6"/>
      <c r="D623" s="7"/>
      <c r="E623" s="8"/>
      <c r="H623" s="9"/>
      <c r="I623" s="10"/>
      <c r="K623" s="10"/>
      <c r="L623" s="8"/>
      <c r="M623" s="7"/>
    </row>
    <row r="624" spans="2:13" ht="15.75" customHeight="1">
      <c r="B624" s="5"/>
      <c r="C624" s="6"/>
      <c r="D624" s="7"/>
      <c r="E624" s="8"/>
      <c r="H624" s="9"/>
      <c r="I624" s="10"/>
      <c r="K624" s="10"/>
      <c r="L624" s="8"/>
      <c r="M624" s="7"/>
    </row>
    <row r="625" spans="2:13" ht="15.75" customHeight="1">
      <c r="B625" s="5"/>
      <c r="C625" s="6"/>
      <c r="D625" s="7"/>
      <c r="E625" s="8"/>
      <c r="H625" s="9"/>
      <c r="I625" s="10"/>
      <c r="K625" s="10"/>
      <c r="L625" s="8"/>
      <c r="M625" s="7"/>
    </row>
    <row r="626" spans="2:13" ht="15.75" customHeight="1">
      <c r="B626" s="5"/>
      <c r="C626" s="6"/>
      <c r="D626" s="7"/>
      <c r="E626" s="8"/>
      <c r="H626" s="9"/>
      <c r="I626" s="10"/>
      <c r="K626" s="10"/>
      <c r="L626" s="8"/>
      <c r="M626" s="7"/>
    </row>
    <row r="627" spans="2:13" ht="15.75" customHeight="1">
      <c r="B627" s="5"/>
      <c r="C627" s="6"/>
      <c r="D627" s="7"/>
      <c r="E627" s="8"/>
      <c r="H627" s="9"/>
      <c r="I627" s="10"/>
      <c r="K627" s="10"/>
      <c r="L627" s="8"/>
      <c r="M627" s="7"/>
    </row>
    <row r="628" spans="2:13" ht="15.75" customHeight="1">
      <c r="B628" s="5"/>
      <c r="C628" s="6"/>
      <c r="D628" s="7"/>
      <c r="E628" s="8"/>
      <c r="H628" s="9"/>
      <c r="I628" s="10"/>
      <c r="K628" s="10"/>
      <c r="L628" s="8"/>
      <c r="M628" s="7"/>
    </row>
    <row r="629" spans="2:13" ht="15.75" customHeight="1">
      <c r="B629" s="5"/>
      <c r="C629" s="6"/>
      <c r="D629" s="7"/>
      <c r="E629" s="8"/>
      <c r="H629" s="9"/>
      <c r="I629" s="10"/>
      <c r="K629" s="10"/>
      <c r="L629" s="8"/>
      <c r="M629" s="7"/>
    </row>
    <row r="630" spans="2:13" ht="15.75" customHeight="1">
      <c r="B630" s="5"/>
      <c r="C630" s="6"/>
      <c r="D630" s="7"/>
      <c r="E630" s="8"/>
      <c r="H630" s="9"/>
      <c r="I630" s="10"/>
      <c r="K630" s="10"/>
      <c r="L630" s="8"/>
      <c r="M630" s="7"/>
    </row>
    <row r="631" spans="2:13" ht="15.75" customHeight="1">
      <c r="B631" s="5"/>
      <c r="C631" s="6"/>
      <c r="D631" s="7"/>
      <c r="E631" s="8"/>
      <c r="H631" s="9"/>
      <c r="I631" s="10"/>
      <c r="K631" s="10"/>
      <c r="L631" s="8"/>
      <c r="M631" s="7"/>
    </row>
    <row r="632" spans="2:13" ht="15.75" customHeight="1">
      <c r="B632" s="5"/>
      <c r="C632" s="6"/>
      <c r="D632" s="7"/>
      <c r="E632" s="8"/>
      <c r="H632" s="9"/>
      <c r="I632" s="10"/>
      <c r="K632" s="10"/>
      <c r="L632" s="8"/>
      <c r="M632" s="7"/>
    </row>
    <row r="633" spans="2:13" ht="15.75" customHeight="1">
      <c r="B633" s="5"/>
      <c r="C633" s="6"/>
      <c r="D633" s="7"/>
      <c r="E633" s="8"/>
      <c r="H633" s="9"/>
      <c r="I633" s="10"/>
      <c r="K633" s="10"/>
      <c r="L633" s="8"/>
      <c r="M633" s="7"/>
    </row>
    <row r="634" spans="2:13" ht="15.75" customHeight="1">
      <c r="B634" s="5"/>
      <c r="C634" s="6"/>
      <c r="D634" s="7"/>
      <c r="E634" s="8"/>
      <c r="H634" s="9"/>
      <c r="I634" s="10"/>
      <c r="K634" s="10"/>
      <c r="L634" s="8"/>
      <c r="M634" s="7"/>
    </row>
    <row r="635" spans="2:13" ht="15.75" customHeight="1">
      <c r="B635" s="5"/>
      <c r="C635" s="6"/>
      <c r="D635" s="7"/>
      <c r="E635" s="8"/>
      <c r="H635" s="9"/>
      <c r="I635" s="10"/>
      <c r="K635" s="10"/>
      <c r="L635" s="8"/>
      <c r="M635" s="7"/>
    </row>
    <row r="636" spans="2:13" ht="15.75" customHeight="1">
      <c r="B636" s="5"/>
      <c r="C636" s="6"/>
      <c r="D636" s="7"/>
      <c r="E636" s="8"/>
      <c r="H636" s="9"/>
      <c r="I636" s="10"/>
      <c r="K636" s="10"/>
      <c r="L636" s="8"/>
      <c r="M636" s="7"/>
    </row>
    <row r="637" spans="2:13" ht="15.75" customHeight="1">
      <c r="B637" s="5"/>
      <c r="C637" s="6"/>
      <c r="D637" s="7"/>
      <c r="E637" s="8"/>
      <c r="H637" s="9"/>
      <c r="I637" s="10"/>
      <c r="K637" s="10"/>
      <c r="L637" s="8"/>
      <c r="M637" s="7"/>
    </row>
    <row r="638" spans="2:13" ht="15.75" customHeight="1">
      <c r="B638" s="5"/>
      <c r="C638" s="6"/>
      <c r="D638" s="7"/>
      <c r="E638" s="8"/>
      <c r="H638" s="9"/>
      <c r="I638" s="10"/>
      <c r="K638" s="10"/>
      <c r="L638" s="8"/>
      <c r="M638" s="7"/>
    </row>
    <row r="639" spans="2:13" ht="15.75" customHeight="1">
      <c r="B639" s="5"/>
      <c r="C639" s="6"/>
      <c r="D639" s="7"/>
      <c r="E639" s="8"/>
      <c r="H639" s="9"/>
      <c r="I639" s="10"/>
      <c r="K639" s="10"/>
      <c r="L639" s="8"/>
      <c r="M639" s="7"/>
    </row>
    <row r="640" spans="2:13" ht="15.75" customHeight="1">
      <c r="B640" s="5"/>
      <c r="C640" s="6"/>
      <c r="D640" s="7"/>
      <c r="E640" s="8"/>
      <c r="H640" s="9"/>
      <c r="I640" s="10"/>
      <c r="K640" s="10"/>
      <c r="L640" s="8"/>
      <c r="M640" s="7"/>
    </row>
    <row r="641" spans="2:13" ht="15.75" customHeight="1">
      <c r="B641" s="5"/>
      <c r="C641" s="6"/>
      <c r="D641" s="7"/>
      <c r="E641" s="8"/>
      <c r="H641" s="9"/>
      <c r="I641" s="10"/>
      <c r="K641" s="10"/>
      <c r="L641" s="8"/>
      <c r="M641" s="7"/>
    </row>
    <row r="642" spans="2:13" ht="15.75" customHeight="1">
      <c r="B642" s="5"/>
      <c r="C642" s="6"/>
      <c r="D642" s="7"/>
      <c r="E642" s="8"/>
      <c r="H642" s="9"/>
      <c r="I642" s="10"/>
      <c r="K642" s="10"/>
      <c r="L642" s="8"/>
      <c r="M642" s="7"/>
    </row>
    <row r="643" spans="2:13" ht="15.75" customHeight="1">
      <c r="B643" s="5"/>
      <c r="C643" s="6"/>
      <c r="D643" s="7"/>
      <c r="E643" s="8"/>
      <c r="H643" s="9"/>
      <c r="I643" s="10"/>
      <c r="K643" s="10"/>
      <c r="L643" s="8"/>
      <c r="M643" s="7"/>
    </row>
    <row r="644" spans="2:13" ht="15.75" customHeight="1">
      <c r="B644" s="5"/>
      <c r="C644" s="6"/>
      <c r="D644" s="7"/>
      <c r="E644" s="8"/>
      <c r="H644" s="9"/>
      <c r="I644" s="10"/>
      <c r="K644" s="10"/>
      <c r="L644" s="8"/>
      <c r="M644" s="7"/>
    </row>
    <row r="645" spans="2:13" ht="15.75" customHeight="1">
      <c r="B645" s="5"/>
      <c r="C645" s="6"/>
      <c r="D645" s="7"/>
      <c r="E645" s="8"/>
      <c r="H645" s="9"/>
      <c r="I645" s="10"/>
      <c r="K645" s="10"/>
      <c r="L645" s="8"/>
      <c r="M645" s="7"/>
    </row>
    <row r="646" spans="2:13" ht="15.75" customHeight="1">
      <c r="B646" s="5"/>
      <c r="C646" s="6"/>
      <c r="D646" s="7"/>
      <c r="E646" s="8"/>
      <c r="H646" s="9"/>
      <c r="I646" s="10"/>
      <c r="K646" s="10"/>
      <c r="L646" s="8"/>
      <c r="M646" s="7"/>
    </row>
    <row r="647" spans="2:13" ht="15.75" customHeight="1">
      <c r="B647" s="5"/>
      <c r="C647" s="6"/>
      <c r="D647" s="7"/>
      <c r="E647" s="8"/>
      <c r="H647" s="9"/>
      <c r="I647" s="10"/>
      <c r="K647" s="10"/>
      <c r="L647" s="8"/>
      <c r="M647" s="7"/>
    </row>
    <row r="648" spans="2:13" ht="15.75" customHeight="1">
      <c r="B648" s="5"/>
      <c r="C648" s="6"/>
      <c r="D648" s="7"/>
      <c r="E648" s="8"/>
      <c r="H648" s="9"/>
      <c r="I648" s="10"/>
      <c r="K648" s="10"/>
      <c r="L648" s="8"/>
      <c r="M648" s="7"/>
    </row>
    <row r="649" spans="2:13" ht="15.75" customHeight="1">
      <c r="B649" s="5"/>
      <c r="C649" s="6"/>
      <c r="D649" s="7"/>
      <c r="E649" s="8"/>
      <c r="H649" s="9"/>
      <c r="I649" s="10"/>
      <c r="K649" s="10"/>
      <c r="L649" s="8"/>
      <c r="M649" s="7"/>
    </row>
    <row r="650" spans="2:13" ht="15.75" customHeight="1">
      <c r="B650" s="5"/>
      <c r="C650" s="6"/>
      <c r="D650" s="7"/>
      <c r="E650" s="8"/>
      <c r="H650" s="9"/>
      <c r="I650" s="10"/>
      <c r="K650" s="10"/>
      <c r="L650" s="8"/>
      <c r="M650" s="7"/>
    </row>
    <row r="651" spans="2:13" ht="15.75" customHeight="1">
      <c r="B651" s="5"/>
      <c r="C651" s="6"/>
      <c r="D651" s="7"/>
      <c r="E651" s="8"/>
      <c r="H651" s="9"/>
      <c r="I651" s="10"/>
      <c r="K651" s="10"/>
      <c r="L651" s="8"/>
      <c r="M651" s="7"/>
    </row>
    <row r="652" spans="2:13" ht="15.75" customHeight="1">
      <c r="B652" s="5"/>
      <c r="C652" s="6"/>
      <c r="D652" s="7"/>
      <c r="E652" s="8"/>
      <c r="H652" s="9"/>
      <c r="I652" s="10"/>
      <c r="K652" s="10"/>
      <c r="L652" s="8"/>
      <c r="M652" s="7"/>
    </row>
    <row r="653" spans="2:13" ht="15.75" customHeight="1">
      <c r="B653" s="5"/>
      <c r="C653" s="6"/>
      <c r="D653" s="7"/>
      <c r="E653" s="8"/>
      <c r="H653" s="9"/>
      <c r="I653" s="10"/>
      <c r="K653" s="10"/>
      <c r="L653" s="8"/>
      <c r="M653" s="7"/>
    </row>
    <row r="654" spans="2:13" ht="15.75" customHeight="1">
      <c r="B654" s="5"/>
      <c r="C654" s="6"/>
      <c r="D654" s="7"/>
      <c r="E654" s="8"/>
      <c r="H654" s="9"/>
      <c r="I654" s="10"/>
      <c r="K654" s="10"/>
      <c r="L654" s="8"/>
      <c r="M654" s="7"/>
    </row>
    <row r="655" spans="2:13" ht="15.75" customHeight="1">
      <c r="B655" s="5"/>
      <c r="C655" s="6"/>
      <c r="D655" s="7"/>
      <c r="E655" s="8"/>
      <c r="H655" s="9"/>
      <c r="I655" s="10"/>
      <c r="K655" s="10"/>
      <c r="L655" s="8"/>
      <c r="M655" s="7"/>
    </row>
    <row r="656" spans="2:13" ht="15.75" customHeight="1">
      <c r="B656" s="5"/>
      <c r="C656" s="6"/>
      <c r="D656" s="7"/>
      <c r="E656" s="8"/>
      <c r="H656" s="9"/>
      <c r="I656" s="10"/>
      <c r="K656" s="10"/>
      <c r="L656" s="8"/>
      <c r="M656" s="7"/>
    </row>
    <row r="657" spans="2:13" ht="15.75" customHeight="1">
      <c r="B657" s="5"/>
      <c r="C657" s="6"/>
      <c r="D657" s="7"/>
      <c r="E657" s="8"/>
      <c r="H657" s="9"/>
      <c r="I657" s="10"/>
      <c r="K657" s="10"/>
      <c r="L657" s="8"/>
      <c r="M657" s="7"/>
    </row>
    <row r="658" spans="2:13" ht="15.75" customHeight="1">
      <c r="B658" s="5"/>
      <c r="C658" s="6"/>
      <c r="D658" s="7"/>
      <c r="E658" s="8"/>
      <c r="H658" s="9"/>
      <c r="I658" s="10"/>
      <c r="K658" s="10"/>
      <c r="L658" s="8"/>
      <c r="M658" s="7"/>
    </row>
    <row r="659" spans="2:13" ht="15.75" customHeight="1">
      <c r="B659" s="5"/>
      <c r="C659" s="6"/>
      <c r="D659" s="7"/>
      <c r="E659" s="8"/>
      <c r="H659" s="9"/>
      <c r="I659" s="10"/>
      <c r="K659" s="10"/>
      <c r="L659" s="8"/>
      <c r="M659" s="7"/>
    </row>
    <row r="660" spans="2:13" ht="15.75" customHeight="1">
      <c r="B660" s="5"/>
      <c r="C660" s="6"/>
      <c r="D660" s="7"/>
      <c r="E660" s="8"/>
      <c r="H660" s="9"/>
      <c r="I660" s="10"/>
      <c r="K660" s="10"/>
      <c r="L660" s="8"/>
      <c r="M660" s="7"/>
    </row>
    <row r="661" spans="2:13" ht="15.75" customHeight="1">
      <c r="B661" s="5"/>
      <c r="C661" s="6"/>
      <c r="D661" s="7"/>
      <c r="E661" s="8"/>
      <c r="H661" s="9"/>
      <c r="I661" s="10"/>
      <c r="K661" s="10"/>
      <c r="L661" s="8"/>
      <c r="M661" s="7"/>
    </row>
    <row r="662" spans="2:13" ht="15.75" customHeight="1">
      <c r="B662" s="5"/>
      <c r="C662" s="6"/>
      <c r="D662" s="7"/>
      <c r="E662" s="8"/>
      <c r="H662" s="9"/>
      <c r="I662" s="10"/>
      <c r="K662" s="10"/>
      <c r="L662" s="8"/>
      <c r="M662" s="7"/>
    </row>
    <row r="663" spans="2:13" ht="15.75" customHeight="1">
      <c r="B663" s="5"/>
      <c r="C663" s="6"/>
      <c r="D663" s="7"/>
      <c r="E663" s="8"/>
      <c r="H663" s="9"/>
      <c r="I663" s="10"/>
      <c r="K663" s="10"/>
      <c r="L663" s="8"/>
      <c r="M663" s="7"/>
    </row>
    <row r="664" spans="2:13" ht="15.75" customHeight="1">
      <c r="B664" s="5"/>
      <c r="C664" s="6"/>
      <c r="D664" s="7"/>
      <c r="E664" s="8"/>
      <c r="H664" s="9"/>
      <c r="I664" s="10"/>
      <c r="K664" s="10"/>
      <c r="L664" s="8"/>
      <c r="M664" s="7"/>
    </row>
    <row r="665" spans="2:13" ht="15.75" customHeight="1">
      <c r="B665" s="5"/>
      <c r="C665" s="6"/>
      <c r="D665" s="7"/>
      <c r="E665" s="8"/>
      <c r="H665" s="9"/>
      <c r="I665" s="10"/>
      <c r="K665" s="10"/>
      <c r="L665" s="8"/>
      <c r="M665" s="7"/>
    </row>
    <row r="666" spans="2:13" ht="15.75" customHeight="1">
      <c r="B666" s="5"/>
      <c r="C666" s="6"/>
      <c r="D666" s="7"/>
      <c r="E666" s="8"/>
      <c r="H666" s="9"/>
      <c r="I666" s="10"/>
      <c r="K666" s="10"/>
      <c r="L666" s="8"/>
      <c r="M666" s="7"/>
    </row>
    <row r="667" spans="2:13" ht="15.75" customHeight="1">
      <c r="B667" s="5"/>
      <c r="C667" s="6"/>
      <c r="D667" s="7"/>
      <c r="E667" s="8"/>
      <c r="H667" s="9"/>
      <c r="I667" s="10"/>
      <c r="K667" s="10"/>
      <c r="L667" s="8"/>
      <c r="M667" s="7"/>
    </row>
    <row r="668" spans="2:13" ht="15.75" customHeight="1">
      <c r="B668" s="5"/>
      <c r="C668" s="6"/>
      <c r="D668" s="7"/>
      <c r="E668" s="8"/>
      <c r="H668" s="9"/>
      <c r="I668" s="10"/>
      <c r="K668" s="10"/>
      <c r="L668" s="8"/>
      <c r="M668" s="7"/>
    </row>
    <row r="669" spans="2:13" ht="15.75" customHeight="1">
      <c r="B669" s="5"/>
      <c r="C669" s="6"/>
      <c r="D669" s="7"/>
      <c r="E669" s="8"/>
      <c r="H669" s="9"/>
      <c r="I669" s="10"/>
      <c r="K669" s="10"/>
      <c r="L669" s="8"/>
      <c r="M669" s="7"/>
    </row>
    <row r="670" spans="2:13" ht="15.75" customHeight="1">
      <c r="B670" s="5"/>
      <c r="C670" s="6"/>
      <c r="D670" s="7"/>
      <c r="E670" s="8"/>
      <c r="H670" s="9"/>
      <c r="I670" s="10"/>
      <c r="K670" s="10"/>
      <c r="L670" s="8"/>
      <c r="M670" s="7"/>
    </row>
    <row r="671" spans="2:13" ht="15.75" customHeight="1">
      <c r="B671" s="5"/>
      <c r="C671" s="6"/>
      <c r="D671" s="7"/>
      <c r="E671" s="8"/>
      <c r="H671" s="9"/>
      <c r="I671" s="10"/>
      <c r="K671" s="10"/>
      <c r="L671" s="8"/>
      <c r="M671" s="7"/>
    </row>
    <row r="672" spans="2:13" ht="15.75" customHeight="1">
      <c r="B672" s="5"/>
      <c r="C672" s="6"/>
      <c r="D672" s="7"/>
      <c r="E672" s="8"/>
      <c r="H672" s="9"/>
      <c r="I672" s="10"/>
      <c r="K672" s="10"/>
      <c r="L672" s="8"/>
      <c r="M672" s="7"/>
    </row>
    <row r="673" spans="2:13" ht="15.75" customHeight="1">
      <c r="B673" s="5"/>
      <c r="C673" s="6"/>
      <c r="D673" s="7"/>
      <c r="E673" s="8"/>
      <c r="H673" s="9"/>
      <c r="I673" s="10"/>
      <c r="K673" s="10"/>
      <c r="L673" s="8"/>
      <c r="M673" s="7"/>
    </row>
    <row r="674" spans="2:13" ht="15.75" customHeight="1">
      <c r="B674" s="5"/>
      <c r="C674" s="6"/>
      <c r="D674" s="7"/>
      <c r="E674" s="8"/>
      <c r="H674" s="9"/>
      <c r="I674" s="10"/>
      <c r="K674" s="10"/>
      <c r="L674" s="8"/>
      <c r="M674" s="7"/>
    </row>
    <row r="675" spans="2:13" ht="15.75" customHeight="1">
      <c r="B675" s="5"/>
      <c r="C675" s="6"/>
      <c r="D675" s="7"/>
      <c r="E675" s="8"/>
      <c r="H675" s="9"/>
      <c r="I675" s="10"/>
      <c r="K675" s="10"/>
      <c r="L675" s="8"/>
      <c r="M675" s="7"/>
    </row>
    <row r="676" spans="2:13" ht="15.75" customHeight="1">
      <c r="B676" s="5"/>
      <c r="C676" s="6"/>
      <c r="D676" s="7"/>
      <c r="E676" s="8"/>
      <c r="H676" s="9"/>
      <c r="I676" s="10"/>
      <c r="K676" s="10"/>
      <c r="L676" s="8"/>
      <c r="M676" s="7"/>
    </row>
    <row r="677" spans="2:13" ht="15.75" customHeight="1">
      <c r="B677" s="5"/>
      <c r="C677" s="6"/>
      <c r="D677" s="7"/>
      <c r="E677" s="8"/>
      <c r="H677" s="9"/>
      <c r="I677" s="10"/>
      <c r="K677" s="10"/>
      <c r="L677" s="8"/>
      <c r="M677" s="7"/>
    </row>
    <row r="678" spans="2:13" ht="15.75" customHeight="1">
      <c r="B678" s="5"/>
      <c r="C678" s="6"/>
      <c r="D678" s="7"/>
      <c r="E678" s="8"/>
      <c r="H678" s="9"/>
      <c r="I678" s="10"/>
      <c r="K678" s="10"/>
      <c r="L678" s="8"/>
      <c r="M678" s="7"/>
    </row>
    <row r="679" spans="2:13" ht="15.75" customHeight="1">
      <c r="B679" s="5"/>
      <c r="C679" s="6"/>
      <c r="D679" s="7"/>
      <c r="E679" s="8"/>
      <c r="H679" s="9"/>
      <c r="I679" s="10"/>
      <c r="K679" s="10"/>
      <c r="L679" s="8"/>
      <c r="M679" s="7"/>
    </row>
    <row r="680" spans="2:13" ht="15.75" customHeight="1">
      <c r="B680" s="5"/>
      <c r="C680" s="6"/>
      <c r="D680" s="7"/>
      <c r="E680" s="8"/>
      <c r="H680" s="9"/>
      <c r="I680" s="10"/>
      <c r="K680" s="10"/>
      <c r="L680" s="8"/>
      <c r="M680" s="7"/>
    </row>
    <row r="681" spans="2:13" ht="15.75" customHeight="1">
      <c r="B681" s="5"/>
      <c r="C681" s="6"/>
      <c r="D681" s="7"/>
      <c r="E681" s="8"/>
      <c r="H681" s="9"/>
      <c r="I681" s="10"/>
      <c r="K681" s="10"/>
      <c r="L681" s="8"/>
      <c r="M681" s="7"/>
    </row>
    <row r="682" spans="2:13" ht="15.75" customHeight="1">
      <c r="B682" s="5"/>
      <c r="C682" s="6"/>
      <c r="D682" s="7"/>
      <c r="E682" s="8"/>
      <c r="H682" s="9"/>
      <c r="I682" s="10"/>
      <c r="K682" s="10"/>
      <c r="L682" s="8"/>
      <c r="M682" s="7"/>
    </row>
    <row r="683" spans="2:13" ht="15.75" customHeight="1">
      <c r="B683" s="5"/>
      <c r="C683" s="6"/>
      <c r="D683" s="7"/>
      <c r="E683" s="8"/>
      <c r="H683" s="9"/>
      <c r="I683" s="10"/>
      <c r="K683" s="10"/>
      <c r="L683" s="8"/>
      <c r="M683" s="7"/>
    </row>
    <row r="684" spans="2:13" ht="15.75" customHeight="1">
      <c r="B684" s="5"/>
      <c r="C684" s="6"/>
      <c r="D684" s="7"/>
      <c r="E684" s="8"/>
      <c r="H684" s="9"/>
      <c r="I684" s="10"/>
      <c r="K684" s="10"/>
      <c r="L684" s="8"/>
      <c r="M684" s="7"/>
    </row>
    <row r="685" spans="2:13" ht="15.75" customHeight="1">
      <c r="B685" s="5"/>
      <c r="C685" s="6"/>
      <c r="D685" s="7"/>
      <c r="E685" s="8"/>
      <c r="H685" s="9"/>
      <c r="I685" s="10"/>
      <c r="K685" s="10"/>
      <c r="L685" s="8"/>
      <c r="M685" s="7"/>
    </row>
    <row r="686" spans="2:13" ht="15.75" customHeight="1">
      <c r="B686" s="5"/>
      <c r="C686" s="6"/>
      <c r="D686" s="7"/>
      <c r="E686" s="8"/>
      <c r="H686" s="9"/>
      <c r="I686" s="10"/>
      <c r="K686" s="10"/>
      <c r="L686" s="8"/>
      <c r="M686" s="7"/>
    </row>
    <row r="687" spans="2:13" ht="15.75" customHeight="1">
      <c r="B687" s="5"/>
      <c r="C687" s="6"/>
      <c r="D687" s="7"/>
      <c r="E687" s="8"/>
      <c r="H687" s="9"/>
      <c r="I687" s="10"/>
      <c r="K687" s="10"/>
      <c r="L687" s="8"/>
      <c r="M687" s="7"/>
    </row>
    <row r="688" spans="2:13" ht="15.75" customHeight="1">
      <c r="B688" s="5"/>
      <c r="C688" s="6"/>
      <c r="D688" s="7"/>
      <c r="E688" s="8"/>
      <c r="H688" s="9"/>
      <c r="I688" s="10"/>
      <c r="K688" s="10"/>
      <c r="L688" s="8"/>
      <c r="M688" s="7"/>
    </row>
    <row r="689" spans="2:13" ht="15.75" customHeight="1">
      <c r="B689" s="5"/>
      <c r="C689" s="6"/>
      <c r="D689" s="7"/>
      <c r="E689" s="8"/>
      <c r="H689" s="9"/>
      <c r="I689" s="10"/>
      <c r="K689" s="10"/>
      <c r="L689" s="8"/>
      <c r="M689" s="7"/>
    </row>
    <row r="690" spans="2:13" ht="15.75" customHeight="1">
      <c r="B690" s="5"/>
      <c r="C690" s="6"/>
      <c r="D690" s="7"/>
      <c r="E690" s="8"/>
      <c r="H690" s="9"/>
      <c r="I690" s="10"/>
      <c r="K690" s="10"/>
      <c r="L690" s="8"/>
      <c r="M690" s="7"/>
    </row>
    <row r="691" spans="2:13" ht="15.75" customHeight="1">
      <c r="B691" s="5"/>
      <c r="C691" s="6"/>
      <c r="D691" s="7"/>
      <c r="E691" s="8"/>
      <c r="H691" s="9"/>
      <c r="I691" s="10"/>
      <c r="K691" s="10"/>
      <c r="L691" s="8"/>
      <c r="M691" s="7"/>
    </row>
    <row r="692" spans="2:13" ht="15.75" customHeight="1">
      <c r="B692" s="5"/>
      <c r="C692" s="6"/>
      <c r="D692" s="7"/>
      <c r="E692" s="8"/>
      <c r="H692" s="9"/>
      <c r="I692" s="10"/>
      <c r="K692" s="10"/>
      <c r="L692" s="8"/>
      <c r="M692" s="7"/>
    </row>
    <row r="693" spans="2:13" ht="15.75" customHeight="1">
      <c r="B693" s="5"/>
      <c r="C693" s="6"/>
      <c r="D693" s="7"/>
      <c r="E693" s="8"/>
      <c r="H693" s="9"/>
      <c r="I693" s="10"/>
      <c r="K693" s="10"/>
      <c r="L693" s="8"/>
      <c r="M693" s="7"/>
    </row>
    <row r="694" spans="2:13" ht="15.75" customHeight="1">
      <c r="B694" s="5"/>
      <c r="C694" s="6"/>
      <c r="D694" s="7"/>
      <c r="E694" s="8"/>
      <c r="H694" s="9"/>
      <c r="I694" s="10"/>
      <c r="K694" s="10"/>
      <c r="L694" s="8"/>
      <c r="M694" s="7"/>
    </row>
    <row r="695" spans="2:13" ht="15.75" customHeight="1">
      <c r="B695" s="5"/>
      <c r="C695" s="6"/>
      <c r="D695" s="7"/>
      <c r="E695" s="8"/>
      <c r="H695" s="9"/>
      <c r="I695" s="10"/>
      <c r="K695" s="10"/>
      <c r="L695" s="8"/>
      <c r="M695" s="7"/>
    </row>
    <row r="696" spans="2:13" ht="15.75" customHeight="1">
      <c r="B696" s="5"/>
      <c r="C696" s="6"/>
      <c r="D696" s="7"/>
      <c r="E696" s="8"/>
      <c r="H696" s="9"/>
      <c r="I696" s="10"/>
      <c r="K696" s="10"/>
      <c r="L696" s="8"/>
      <c r="M696" s="7"/>
    </row>
    <row r="697" spans="2:13" ht="15.75" customHeight="1">
      <c r="B697" s="5"/>
      <c r="C697" s="6"/>
      <c r="D697" s="7"/>
      <c r="E697" s="8"/>
      <c r="H697" s="9"/>
      <c r="I697" s="10"/>
      <c r="K697" s="10"/>
      <c r="L697" s="8"/>
      <c r="M697" s="7"/>
    </row>
    <row r="698" spans="2:13" ht="15.75" customHeight="1">
      <c r="B698" s="5"/>
      <c r="C698" s="6"/>
      <c r="D698" s="7"/>
      <c r="E698" s="8"/>
      <c r="H698" s="9"/>
      <c r="I698" s="10"/>
      <c r="K698" s="10"/>
      <c r="L698" s="8"/>
      <c r="M698" s="7"/>
    </row>
    <row r="699" spans="2:13" ht="15.75" customHeight="1">
      <c r="B699" s="5"/>
      <c r="C699" s="6"/>
      <c r="D699" s="7"/>
      <c r="E699" s="8"/>
      <c r="H699" s="9"/>
      <c r="I699" s="10"/>
      <c r="K699" s="10"/>
      <c r="L699" s="8"/>
      <c r="M699" s="7"/>
    </row>
    <row r="700" spans="2:13" ht="15.75" customHeight="1">
      <c r="B700" s="5"/>
      <c r="C700" s="6"/>
      <c r="D700" s="7"/>
      <c r="E700" s="8"/>
      <c r="H700" s="9"/>
      <c r="I700" s="10"/>
      <c r="K700" s="10"/>
      <c r="L700" s="8"/>
      <c r="M700" s="7"/>
    </row>
    <row r="701" spans="2:13" ht="15.75" customHeight="1">
      <c r="B701" s="5"/>
      <c r="C701" s="6"/>
      <c r="D701" s="7"/>
      <c r="E701" s="8"/>
      <c r="H701" s="9"/>
      <c r="I701" s="10"/>
      <c r="K701" s="10"/>
      <c r="L701" s="8"/>
      <c r="M701" s="7"/>
    </row>
    <row r="702" spans="2:13" ht="15.75" customHeight="1">
      <c r="B702" s="5"/>
      <c r="C702" s="6"/>
      <c r="D702" s="7"/>
      <c r="E702" s="8"/>
      <c r="H702" s="9"/>
      <c r="I702" s="10"/>
      <c r="K702" s="10"/>
      <c r="L702" s="8"/>
      <c r="M702" s="7"/>
    </row>
    <row r="703" spans="2:13" ht="15.75" customHeight="1">
      <c r="B703" s="5"/>
      <c r="C703" s="6"/>
      <c r="D703" s="7"/>
      <c r="E703" s="8"/>
      <c r="H703" s="9"/>
      <c r="I703" s="10"/>
      <c r="K703" s="10"/>
      <c r="L703" s="8"/>
      <c r="M703" s="7"/>
    </row>
    <row r="704" spans="2:13" ht="15.75" customHeight="1">
      <c r="B704" s="5"/>
      <c r="C704" s="6"/>
      <c r="D704" s="7"/>
      <c r="E704" s="8"/>
      <c r="H704" s="9"/>
      <c r="I704" s="10"/>
      <c r="K704" s="10"/>
      <c r="L704" s="8"/>
      <c r="M704" s="7"/>
    </row>
    <row r="705" spans="2:13" ht="15.75" customHeight="1">
      <c r="B705" s="5"/>
      <c r="C705" s="6"/>
      <c r="D705" s="7"/>
      <c r="E705" s="8"/>
      <c r="H705" s="9"/>
      <c r="I705" s="10"/>
      <c r="K705" s="10"/>
      <c r="L705" s="8"/>
      <c r="M705" s="7"/>
    </row>
    <row r="706" spans="2:13" ht="15.75" customHeight="1">
      <c r="B706" s="5"/>
      <c r="C706" s="6"/>
      <c r="D706" s="7"/>
      <c r="E706" s="8"/>
      <c r="H706" s="9"/>
      <c r="I706" s="10"/>
      <c r="K706" s="10"/>
      <c r="L706" s="8"/>
      <c r="M706" s="7"/>
    </row>
    <row r="707" spans="2:13" ht="15.75" customHeight="1">
      <c r="B707" s="5"/>
      <c r="C707" s="6"/>
      <c r="D707" s="7"/>
      <c r="E707" s="8"/>
      <c r="H707" s="9"/>
      <c r="I707" s="10"/>
      <c r="K707" s="10"/>
      <c r="L707" s="8"/>
      <c r="M707" s="7"/>
    </row>
    <row r="708" spans="2:13" ht="15.75" customHeight="1">
      <c r="B708" s="5"/>
      <c r="C708" s="6"/>
      <c r="D708" s="7"/>
      <c r="E708" s="8"/>
      <c r="H708" s="9"/>
      <c r="I708" s="10"/>
      <c r="K708" s="10"/>
      <c r="L708" s="8"/>
      <c r="M708" s="7"/>
    </row>
    <row r="709" spans="2:13" ht="15.75" customHeight="1">
      <c r="B709" s="5"/>
      <c r="C709" s="6"/>
      <c r="D709" s="7"/>
      <c r="E709" s="8"/>
      <c r="H709" s="9"/>
      <c r="I709" s="10"/>
      <c r="K709" s="10"/>
      <c r="L709" s="8"/>
      <c r="M709" s="7"/>
    </row>
    <row r="710" spans="2:13" ht="15.75" customHeight="1">
      <c r="B710" s="5"/>
      <c r="C710" s="6"/>
      <c r="D710" s="7"/>
      <c r="E710" s="8"/>
      <c r="H710" s="9"/>
      <c r="I710" s="10"/>
      <c r="K710" s="10"/>
      <c r="L710" s="8"/>
      <c r="M710" s="7"/>
    </row>
    <row r="711" spans="2:13" ht="15.75" customHeight="1">
      <c r="B711" s="5"/>
      <c r="C711" s="6"/>
      <c r="D711" s="7"/>
      <c r="E711" s="8"/>
      <c r="H711" s="9"/>
      <c r="I711" s="10"/>
      <c r="K711" s="10"/>
      <c r="L711" s="8"/>
      <c r="M711" s="7"/>
    </row>
    <row r="712" spans="2:13" ht="15.75" customHeight="1">
      <c r="B712" s="5"/>
      <c r="C712" s="6"/>
      <c r="D712" s="7"/>
      <c r="E712" s="8"/>
      <c r="H712" s="9"/>
      <c r="I712" s="10"/>
      <c r="K712" s="10"/>
      <c r="L712" s="8"/>
      <c r="M712" s="7"/>
    </row>
    <row r="713" spans="2:13" ht="15.75" customHeight="1">
      <c r="B713" s="5"/>
      <c r="C713" s="6"/>
      <c r="D713" s="7"/>
      <c r="E713" s="8"/>
      <c r="H713" s="9"/>
      <c r="I713" s="10"/>
      <c r="K713" s="10"/>
      <c r="L713" s="8"/>
      <c r="M713" s="7"/>
    </row>
    <row r="714" spans="2:13" ht="15.75" customHeight="1">
      <c r="B714" s="5"/>
      <c r="C714" s="6"/>
      <c r="D714" s="7"/>
      <c r="E714" s="8"/>
      <c r="H714" s="9"/>
      <c r="I714" s="10"/>
      <c r="K714" s="10"/>
      <c r="L714" s="8"/>
      <c r="M714" s="7"/>
    </row>
    <row r="715" spans="2:13" ht="15.75" customHeight="1">
      <c r="B715" s="5"/>
      <c r="C715" s="6"/>
      <c r="D715" s="7"/>
      <c r="E715" s="8"/>
      <c r="H715" s="9"/>
      <c r="I715" s="10"/>
      <c r="K715" s="10"/>
      <c r="L715" s="8"/>
      <c r="M715" s="7"/>
    </row>
    <row r="716" spans="2:13" ht="15.75" customHeight="1">
      <c r="B716" s="5"/>
      <c r="C716" s="6"/>
      <c r="D716" s="7"/>
      <c r="E716" s="8"/>
      <c r="H716" s="9"/>
      <c r="I716" s="10"/>
      <c r="K716" s="10"/>
      <c r="L716" s="8"/>
      <c r="M716" s="7"/>
    </row>
    <row r="717" spans="2:13" ht="15.75" customHeight="1">
      <c r="B717" s="5"/>
      <c r="C717" s="6"/>
      <c r="D717" s="7"/>
      <c r="E717" s="8"/>
      <c r="H717" s="9"/>
      <c r="I717" s="10"/>
      <c r="K717" s="10"/>
      <c r="L717" s="8"/>
      <c r="M717" s="7"/>
    </row>
    <row r="718" spans="2:13" ht="15.75" customHeight="1">
      <c r="B718" s="5"/>
      <c r="C718" s="6"/>
      <c r="D718" s="7"/>
      <c r="E718" s="8"/>
      <c r="H718" s="9"/>
      <c r="I718" s="10"/>
      <c r="K718" s="10"/>
      <c r="L718" s="8"/>
      <c r="M718" s="7"/>
    </row>
    <row r="719" spans="2:13" ht="15.75" customHeight="1">
      <c r="B719" s="5"/>
      <c r="C719" s="6"/>
      <c r="D719" s="7"/>
      <c r="E719" s="8"/>
      <c r="H719" s="9"/>
      <c r="I719" s="10"/>
      <c r="K719" s="10"/>
      <c r="L719" s="8"/>
      <c r="M719" s="7"/>
    </row>
    <row r="720" spans="2:13" ht="15.75" customHeight="1">
      <c r="B720" s="5"/>
      <c r="C720" s="6"/>
      <c r="D720" s="7"/>
      <c r="E720" s="8"/>
      <c r="H720" s="9"/>
      <c r="I720" s="10"/>
      <c r="K720" s="10"/>
      <c r="L720" s="8"/>
      <c r="M720" s="7"/>
    </row>
    <row r="721" spans="2:13" ht="15.75" customHeight="1">
      <c r="B721" s="5"/>
      <c r="C721" s="6"/>
      <c r="D721" s="7"/>
      <c r="E721" s="8"/>
      <c r="H721" s="9"/>
      <c r="I721" s="10"/>
      <c r="K721" s="10"/>
      <c r="L721" s="8"/>
      <c r="M721" s="7"/>
    </row>
    <row r="722" spans="2:13" ht="15.75" customHeight="1">
      <c r="B722" s="5"/>
      <c r="C722" s="6"/>
      <c r="D722" s="7"/>
      <c r="E722" s="8"/>
      <c r="H722" s="9"/>
      <c r="I722" s="10"/>
      <c r="K722" s="10"/>
      <c r="L722" s="8"/>
      <c r="M722" s="7"/>
    </row>
    <row r="723" spans="2:13" ht="15.75" customHeight="1">
      <c r="B723" s="5"/>
      <c r="C723" s="6"/>
      <c r="D723" s="7"/>
      <c r="E723" s="8"/>
      <c r="H723" s="9"/>
      <c r="I723" s="10"/>
      <c r="K723" s="10"/>
      <c r="L723" s="8"/>
      <c r="M723" s="7"/>
    </row>
    <row r="724" spans="2:13" ht="15.75" customHeight="1">
      <c r="B724" s="5"/>
      <c r="C724" s="6"/>
      <c r="D724" s="7"/>
      <c r="E724" s="8"/>
      <c r="H724" s="9"/>
      <c r="I724" s="10"/>
      <c r="K724" s="10"/>
      <c r="L724" s="8"/>
      <c r="M724" s="7"/>
    </row>
    <row r="725" spans="2:13" ht="15.75" customHeight="1">
      <c r="B725" s="5"/>
      <c r="C725" s="6"/>
      <c r="D725" s="7"/>
      <c r="E725" s="8"/>
      <c r="H725" s="9"/>
      <c r="I725" s="10"/>
      <c r="K725" s="10"/>
      <c r="L725" s="8"/>
      <c r="M725" s="7"/>
    </row>
    <row r="726" spans="2:13" ht="15.75" customHeight="1">
      <c r="B726" s="5"/>
      <c r="C726" s="6"/>
      <c r="D726" s="7"/>
      <c r="E726" s="8"/>
      <c r="H726" s="9"/>
      <c r="I726" s="10"/>
      <c r="K726" s="10"/>
      <c r="L726" s="8"/>
      <c r="M726" s="7"/>
    </row>
    <row r="727" spans="2:13" ht="15.75" customHeight="1">
      <c r="B727" s="5"/>
      <c r="C727" s="6"/>
      <c r="D727" s="7"/>
      <c r="E727" s="8"/>
      <c r="H727" s="9"/>
      <c r="I727" s="10"/>
      <c r="K727" s="10"/>
      <c r="L727" s="8"/>
      <c r="M727" s="7"/>
    </row>
    <row r="728" spans="2:13" ht="15.75" customHeight="1">
      <c r="B728" s="5"/>
      <c r="C728" s="6"/>
      <c r="D728" s="7"/>
      <c r="E728" s="8"/>
      <c r="H728" s="9"/>
      <c r="I728" s="10"/>
      <c r="K728" s="10"/>
      <c r="L728" s="8"/>
      <c r="M728" s="7"/>
    </row>
    <row r="729" spans="2:13" ht="15.75" customHeight="1">
      <c r="B729" s="5"/>
      <c r="C729" s="6"/>
      <c r="D729" s="7"/>
      <c r="E729" s="8"/>
      <c r="H729" s="9"/>
      <c r="I729" s="10"/>
      <c r="K729" s="10"/>
      <c r="L729" s="8"/>
      <c r="M729" s="7"/>
    </row>
    <row r="730" spans="2:13" ht="15.75" customHeight="1">
      <c r="B730" s="5"/>
      <c r="C730" s="6"/>
      <c r="D730" s="7"/>
      <c r="E730" s="8"/>
      <c r="H730" s="9"/>
      <c r="I730" s="10"/>
      <c r="K730" s="10"/>
      <c r="L730" s="8"/>
      <c r="M730" s="7"/>
    </row>
    <row r="731" spans="2:13" ht="15.75" customHeight="1">
      <c r="B731" s="5"/>
      <c r="C731" s="6"/>
      <c r="D731" s="7"/>
      <c r="E731" s="8"/>
      <c r="H731" s="9"/>
      <c r="I731" s="10"/>
      <c r="K731" s="10"/>
      <c r="L731" s="8"/>
      <c r="M731" s="7"/>
    </row>
    <row r="732" spans="2:13" ht="15.75" customHeight="1">
      <c r="B732" s="5"/>
      <c r="C732" s="6"/>
      <c r="D732" s="7"/>
      <c r="E732" s="8"/>
      <c r="H732" s="9"/>
      <c r="I732" s="10"/>
      <c r="K732" s="10"/>
      <c r="L732" s="8"/>
      <c r="M732" s="7"/>
    </row>
    <row r="733" spans="2:13" ht="15.75" customHeight="1">
      <c r="B733" s="5"/>
      <c r="C733" s="6"/>
      <c r="D733" s="7"/>
      <c r="E733" s="8"/>
      <c r="H733" s="9"/>
      <c r="I733" s="10"/>
      <c r="K733" s="10"/>
      <c r="L733" s="8"/>
      <c r="M733" s="7"/>
    </row>
    <row r="734" spans="2:13" ht="15.75" customHeight="1">
      <c r="B734" s="5"/>
      <c r="C734" s="6"/>
      <c r="D734" s="7"/>
      <c r="E734" s="8"/>
      <c r="H734" s="9"/>
      <c r="I734" s="10"/>
      <c r="K734" s="10"/>
      <c r="L734" s="8"/>
      <c r="M734" s="7"/>
    </row>
    <row r="735" spans="2:13" ht="15.75" customHeight="1">
      <c r="B735" s="5"/>
      <c r="C735" s="6"/>
      <c r="D735" s="7"/>
      <c r="E735" s="8"/>
      <c r="H735" s="9"/>
      <c r="I735" s="10"/>
      <c r="K735" s="10"/>
      <c r="L735" s="8"/>
      <c r="M735" s="7"/>
    </row>
    <row r="736" spans="2:13" ht="15.75" customHeight="1">
      <c r="B736" s="5"/>
      <c r="C736" s="6"/>
      <c r="D736" s="7"/>
      <c r="E736" s="8"/>
      <c r="H736" s="9"/>
      <c r="I736" s="10"/>
      <c r="K736" s="10"/>
      <c r="L736" s="8"/>
      <c r="M736" s="7"/>
    </row>
    <row r="737" spans="2:13" ht="15.75" customHeight="1">
      <c r="B737" s="5"/>
      <c r="C737" s="6"/>
      <c r="D737" s="7"/>
      <c r="E737" s="8"/>
      <c r="H737" s="9"/>
      <c r="I737" s="10"/>
      <c r="K737" s="10"/>
      <c r="L737" s="8"/>
      <c r="M737" s="7"/>
    </row>
    <row r="738" spans="2:13" ht="15.75" customHeight="1">
      <c r="B738" s="5"/>
      <c r="C738" s="6"/>
      <c r="D738" s="7"/>
      <c r="E738" s="8"/>
      <c r="H738" s="9"/>
      <c r="I738" s="10"/>
      <c r="K738" s="10"/>
      <c r="L738" s="8"/>
      <c r="M738" s="7"/>
    </row>
    <row r="739" spans="2:13" ht="15.75" customHeight="1">
      <c r="B739" s="5"/>
      <c r="C739" s="6"/>
      <c r="D739" s="7"/>
      <c r="E739" s="8"/>
      <c r="H739" s="9"/>
      <c r="I739" s="10"/>
      <c r="K739" s="10"/>
      <c r="L739" s="8"/>
      <c r="M739" s="7"/>
    </row>
    <row r="740" spans="2:13" ht="15.75" customHeight="1">
      <c r="B740" s="5"/>
      <c r="C740" s="6"/>
      <c r="D740" s="7"/>
      <c r="E740" s="8"/>
      <c r="H740" s="9"/>
      <c r="I740" s="10"/>
      <c r="K740" s="10"/>
      <c r="L740" s="8"/>
      <c r="M740" s="7"/>
    </row>
    <row r="741" spans="2:13" ht="15.75" customHeight="1">
      <c r="B741" s="5"/>
      <c r="C741" s="6"/>
      <c r="D741" s="7"/>
      <c r="E741" s="8"/>
      <c r="H741" s="9"/>
      <c r="I741" s="10"/>
      <c r="K741" s="10"/>
      <c r="L741" s="8"/>
      <c r="M741" s="7"/>
    </row>
    <row r="742" spans="2:13" ht="15.75" customHeight="1">
      <c r="B742" s="5"/>
      <c r="C742" s="6"/>
      <c r="D742" s="7"/>
      <c r="E742" s="8"/>
      <c r="H742" s="9"/>
      <c r="I742" s="10"/>
      <c r="K742" s="10"/>
      <c r="L742" s="8"/>
      <c r="M742" s="7"/>
    </row>
    <row r="743" spans="2:13" ht="15.75" customHeight="1">
      <c r="B743" s="5"/>
      <c r="C743" s="6"/>
      <c r="D743" s="7"/>
      <c r="E743" s="8"/>
      <c r="H743" s="9"/>
      <c r="I743" s="10"/>
      <c r="K743" s="10"/>
      <c r="L743" s="8"/>
      <c r="M743" s="7"/>
    </row>
    <row r="744" spans="2:13" ht="15.75" customHeight="1">
      <c r="B744" s="5"/>
      <c r="C744" s="6"/>
      <c r="D744" s="7"/>
      <c r="E744" s="8"/>
      <c r="H744" s="9"/>
      <c r="I744" s="10"/>
      <c r="K744" s="10"/>
      <c r="L744" s="8"/>
      <c r="M744" s="7"/>
    </row>
    <row r="745" spans="2:13" ht="15.75" customHeight="1">
      <c r="B745" s="5"/>
      <c r="C745" s="6"/>
      <c r="D745" s="7"/>
      <c r="E745" s="8"/>
      <c r="H745" s="9"/>
      <c r="I745" s="10"/>
      <c r="K745" s="10"/>
      <c r="L745" s="8"/>
      <c r="M745" s="7"/>
    </row>
    <row r="746" spans="2:13" ht="15.75" customHeight="1">
      <c r="B746" s="5"/>
      <c r="C746" s="6"/>
      <c r="D746" s="7"/>
      <c r="E746" s="8"/>
      <c r="H746" s="9"/>
      <c r="I746" s="10"/>
      <c r="K746" s="10"/>
      <c r="L746" s="8"/>
      <c r="M746" s="7"/>
    </row>
    <row r="747" spans="2:13" ht="15.75" customHeight="1">
      <c r="B747" s="5"/>
      <c r="C747" s="6"/>
      <c r="D747" s="7"/>
      <c r="E747" s="8"/>
      <c r="H747" s="9"/>
      <c r="I747" s="10"/>
      <c r="K747" s="10"/>
      <c r="L747" s="8"/>
      <c r="M747" s="7"/>
    </row>
    <row r="748" spans="2:13" ht="15.75" customHeight="1">
      <c r="B748" s="5"/>
      <c r="C748" s="6"/>
      <c r="D748" s="7"/>
      <c r="E748" s="8"/>
      <c r="H748" s="9"/>
      <c r="I748" s="10"/>
      <c r="K748" s="10"/>
      <c r="L748" s="8"/>
      <c r="M748" s="7"/>
    </row>
    <row r="749" spans="2:13" ht="15.75" customHeight="1">
      <c r="B749" s="5"/>
      <c r="C749" s="6"/>
      <c r="D749" s="7"/>
      <c r="E749" s="8"/>
      <c r="H749" s="9"/>
      <c r="I749" s="10"/>
      <c r="K749" s="10"/>
      <c r="L749" s="8"/>
      <c r="M749" s="7"/>
    </row>
    <row r="750" spans="2:13" ht="15.75" customHeight="1">
      <c r="B750" s="5"/>
      <c r="C750" s="6"/>
      <c r="D750" s="7"/>
      <c r="E750" s="8"/>
      <c r="H750" s="9"/>
      <c r="I750" s="10"/>
      <c r="K750" s="10"/>
      <c r="L750" s="8"/>
      <c r="M750" s="7"/>
    </row>
    <row r="751" spans="2:13" ht="15.75" customHeight="1">
      <c r="B751" s="5"/>
      <c r="C751" s="6"/>
      <c r="D751" s="7"/>
      <c r="E751" s="8"/>
      <c r="H751" s="9"/>
      <c r="I751" s="10"/>
      <c r="K751" s="10"/>
      <c r="L751" s="8"/>
      <c r="M751" s="7"/>
    </row>
    <row r="752" spans="2:13" ht="15.75" customHeight="1">
      <c r="B752" s="5"/>
      <c r="C752" s="6"/>
      <c r="D752" s="7"/>
      <c r="E752" s="8"/>
      <c r="H752" s="9"/>
      <c r="I752" s="10"/>
      <c r="K752" s="10"/>
      <c r="L752" s="8"/>
      <c r="M752" s="7"/>
    </row>
    <row r="753" spans="2:13" ht="15.75" customHeight="1">
      <c r="B753" s="5"/>
      <c r="C753" s="6"/>
      <c r="D753" s="7"/>
      <c r="E753" s="8"/>
      <c r="H753" s="9"/>
      <c r="I753" s="10"/>
      <c r="K753" s="10"/>
      <c r="L753" s="8"/>
      <c r="M753" s="7"/>
    </row>
    <row r="754" spans="2:13" ht="15.75" customHeight="1">
      <c r="B754" s="5"/>
      <c r="C754" s="6"/>
      <c r="D754" s="7"/>
      <c r="E754" s="8"/>
      <c r="H754" s="9"/>
      <c r="I754" s="10"/>
      <c r="K754" s="10"/>
      <c r="L754" s="8"/>
      <c r="M754" s="7"/>
    </row>
    <row r="755" spans="2:13" ht="15.75" customHeight="1">
      <c r="B755" s="5"/>
      <c r="C755" s="6"/>
      <c r="D755" s="7"/>
      <c r="E755" s="8"/>
      <c r="H755" s="9"/>
      <c r="I755" s="10"/>
      <c r="K755" s="10"/>
      <c r="L755" s="8"/>
      <c r="M755" s="7"/>
    </row>
    <row r="756" spans="2:13" ht="15.75" customHeight="1">
      <c r="B756" s="5"/>
      <c r="C756" s="6"/>
      <c r="D756" s="7"/>
      <c r="E756" s="8"/>
      <c r="H756" s="9"/>
      <c r="I756" s="10"/>
      <c r="K756" s="10"/>
      <c r="L756" s="8"/>
      <c r="M756" s="7"/>
    </row>
    <row r="757" spans="2:13" ht="15.75" customHeight="1">
      <c r="B757" s="5"/>
      <c r="C757" s="6"/>
      <c r="D757" s="7"/>
      <c r="E757" s="8"/>
      <c r="H757" s="9"/>
      <c r="I757" s="10"/>
      <c r="K757" s="10"/>
      <c r="L757" s="8"/>
      <c r="M757" s="7"/>
    </row>
    <row r="758" spans="2:13" ht="15.75" customHeight="1">
      <c r="B758" s="5"/>
      <c r="C758" s="6"/>
      <c r="D758" s="7"/>
      <c r="E758" s="8"/>
      <c r="H758" s="9"/>
      <c r="I758" s="10"/>
      <c r="K758" s="10"/>
      <c r="L758" s="8"/>
      <c r="M758" s="7"/>
    </row>
    <row r="759" spans="2:13" ht="15.75" customHeight="1">
      <c r="B759" s="5"/>
      <c r="C759" s="6"/>
      <c r="D759" s="7"/>
      <c r="E759" s="8"/>
      <c r="H759" s="9"/>
      <c r="I759" s="10"/>
      <c r="K759" s="10"/>
      <c r="L759" s="8"/>
      <c r="M759" s="7"/>
    </row>
    <row r="760" spans="2:13" ht="15.75" customHeight="1">
      <c r="B760" s="5"/>
      <c r="C760" s="6"/>
      <c r="D760" s="7"/>
      <c r="E760" s="8"/>
      <c r="H760" s="9"/>
      <c r="I760" s="10"/>
      <c r="K760" s="10"/>
      <c r="L760" s="8"/>
      <c r="M760" s="7"/>
    </row>
    <row r="761" spans="2:13" ht="15.75" customHeight="1">
      <c r="B761" s="5"/>
      <c r="C761" s="6"/>
      <c r="D761" s="7"/>
      <c r="E761" s="8"/>
      <c r="H761" s="9"/>
      <c r="I761" s="10"/>
      <c r="K761" s="10"/>
      <c r="L761" s="8"/>
      <c r="M761" s="7"/>
    </row>
    <row r="762" spans="2:13" ht="15.75" customHeight="1">
      <c r="B762" s="5"/>
      <c r="C762" s="6"/>
      <c r="D762" s="7"/>
      <c r="E762" s="8"/>
      <c r="H762" s="9"/>
      <c r="I762" s="10"/>
      <c r="K762" s="10"/>
      <c r="L762" s="8"/>
      <c r="M762" s="7"/>
    </row>
    <row r="763" spans="2:13" ht="15.75" customHeight="1">
      <c r="B763" s="5"/>
      <c r="C763" s="6"/>
      <c r="D763" s="7"/>
      <c r="E763" s="8"/>
      <c r="H763" s="9"/>
      <c r="I763" s="10"/>
      <c r="K763" s="10"/>
      <c r="L763" s="8"/>
      <c r="M763" s="7"/>
    </row>
    <row r="764" spans="2:13" ht="15.75" customHeight="1">
      <c r="B764" s="5"/>
      <c r="C764" s="6"/>
      <c r="D764" s="7"/>
      <c r="E764" s="8"/>
      <c r="H764" s="9"/>
      <c r="I764" s="10"/>
      <c r="K764" s="10"/>
      <c r="L764" s="8"/>
      <c r="M764" s="7"/>
    </row>
    <row r="765" spans="2:13" ht="15.75" customHeight="1">
      <c r="B765" s="5"/>
      <c r="C765" s="6"/>
      <c r="D765" s="7"/>
      <c r="E765" s="8"/>
      <c r="H765" s="9"/>
      <c r="I765" s="10"/>
      <c r="K765" s="10"/>
      <c r="L765" s="8"/>
      <c r="M765" s="7"/>
    </row>
    <row r="766" spans="2:13" ht="15.75" customHeight="1">
      <c r="B766" s="5"/>
      <c r="C766" s="6"/>
      <c r="D766" s="7"/>
      <c r="E766" s="8"/>
      <c r="H766" s="9"/>
      <c r="I766" s="10"/>
      <c r="K766" s="10"/>
      <c r="L766" s="8"/>
      <c r="M766" s="7"/>
    </row>
    <row r="767" spans="2:13" ht="15.75" customHeight="1">
      <c r="B767" s="5"/>
      <c r="C767" s="6"/>
      <c r="D767" s="7"/>
      <c r="E767" s="8"/>
      <c r="H767" s="9"/>
      <c r="I767" s="10"/>
      <c r="K767" s="10"/>
      <c r="L767" s="8"/>
      <c r="M767" s="7"/>
    </row>
    <row r="768" spans="2:13" ht="15.75" customHeight="1">
      <c r="B768" s="5"/>
      <c r="C768" s="6"/>
      <c r="D768" s="7"/>
      <c r="E768" s="8"/>
      <c r="H768" s="9"/>
      <c r="I768" s="10"/>
      <c r="K768" s="10"/>
      <c r="L768" s="8"/>
      <c r="M768" s="7"/>
    </row>
    <row r="769" spans="2:13" ht="15.75" customHeight="1">
      <c r="B769" s="5"/>
      <c r="C769" s="6"/>
      <c r="D769" s="7"/>
      <c r="E769" s="8"/>
      <c r="H769" s="9"/>
      <c r="I769" s="10"/>
      <c r="K769" s="10"/>
      <c r="L769" s="8"/>
      <c r="M769" s="7"/>
    </row>
    <row r="770" spans="2:13" ht="15.75" customHeight="1">
      <c r="B770" s="5"/>
      <c r="C770" s="6"/>
      <c r="D770" s="7"/>
      <c r="E770" s="8"/>
      <c r="H770" s="9"/>
      <c r="I770" s="10"/>
      <c r="K770" s="10"/>
      <c r="L770" s="8"/>
      <c r="M770" s="7"/>
    </row>
    <row r="771" spans="2:13" ht="15.75" customHeight="1">
      <c r="B771" s="5"/>
      <c r="C771" s="6"/>
      <c r="D771" s="7"/>
      <c r="E771" s="8"/>
      <c r="H771" s="9"/>
      <c r="I771" s="10"/>
      <c r="K771" s="10"/>
      <c r="L771" s="8"/>
      <c r="M771" s="7"/>
    </row>
    <row r="772" spans="2:13" ht="15.75" customHeight="1">
      <c r="B772" s="5"/>
      <c r="C772" s="6"/>
      <c r="D772" s="7"/>
      <c r="E772" s="8"/>
      <c r="H772" s="9"/>
      <c r="I772" s="10"/>
      <c r="K772" s="10"/>
      <c r="L772" s="8"/>
      <c r="M772" s="7"/>
    </row>
    <row r="773" spans="2:13" ht="15.75" customHeight="1">
      <c r="B773" s="5"/>
      <c r="C773" s="6"/>
      <c r="D773" s="7"/>
      <c r="E773" s="8"/>
      <c r="H773" s="9"/>
      <c r="I773" s="10"/>
      <c r="K773" s="10"/>
      <c r="L773" s="8"/>
      <c r="M773" s="7"/>
    </row>
    <row r="774" spans="2:13" ht="15.75" customHeight="1">
      <c r="B774" s="5"/>
      <c r="C774" s="6"/>
      <c r="D774" s="7"/>
      <c r="E774" s="8"/>
      <c r="H774" s="9"/>
      <c r="I774" s="10"/>
      <c r="K774" s="10"/>
      <c r="L774" s="8"/>
      <c r="M774" s="7"/>
    </row>
    <row r="775" spans="2:13" ht="15.75" customHeight="1">
      <c r="B775" s="5"/>
      <c r="C775" s="6"/>
      <c r="D775" s="7"/>
      <c r="E775" s="8"/>
      <c r="H775" s="9"/>
      <c r="I775" s="10"/>
      <c r="K775" s="10"/>
      <c r="L775" s="8"/>
      <c r="M775" s="7"/>
    </row>
    <row r="776" spans="2:13" ht="15.75" customHeight="1">
      <c r="B776" s="5"/>
      <c r="C776" s="6"/>
      <c r="D776" s="7"/>
      <c r="E776" s="8"/>
      <c r="H776" s="9"/>
      <c r="I776" s="10"/>
      <c r="K776" s="10"/>
      <c r="L776" s="8"/>
      <c r="M776" s="7"/>
    </row>
    <row r="777" spans="2:13" ht="15.75" customHeight="1">
      <c r="B777" s="5"/>
      <c r="C777" s="6"/>
      <c r="D777" s="7"/>
      <c r="E777" s="8"/>
      <c r="H777" s="9"/>
      <c r="I777" s="10"/>
      <c r="K777" s="10"/>
      <c r="L777" s="8"/>
      <c r="M777" s="7"/>
    </row>
    <row r="778" spans="2:13" ht="15.75" customHeight="1">
      <c r="B778" s="5"/>
      <c r="C778" s="6"/>
      <c r="D778" s="7"/>
      <c r="E778" s="8"/>
      <c r="H778" s="9"/>
      <c r="I778" s="10"/>
      <c r="K778" s="10"/>
      <c r="L778" s="8"/>
      <c r="M778" s="7"/>
    </row>
    <row r="779" spans="2:13" ht="15.75" customHeight="1">
      <c r="B779" s="5"/>
      <c r="C779" s="6"/>
      <c r="D779" s="7"/>
      <c r="E779" s="8"/>
      <c r="H779" s="9"/>
      <c r="I779" s="10"/>
      <c r="K779" s="10"/>
      <c r="L779" s="8"/>
      <c r="M779" s="7"/>
    </row>
    <row r="780" spans="2:13" ht="15.75" customHeight="1">
      <c r="B780" s="5"/>
      <c r="C780" s="6"/>
      <c r="D780" s="7"/>
      <c r="E780" s="8"/>
      <c r="H780" s="9"/>
      <c r="I780" s="10"/>
      <c r="K780" s="10"/>
      <c r="L780" s="8"/>
      <c r="M780" s="7"/>
    </row>
    <row r="781" spans="2:13" ht="15.75" customHeight="1">
      <c r="B781" s="5"/>
      <c r="C781" s="6"/>
      <c r="D781" s="7"/>
      <c r="E781" s="8"/>
      <c r="H781" s="9"/>
      <c r="I781" s="10"/>
      <c r="K781" s="10"/>
      <c r="L781" s="8"/>
      <c r="M781" s="7"/>
    </row>
    <row r="782" spans="2:13" ht="15.75" customHeight="1">
      <c r="B782" s="5"/>
      <c r="C782" s="6"/>
      <c r="D782" s="7"/>
      <c r="E782" s="8"/>
      <c r="H782" s="9"/>
      <c r="I782" s="10"/>
      <c r="K782" s="10"/>
      <c r="L782" s="8"/>
      <c r="M782" s="7"/>
    </row>
    <row r="783" spans="2:13" ht="15.75" customHeight="1">
      <c r="B783" s="5"/>
      <c r="C783" s="6"/>
      <c r="D783" s="7"/>
      <c r="E783" s="8"/>
      <c r="H783" s="9"/>
      <c r="I783" s="10"/>
      <c r="K783" s="10"/>
      <c r="L783" s="8"/>
      <c r="M783" s="7"/>
    </row>
    <row r="784" spans="2:13" ht="15.75" customHeight="1">
      <c r="B784" s="5"/>
      <c r="C784" s="6"/>
      <c r="D784" s="7"/>
      <c r="E784" s="8"/>
      <c r="H784" s="9"/>
      <c r="I784" s="10"/>
      <c r="K784" s="10"/>
      <c r="L784" s="8"/>
      <c r="M784" s="7"/>
    </row>
    <row r="785" spans="2:13" ht="15.75" customHeight="1">
      <c r="B785" s="5"/>
      <c r="C785" s="6"/>
      <c r="D785" s="7"/>
      <c r="E785" s="8"/>
      <c r="H785" s="9"/>
      <c r="I785" s="10"/>
      <c r="K785" s="10"/>
      <c r="L785" s="8"/>
      <c r="M785" s="7"/>
    </row>
    <row r="786" spans="2:13" ht="15.75" customHeight="1">
      <c r="B786" s="5"/>
      <c r="C786" s="6"/>
      <c r="D786" s="7"/>
      <c r="E786" s="8"/>
      <c r="H786" s="9"/>
      <c r="I786" s="10"/>
      <c r="K786" s="10"/>
      <c r="L786" s="8"/>
      <c r="M786" s="7"/>
    </row>
    <row r="787" spans="2:13" ht="15.75" customHeight="1">
      <c r="B787" s="5"/>
      <c r="C787" s="6"/>
      <c r="D787" s="7"/>
      <c r="E787" s="8"/>
      <c r="H787" s="9"/>
      <c r="I787" s="10"/>
      <c r="K787" s="10"/>
      <c r="L787" s="8"/>
      <c r="M787" s="7"/>
    </row>
    <row r="788" spans="2:13" ht="15.75" customHeight="1">
      <c r="B788" s="5"/>
      <c r="C788" s="6"/>
      <c r="D788" s="7"/>
      <c r="E788" s="8"/>
      <c r="H788" s="9"/>
      <c r="I788" s="10"/>
      <c r="K788" s="10"/>
      <c r="L788" s="8"/>
      <c r="M788" s="7"/>
    </row>
    <row r="789" spans="2:13" ht="15.75" customHeight="1">
      <c r="B789" s="5"/>
      <c r="C789" s="6"/>
      <c r="D789" s="7"/>
      <c r="E789" s="8"/>
      <c r="H789" s="9"/>
      <c r="I789" s="10"/>
      <c r="K789" s="10"/>
      <c r="L789" s="8"/>
      <c r="M789" s="7"/>
    </row>
    <row r="790" spans="2:13" ht="15.75" customHeight="1">
      <c r="B790" s="5"/>
      <c r="C790" s="6"/>
      <c r="D790" s="7"/>
      <c r="E790" s="8"/>
      <c r="H790" s="9"/>
      <c r="I790" s="10"/>
      <c r="K790" s="10"/>
      <c r="L790" s="8"/>
      <c r="M790" s="7"/>
    </row>
    <row r="791" spans="2:13" ht="15.75" customHeight="1">
      <c r="B791" s="5"/>
      <c r="C791" s="6"/>
      <c r="D791" s="7"/>
      <c r="E791" s="8"/>
      <c r="H791" s="9"/>
      <c r="I791" s="10"/>
      <c r="K791" s="10"/>
      <c r="L791" s="8"/>
      <c r="M791" s="7"/>
    </row>
    <row r="792" spans="2:13" ht="15.75" customHeight="1">
      <c r="B792" s="5"/>
      <c r="C792" s="6"/>
      <c r="D792" s="7"/>
      <c r="E792" s="8"/>
      <c r="H792" s="9"/>
      <c r="I792" s="10"/>
      <c r="K792" s="10"/>
      <c r="L792" s="8"/>
      <c r="M792" s="7"/>
    </row>
    <row r="793" spans="2:13" ht="15.75" customHeight="1">
      <c r="B793" s="5"/>
      <c r="C793" s="6"/>
      <c r="D793" s="7"/>
      <c r="E793" s="8"/>
      <c r="H793" s="9"/>
      <c r="I793" s="10"/>
      <c r="K793" s="10"/>
      <c r="L793" s="8"/>
      <c r="M793" s="7"/>
    </row>
    <row r="794" spans="2:13" ht="15.75" customHeight="1">
      <c r="B794" s="5"/>
      <c r="C794" s="6"/>
      <c r="D794" s="7"/>
      <c r="E794" s="8"/>
      <c r="H794" s="9"/>
      <c r="I794" s="10"/>
      <c r="K794" s="10"/>
      <c r="L794" s="8"/>
      <c r="M794" s="7"/>
    </row>
    <row r="795" spans="2:13" ht="15.75" customHeight="1">
      <c r="B795" s="5"/>
      <c r="C795" s="6"/>
      <c r="D795" s="7"/>
      <c r="E795" s="8"/>
      <c r="H795" s="9"/>
      <c r="I795" s="10"/>
      <c r="K795" s="10"/>
      <c r="L795" s="8"/>
      <c r="M795" s="7"/>
    </row>
    <row r="796" spans="2:13" ht="15.75" customHeight="1">
      <c r="B796" s="5"/>
      <c r="C796" s="6"/>
      <c r="D796" s="7"/>
      <c r="E796" s="8"/>
      <c r="H796" s="9"/>
      <c r="I796" s="10"/>
      <c r="K796" s="10"/>
      <c r="L796" s="8"/>
      <c r="M796" s="7"/>
    </row>
    <row r="797" spans="2:13" ht="15.75" customHeight="1">
      <c r="B797" s="5"/>
      <c r="C797" s="6"/>
      <c r="D797" s="7"/>
      <c r="E797" s="8"/>
      <c r="H797" s="9"/>
      <c r="I797" s="10"/>
      <c r="K797" s="10"/>
      <c r="L797" s="8"/>
      <c r="M797" s="7"/>
    </row>
    <row r="798" spans="2:13" ht="15.75" customHeight="1">
      <c r="B798" s="5"/>
      <c r="C798" s="6"/>
      <c r="D798" s="7"/>
      <c r="E798" s="8"/>
      <c r="H798" s="9"/>
      <c r="I798" s="10"/>
      <c r="K798" s="10"/>
      <c r="L798" s="8"/>
      <c r="M798" s="7"/>
    </row>
    <row r="799" spans="2:13" ht="15.75" customHeight="1">
      <c r="B799" s="5"/>
      <c r="C799" s="6"/>
      <c r="D799" s="7"/>
      <c r="E799" s="8"/>
      <c r="H799" s="9"/>
      <c r="I799" s="10"/>
      <c r="K799" s="10"/>
      <c r="L799" s="8"/>
      <c r="M799" s="7"/>
    </row>
    <row r="800" spans="2:13" ht="15.75" customHeight="1">
      <c r="B800" s="5"/>
      <c r="C800" s="6"/>
      <c r="D800" s="7"/>
      <c r="E800" s="8"/>
      <c r="H800" s="9"/>
      <c r="I800" s="10"/>
      <c r="K800" s="10"/>
      <c r="L800" s="8"/>
      <c r="M800" s="7"/>
    </row>
    <row r="801" spans="2:13" ht="15.75" customHeight="1">
      <c r="B801" s="5"/>
      <c r="C801" s="6"/>
      <c r="D801" s="7"/>
      <c r="E801" s="8"/>
      <c r="H801" s="9"/>
      <c r="I801" s="10"/>
      <c r="K801" s="10"/>
      <c r="L801" s="8"/>
      <c r="M801" s="7"/>
    </row>
    <row r="802" spans="2:13" ht="15.75" customHeight="1">
      <c r="B802" s="5"/>
      <c r="C802" s="6"/>
      <c r="D802" s="7"/>
      <c r="E802" s="8"/>
      <c r="H802" s="9"/>
      <c r="I802" s="10"/>
      <c r="K802" s="10"/>
      <c r="L802" s="8"/>
      <c r="M802" s="7"/>
    </row>
    <row r="803" spans="2:13" ht="15.75" customHeight="1">
      <c r="B803" s="5"/>
      <c r="C803" s="6"/>
      <c r="D803" s="7"/>
      <c r="E803" s="8"/>
      <c r="H803" s="9"/>
      <c r="I803" s="10"/>
      <c r="K803" s="10"/>
      <c r="L803" s="8"/>
      <c r="M803" s="7"/>
    </row>
    <row r="804" spans="2:13" ht="15.75" customHeight="1">
      <c r="B804" s="5"/>
      <c r="C804" s="6"/>
      <c r="D804" s="7"/>
      <c r="E804" s="8"/>
      <c r="H804" s="9"/>
      <c r="I804" s="10"/>
      <c r="K804" s="10"/>
      <c r="L804" s="8"/>
      <c r="M804" s="7"/>
    </row>
    <row r="805" spans="2:13" ht="15.75" customHeight="1">
      <c r="B805" s="5"/>
      <c r="C805" s="6"/>
      <c r="D805" s="7"/>
      <c r="E805" s="8"/>
      <c r="H805" s="9"/>
      <c r="I805" s="10"/>
      <c r="K805" s="10"/>
      <c r="L805" s="8"/>
      <c r="M805" s="7"/>
    </row>
    <row r="806" spans="2:13" ht="15.75" customHeight="1">
      <c r="B806" s="5"/>
      <c r="C806" s="6"/>
      <c r="D806" s="7"/>
      <c r="E806" s="8"/>
      <c r="H806" s="9"/>
      <c r="I806" s="10"/>
      <c r="K806" s="10"/>
      <c r="L806" s="8"/>
      <c r="M806" s="7"/>
    </row>
    <row r="807" spans="2:13" ht="15.75" customHeight="1">
      <c r="B807" s="5"/>
      <c r="C807" s="6"/>
      <c r="D807" s="7"/>
      <c r="E807" s="8"/>
      <c r="H807" s="9"/>
      <c r="I807" s="10"/>
      <c r="K807" s="10"/>
      <c r="L807" s="8"/>
      <c r="M807" s="7"/>
    </row>
    <row r="808" spans="2:13" ht="15.75" customHeight="1">
      <c r="B808" s="5"/>
      <c r="C808" s="6"/>
      <c r="D808" s="7"/>
      <c r="E808" s="8"/>
      <c r="H808" s="9"/>
      <c r="I808" s="10"/>
      <c r="K808" s="10"/>
      <c r="L808" s="8"/>
      <c r="M808" s="7"/>
    </row>
    <row r="809" spans="2:13" ht="15.75" customHeight="1">
      <c r="B809" s="5"/>
      <c r="C809" s="6"/>
      <c r="D809" s="7"/>
      <c r="E809" s="8"/>
      <c r="H809" s="9"/>
      <c r="I809" s="10"/>
      <c r="K809" s="10"/>
      <c r="L809" s="8"/>
      <c r="M809" s="7"/>
    </row>
    <row r="810" spans="2:13" ht="15.75" customHeight="1">
      <c r="B810" s="5"/>
      <c r="C810" s="6"/>
      <c r="D810" s="7"/>
      <c r="E810" s="8"/>
      <c r="H810" s="9"/>
      <c r="I810" s="10"/>
      <c r="K810" s="10"/>
      <c r="L810" s="8"/>
      <c r="M810" s="7"/>
    </row>
    <row r="811" spans="2:13" ht="15.75" customHeight="1">
      <c r="B811" s="5"/>
      <c r="C811" s="6"/>
      <c r="D811" s="7"/>
      <c r="E811" s="8"/>
      <c r="H811" s="9"/>
      <c r="I811" s="10"/>
      <c r="K811" s="10"/>
      <c r="L811" s="8"/>
      <c r="M811" s="7"/>
    </row>
    <row r="812" spans="2:13" ht="15.75" customHeight="1">
      <c r="B812" s="5"/>
      <c r="C812" s="6"/>
      <c r="D812" s="7"/>
      <c r="E812" s="8"/>
      <c r="H812" s="9"/>
      <c r="I812" s="10"/>
      <c r="K812" s="10"/>
      <c r="L812" s="8"/>
      <c r="M812" s="7"/>
    </row>
    <row r="813" spans="2:13" ht="15.75" customHeight="1">
      <c r="B813" s="5"/>
      <c r="C813" s="6"/>
      <c r="D813" s="7"/>
      <c r="E813" s="8"/>
      <c r="H813" s="9"/>
      <c r="I813" s="10"/>
      <c r="K813" s="10"/>
      <c r="L813" s="8"/>
      <c r="M813" s="7"/>
    </row>
    <row r="814" spans="2:13" ht="15.75" customHeight="1">
      <c r="B814" s="5"/>
      <c r="C814" s="6"/>
      <c r="D814" s="7"/>
      <c r="E814" s="8"/>
      <c r="H814" s="9"/>
      <c r="I814" s="10"/>
      <c r="K814" s="10"/>
      <c r="L814" s="8"/>
      <c r="M814" s="7"/>
    </row>
    <row r="815" spans="2:13" ht="15.75" customHeight="1">
      <c r="B815" s="5"/>
      <c r="C815" s="6"/>
      <c r="D815" s="7"/>
      <c r="E815" s="8"/>
      <c r="H815" s="9"/>
      <c r="I815" s="10"/>
      <c r="K815" s="10"/>
      <c r="L815" s="8"/>
      <c r="M815" s="7"/>
    </row>
    <row r="816" spans="2:13" ht="15.75" customHeight="1">
      <c r="B816" s="5"/>
      <c r="C816" s="6"/>
      <c r="D816" s="7"/>
      <c r="E816" s="8"/>
      <c r="H816" s="9"/>
      <c r="I816" s="10"/>
      <c r="K816" s="10"/>
      <c r="L816" s="8"/>
      <c r="M816" s="7"/>
    </row>
    <row r="817" spans="2:13" ht="15.75" customHeight="1">
      <c r="B817" s="5"/>
      <c r="C817" s="6"/>
      <c r="D817" s="7"/>
      <c r="E817" s="8"/>
      <c r="H817" s="9"/>
      <c r="I817" s="10"/>
      <c r="K817" s="10"/>
      <c r="L817" s="8"/>
      <c r="M817" s="7"/>
    </row>
    <row r="818" spans="2:13" ht="15.75" customHeight="1">
      <c r="B818" s="5"/>
      <c r="C818" s="6"/>
      <c r="D818" s="7"/>
      <c r="E818" s="8"/>
      <c r="H818" s="9"/>
      <c r="I818" s="10"/>
      <c r="K818" s="10"/>
      <c r="L818" s="8"/>
      <c r="M818" s="7"/>
    </row>
    <row r="819" spans="2:13" ht="15.75" customHeight="1">
      <c r="B819" s="5"/>
      <c r="C819" s="6"/>
      <c r="D819" s="7"/>
      <c r="E819" s="8"/>
      <c r="H819" s="9"/>
      <c r="I819" s="10"/>
      <c r="K819" s="10"/>
      <c r="L819" s="8"/>
      <c r="M819" s="7"/>
    </row>
    <row r="820" spans="2:13" ht="15.75" customHeight="1">
      <c r="B820" s="5"/>
      <c r="C820" s="6"/>
      <c r="D820" s="7"/>
      <c r="E820" s="8"/>
      <c r="H820" s="9"/>
      <c r="I820" s="10"/>
      <c r="K820" s="10"/>
      <c r="L820" s="8"/>
      <c r="M820" s="7"/>
    </row>
    <row r="821" spans="2:13" ht="15.75" customHeight="1">
      <c r="B821" s="5"/>
      <c r="C821" s="6"/>
      <c r="D821" s="7"/>
      <c r="E821" s="8"/>
      <c r="H821" s="9"/>
      <c r="I821" s="10"/>
      <c r="K821" s="10"/>
      <c r="L821" s="8"/>
      <c r="M821" s="7"/>
    </row>
    <row r="822" spans="2:13" ht="15.75" customHeight="1">
      <c r="B822" s="5"/>
      <c r="C822" s="6"/>
      <c r="D822" s="7"/>
      <c r="E822" s="8"/>
      <c r="H822" s="9"/>
      <c r="I822" s="10"/>
      <c r="K822" s="10"/>
      <c r="L822" s="8"/>
      <c r="M822" s="7"/>
    </row>
    <row r="823" spans="2:13" ht="15.75" customHeight="1">
      <c r="B823" s="5"/>
      <c r="C823" s="6"/>
      <c r="D823" s="7"/>
      <c r="E823" s="8"/>
      <c r="H823" s="9"/>
      <c r="I823" s="10"/>
      <c r="K823" s="10"/>
      <c r="L823" s="8"/>
      <c r="M823" s="7"/>
    </row>
    <row r="824" spans="2:13" ht="15.75" customHeight="1">
      <c r="B824" s="5"/>
      <c r="C824" s="6"/>
      <c r="D824" s="7"/>
      <c r="E824" s="8"/>
      <c r="H824" s="9"/>
      <c r="I824" s="10"/>
      <c r="K824" s="10"/>
      <c r="L824" s="8"/>
      <c r="M824" s="7"/>
    </row>
    <row r="825" spans="2:13" ht="15.75" customHeight="1">
      <c r="B825" s="5"/>
      <c r="C825" s="6"/>
      <c r="D825" s="7"/>
      <c r="E825" s="8"/>
      <c r="H825" s="9"/>
      <c r="I825" s="10"/>
      <c r="K825" s="10"/>
      <c r="L825" s="8"/>
      <c r="M825" s="7"/>
    </row>
    <row r="826" spans="2:13" ht="15.75" customHeight="1">
      <c r="B826" s="5"/>
      <c r="C826" s="6"/>
      <c r="D826" s="7"/>
      <c r="E826" s="8"/>
      <c r="H826" s="9"/>
      <c r="I826" s="10"/>
      <c r="K826" s="10"/>
      <c r="L826" s="8"/>
      <c r="M826" s="7"/>
    </row>
    <row r="827" spans="2:13" ht="15.75" customHeight="1">
      <c r="B827" s="5"/>
      <c r="C827" s="6"/>
      <c r="D827" s="7"/>
      <c r="E827" s="8"/>
      <c r="H827" s="9"/>
      <c r="I827" s="10"/>
      <c r="K827" s="10"/>
      <c r="L827" s="8"/>
      <c r="M827" s="7"/>
    </row>
    <row r="828" spans="2:13" ht="15.75" customHeight="1">
      <c r="B828" s="5"/>
      <c r="C828" s="6"/>
      <c r="D828" s="7"/>
      <c r="E828" s="8"/>
      <c r="H828" s="9"/>
      <c r="I828" s="10"/>
      <c r="K828" s="10"/>
      <c r="L828" s="8"/>
      <c r="M828" s="7"/>
    </row>
    <row r="829" spans="2:13" ht="15.75" customHeight="1">
      <c r="B829" s="5"/>
      <c r="C829" s="6"/>
      <c r="D829" s="7"/>
      <c r="E829" s="8"/>
      <c r="H829" s="9"/>
      <c r="I829" s="10"/>
      <c r="K829" s="10"/>
      <c r="L829" s="8"/>
      <c r="M829" s="7"/>
    </row>
    <row r="830" spans="2:13" ht="15.75" customHeight="1">
      <c r="B830" s="5"/>
      <c r="C830" s="6"/>
      <c r="D830" s="7"/>
      <c r="E830" s="8"/>
      <c r="H830" s="9"/>
      <c r="I830" s="10"/>
      <c r="K830" s="10"/>
      <c r="L830" s="8"/>
      <c r="M830" s="7"/>
    </row>
    <row r="831" spans="2:13" ht="15.75" customHeight="1">
      <c r="B831" s="5"/>
      <c r="C831" s="6"/>
      <c r="D831" s="7"/>
      <c r="E831" s="8"/>
      <c r="H831" s="9"/>
      <c r="I831" s="10"/>
      <c r="K831" s="10"/>
      <c r="L831" s="8"/>
      <c r="M831" s="7"/>
    </row>
    <row r="832" spans="2:13" ht="15.75" customHeight="1">
      <c r="B832" s="5"/>
      <c r="C832" s="6"/>
      <c r="D832" s="7"/>
      <c r="E832" s="8"/>
      <c r="H832" s="9"/>
      <c r="I832" s="10"/>
      <c r="K832" s="10"/>
      <c r="L832" s="8"/>
      <c r="M832" s="7"/>
    </row>
    <row r="833" spans="2:13" ht="15.75" customHeight="1">
      <c r="B833" s="5"/>
      <c r="C833" s="6"/>
      <c r="D833" s="7"/>
      <c r="E833" s="8"/>
      <c r="H833" s="9"/>
      <c r="I833" s="10"/>
      <c r="K833" s="10"/>
      <c r="L833" s="8"/>
      <c r="M833" s="7"/>
    </row>
    <row r="834" spans="2:13" ht="15.75" customHeight="1">
      <c r="B834" s="5"/>
      <c r="C834" s="6"/>
      <c r="D834" s="7"/>
      <c r="E834" s="8"/>
      <c r="H834" s="9"/>
      <c r="I834" s="10"/>
      <c r="K834" s="10"/>
      <c r="L834" s="8"/>
      <c r="M834" s="7"/>
    </row>
    <row r="835" spans="2:13" ht="15.75" customHeight="1">
      <c r="B835" s="5"/>
      <c r="C835" s="6"/>
      <c r="D835" s="7"/>
      <c r="E835" s="8"/>
      <c r="H835" s="9"/>
      <c r="I835" s="10"/>
      <c r="K835" s="10"/>
      <c r="L835" s="8"/>
      <c r="M835" s="7"/>
    </row>
    <row r="836" spans="2:13" ht="15.75" customHeight="1">
      <c r="B836" s="5"/>
      <c r="C836" s="6"/>
      <c r="D836" s="7"/>
      <c r="E836" s="8"/>
      <c r="H836" s="9"/>
      <c r="I836" s="10"/>
      <c r="K836" s="10"/>
      <c r="L836" s="8"/>
      <c r="M836" s="7"/>
    </row>
    <row r="837" spans="2:13" ht="15.75" customHeight="1">
      <c r="B837" s="5"/>
      <c r="C837" s="6"/>
      <c r="D837" s="7"/>
      <c r="E837" s="8"/>
      <c r="H837" s="9"/>
      <c r="I837" s="10"/>
      <c r="K837" s="10"/>
      <c r="L837" s="8"/>
      <c r="M837" s="7"/>
    </row>
    <row r="838" spans="2:13" ht="15.75" customHeight="1">
      <c r="B838" s="5"/>
      <c r="C838" s="6"/>
      <c r="D838" s="7"/>
      <c r="E838" s="8"/>
      <c r="H838" s="9"/>
      <c r="I838" s="10"/>
      <c r="K838" s="10"/>
      <c r="L838" s="8"/>
      <c r="M838" s="7"/>
    </row>
    <row r="839" spans="2:13" ht="15.75" customHeight="1">
      <c r="B839" s="5"/>
      <c r="C839" s="6"/>
      <c r="D839" s="7"/>
      <c r="E839" s="8"/>
      <c r="H839" s="9"/>
      <c r="I839" s="10"/>
      <c r="K839" s="10"/>
      <c r="L839" s="8"/>
      <c r="M839" s="7"/>
    </row>
    <row r="840" spans="2:13" ht="15.75" customHeight="1">
      <c r="B840" s="5"/>
      <c r="C840" s="6"/>
      <c r="D840" s="7"/>
      <c r="E840" s="8"/>
      <c r="H840" s="9"/>
      <c r="I840" s="10"/>
      <c r="K840" s="10"/>
      <c r="L840" s="8"/>
      <c r="M840" s="7"/>
    </row>
    <row r="841" spans="2:13" ht="15.75" customHeight="1">
      <c r="B841" s="5"/>
      <c r="C841" s="6"/>
      <c r="D841" s="7"/>
      <c r="E841" s="8"/>
      <c r="H841" s="9"/>
      <c r="I841" s="10"/>
      <c r="K841" s="10"/>
      <c r="L841" s="8"/>
      <c r="M841" s="7"/>
    </row>
    <row r="842" spans="2:13" ht="15.75" customHeight="1">
      <c r="B842" s="5"/>
      <c r="C842" s="6"/>
      <c r="D842" s="7"/>
      <c r="E842" s="8"/>
      <c r="H842" s="9"/>
      <c r="I842" s="10"/>
      <c r="K842" s="10"/>
      <c r="L842" s="8"/>
      <c r="M842" s="7"/>
    </row>
    <row r="843" spans="2:13" ht="15.75" customHeight="1">
      <c r="B843" s="5"/>
      <c r="C843" s="6"/>
      <c r="D843" s="7"/>
      <c r="E843" s="8"/>
      <c r="H843" s="9"/>
      <c r="I843" s="10"/>
      <c r="K843" s="10"/>
      <c r="L843" s="8"/>
      <c r="M843" s="7"/>
    </row>
    <row r="844" spans="2:13" ht="15.75" customHeight="1">
      <c r="B844" s="5"/>
      <c r="C844" s="6"/>
      <c r="D844" s="7"/>
      <c r="E844" s="8"/>
      <c r="H844" s="9"/>
      <c r="I844" s="10"/>
      <c r="K844" s="10"/>
      <c r="L844" s="8"/>
      <c r="M844" s="7"/>
    </row>
    <row r="845" spans="2:13" ht="15.75" customHeight="1">
      <c r="B845" s="5"/>
      <c r="C845" s="6"/>
      <c r="D845" s="7"/>
      <c r="E845" s="8"/>
      <c r="H845" s="9"/>
      <c r="I845" s="10"/>
      <c r="K845" s="10"/>
      <c r="L845" s="8"/>
      <c r="M845" s="7"/>
    </row>
    <row r="846" spans="2:13" ht="15.75" customHeight="1">
      <c r="B846" s="5"/>
      <c r="C846" s="6"/>
      <c r="D846" s="7"/>
      <c r="E846" s="8"/>
      <c r="H846" s="9"/>
      <c r="I846" s="10"/>
      <c r="K846" s="10"/>
      <c r="L846" s="8"/>
      <c r="M846" s="7"/>
    </row>
    <row r="847" spans="2:13" ht="15.75" customHeight="1">
      <c r="B847" s="5"/>
      <c r="C847" s="6"/>
      <c r="D847" s="7"/>
      <c r="E847" s="8"/>
      <c r="H847" s="9"/>
      <c r="I847" s="10"/>
      <c r="K847" s="10"/>
      <c r="L847" s="8"/>
      <c r="M847" s="7"/>
    </row>
    <row r="848" spans="2:13" ht="15.75" customHeight="1">
      <c r="B848" s="5"/>
      <c r="C848" s="6"/>
      <c r="D848" s="7"/>
      <c r="E848" s="8"/>
      <c r="H848" s="9"/>
      <c r="I848" s="10"/>
      <c r="K848" s="10"/>
      <c r="L848" s="8"/>
      <c r="M848" s="7"/>
    </row>
    <row r="849" spans="2:13" ht="15.75" customHeight="1">
      <c r="B849" s="5"/>
      <c r="C849" s="6"/>
      <c r="D849" s="7"/>
      <c r="E849" s="8"/>
      <c r="H849" s="9"/>
      <c r="I849" s="10"/>
      <c r="K849" s="10"/>
      <c r="L849" s="8"/>
      <c r="M849" s="7"/>
    </row>
    <row r="850" spans="2:13" ht="15.75" customHeight="1">
      <c r="B850" s="5"/>
      <c r="C850" s="6"/>
      <c r="D850" s="7"/>
      <c r="E850" s="8"/>
      <c r="H850" s="9"/>
      <c r="I850" s="10"/>
      <c r="K850" s="10"/>
      <c r="L850" s="8"/>
      <c r="M850" s="7"/>
    </row>
    <row r="851" spans="2:13" ht="15.75" customHeight="1">
      <c r="B851" s="5"/>
      <c r="C851" s="6"/>
      <c r="D851" s="7"/>
      <c r="E851" s="8"/>
      <c r="H851" s="9"/>
      <c r="I851" s="10"/>
      <c r="K851" s="10"/>
      <c r="L851" s="8"/>
      <c r="M851" s="7"/>
    </row>
    <row r="852" spans="2:13" ht="15.75" customHeight="1">
      <c r="B852" s="5"/>
      <c r="C852" s="6"/>
      <c r="D852" s="7"/>
      <c r="E852" s="8"/>
      <c r="H852" s="9"/>
      <c r="I852" s="10"/>
      <c r="K852" s="10"/>
      <c r="L852" s="8"/>
      <c r="M852" s="7"/>
    </row>
    <row r="853" spans="2:13" ht="15.75" customHeight="1">
      <c r="B853" s="5"/>
      <c r="C853" s="6"/>
      <c r="D853" s="7"/>
      <c r="E853" s="8"/>
      <c r="H853" s="9"/>
      <c r="I853" s="10"/>
      <c r="K853" s="10"/>
      <c r="L853" s="8"/>
      <c r="M853" s="7"/>
    </row>
    <row r="854" spans="2:13" ht="15.75" customHeight="1">
      <c r="B854" s="5"/>
      <c r="C854" s="6"/>
      <c r="D854" s="7"/>
      <c r="E854" s="8"/>
      <c r="H854" s="9"/>
      <c r="I854" s="10"/>
      <c r="K854" s="10"/>
      <c r="L854" s="8"/>
      <c r="M854" s="7"/>
    </row>
    <row r="855" spans="2:13" ht="15.75" customHeight="1">
      <c r="B855" s="5"/>
      <c r="C855" s="6"/>
      <c r="D855" s="7"/>
      <c r="E855" s="8"/>
      <c r="H855" s="9"/>
      <c r="I855" s="10"/>
      <c r="K855" s="10"/>
      <c r="L855" s="8"/>
      <c r="M855" s="7"/>
    </row>
    <row r="856" spans="2:13" ht="15.75" customHeight="1">
      <c r="B856" s="5"/>
      <c r="C856" s="6"/>
      <c r="D856" s="7"/>
      <c r="E856" s="8"/>
      <c r="H856" s="9"/>
      <c r="I856" s="10"/>
      <c r="K856" s="10"/>
      <c r="L856" s="8"/>
      <c r="M856" s="7"/>
    </row>
    <row r="857" spans="2:13" ht="15.75" customHeight="1">
      <c r="B857" s="5"/>
      <c r="C857" s="6"/>
      <c r="D857" s="7"/>
      <c r="E857" s="8"/>
      <c r="H857" s="9"/>
      <c r="I857" s="10"/>
      <c r="K857" s="10"/>
      <c r="L857" s="8"/>
      <c r="M857" s="7"/>
    </row>
    <row r="858" spans="2:13" ht="15.75" customHeight="1">
      <c r="B858" s="5"/>
      <c r="C858" s="6"/>
      <c r="D858" s="7"/>
      <c r="E858" s="8"/>
      <c r="H858" s="9"/>
      <c r="I858" s="10"/>
      <c r="K858" s="10"/>
      <c r="L858" s="8"/>
      <c r="M858" s="7"/>
    </row>
    <row r="859" spans="2:13" ht="15.75" customHeight="1">
      <c r="B859" s="5"/>
      <c r="C859" s="6"/>
      <c r="D859" s="7"/>
      <c r="E859" s="8"/>
      <c r="H859" s="9"/>
      <c r="I859" s="10"/>
      <c r="K859" s="10"/>
      <c r="L859" s="8"/>
      <c r="M859" s="7"/>
    </row>
    <row r="860" spans="2:13" ht="15.75" customHeight="1">
      <c r="B860" s="5"/>
      <c r="C860" s="6"/>
      <c r="D860" s="7"/>
      <c r="E860" s="8"/>
      <c r="H860" s="9"/>
      <c r="I860" s="10"/>
      <c r="K860" s="10"/>
      <c r="L860" s="8"/>
      <c r="M860" s="7"/>
    </row>
    <row r="861" spans="2:13" ht="15.75" customHeight="1">
      <c r="B861" s="5"/>
      <c r="C861" s="6"/>
      <c r="D861" s="7"/>
      <c r="E861" s="8"/>
      <c r="H861" s="9"/>
      <c r="I861" s="10"/>
      <c r="K861" s="10"/>
      <c r="L861" s="8"/>
      <c r="M861" s="7"/>
    </row>
    <row r="862" spans="2:13" ht="15.75" customHeight="1">
      <c r="B862" s="5"/>
      <c r="C862" s="6"/>
      <c r="D862" s="7"/>
      <c r="E862" s="8"/>
      <c r="H862" s="9"/>
      <c r="I862" s="10"/>
      <c r="K862" s="10"/>
      <c r="L862" s="8"/>
      <c r="M862" s="7"/>
    </row>
    <row r="863" spans="2:13" ht="15.75" customHeight="1">
      <c r="B863" s="5"/>
      <c r="C863" s="6"/>
      <c r="D863" s="7"/>
      <c r="E863" s="8"/>
      <c r="H863" s="9"/>
      <c r="I863" s="10"/>
      <c r="K863" s="10"/>
      <c r="L863" s="8"/>
      <c r="M863" s="7"/>
    </row>
    <row r="864" spans="2:13" ht="15.75" customHeight="1">
      <c r="B864" s="5"/>
      <c r="C864" s="6"/>
      <c r="D864" s="7"/>
      <c r="E864" s="8"/>
      <c r="H864" s="9"/>
      <c r="I864" s="10"/>
      <c r="K864" s="10"/>
      <c r="L864" s="8"/>
      <c r="M864" s="7"/>
    </row>
    <row r="865" spans="2:13" ht="15.75" customHeight="1">
      <c r="B865" s="5"/>
      <c r="C865" s="6"/>
      <c r="D865" s="7"/>
      <c r="E865" s="8"/>
      <c r="H865" s="9"/>
      <c r="I865" s="10"/>
      <c r="K865" s="10"/>
      <c r="L865" s="8"/>
      <c r="M865" s="7"/>
    </row>
    <row r="866" spans="2:13" ht="15.75" customHeight="1">
      <c r="B866" s="5"/>
      <c r="C866" s="6"/>
      <c r="D866" s="7"/>
      <c r="E866" s="8"/>
      <c r="H866" s="9"/>
      <c r="I866" s="10"/>
      <c r="K866" s="10"/>
      <c r="L866" s="8"/>
      <c r="M866" s="7"/>
    </row>
    <row r="867" spans="2:13" ht="15.75" customHeight="1">
      <c r="B867" s="5"/>
      <c r="C867" s="6"/>
      <c r="D867" s="7"/>
      <c r="E867" s="8"/>
      <c r="H867" s="9"/>
      <c r="I867" s="10"/>
      <c r="K867" s="10"/>
      <c r="L867" s="8"/>
      <c r="M867" s="7"/>
    </row>
    <row r="868" spans="2:13" ht="15.75" customHeight="1">
      <c r="B868" s="5"/>
      <c r="C868" s="6"/>
      <c r="D868" s="7"/>
      <c r="E868" s="8"/>
      <c r="H868" s="9"/>
      <c r="I868" s="10"/>
      <c r="K868" s="10"/>
      <c r="L868" s="8"/>
      <c r="M868" s="7"/>
    </row>
    <row r="869" spans="2:13" ht="15.75" customHeight="1">
      <c r="B869" s="5"/>
      <c r="C869" s="6"/>
      <c r="D869" s="7"/>
      <c r="E869" s="8"/>
      <c r="H869" s="9"/>
      <c r="I869" s="10"/>
      <c r="K869" s="10"/>
      <c r="L869" s="8"/>
      <c r="M869" s="7"/>
    </row>
    <row r="870" spans="2:13" ht="15.75" customHeight="1">
      <c r="B870" s="5"/>
      <c r="C870" s="6"/>
      <c r="D870" s="7"/>
      <c r="E870" s="8"/>
      <c r="H870" s="9"/>
      <c r="I870" s="10"/>
      <c r="K870" s="10"/>
      <c r="L870" s="8"/>
      <c r="M870" s="7"/>
    </row>
    <row r="871" spans="2:13" ht="15.75" customHeight="1">
      <c r="B871" s="5"/>
      <c r="C871" s="6"/>
      <c r="D871" s="7"/>
      <c r="E871" s="8"/>
      <c r="H871" s="9"/>
      <c r="I871" s="10"/>
      <c r="K871" s="10"/>
      <c r="L871" s="8"/>
      <c r="M871" s="7"/>
    </row>
    <row r="872" spans="2:13" ht="15.75" customHeight="1">
      <c r="B872" s="5"/>
      <c r="C872" s="6"/>
      <c r="D872" s="7"/>
      <c r="E872" s="8"/>
      <c r="H872" s="9"/>
      <c r="I872" s="10"/>
      <c r="K872" s="10"/>
      <c r="L872" s="8"/>
      <c r="M872" s="7"/>
    </row>
    <row r="873" spans="2:13" ht="15.75" customHeight="1">
      <c r="B873" s="5"/>
      <c r="C873" s="6"/>
      <c r="D873" s="7"/>
      <c r="E873" s="8"/>
      <c r="H873" s="9"/>
      <c r="I873" s="10"/>
      <c r="K873" s="10"/>
      <c r="L873" s="8"/>
      <c r="M873" s="7"/>
    </row>
    <row r="874" spans="2:13" ht="15.75" customHeight="1">
      <c r="B874" s="5"/>
      <c r="C874" s="6"/>
      <c r="D874" s="7"/>
      <c r="E874" s="8"/>
      <c r="H874" s="9"/>
      <c r="I874" s="10"/>
      <c r="K874" s="10"/>
      <c r="L874" s="8"/>
      <c r="M874" s="7"/>
    </row>
    <row r="875" spans="2:13" ht="15.75" customHeight="1">
      <c r="B875" s="5"/>
      <c r="C875" s="6"/>
      <c r="D875" s="7"/>
      <c r="E875" s="8"/>
      <c r="H875" s="9"/>
      <c r="I875" s="10"/>
      <c r="K875" s="10"/>
      <c r="L875" s="8"/>
      <c r="M875" s="7"/>
    </row>
    <row r="876" spans="2:13" ht="15.75" customHeight="1">
      <c r="B876" s="5"/>
      <c r="C876" s="6"/>
      <c r="D876" s="7"/>
      <c r="E876" s="8"/>
      <c r="H876" s="9"/>
      <c r="I876" s="10"/>
      <c r="K876" s="10"/>
      <c r="L876" s="8"/>
      <c r="M876" s="7"/>
    </row>
    <row r="877" spans="2:13" ht="15.75" customHeight="1">
      <c r="B877" s="5"/>
      <c r="C877" s="6"/>
      <c r="D877" s="7"/>
      <c r="E877" s="8"/>
      <c r="H877" s="9"/>
      <c r="I877" s="10"/>
      <c r="K877" s="10"/>
      <c r="L877" s="8"/>
      <c r="M877" s="7"/>
    </row>
    <row r="878" spans="2:13" ht="15.75" customHeight="1">
      <c r="B878" s="5"/>
      <c r="C878" s="6"/>
      <c r="D878" s="7"/>
      <c r="E878" s="8"/>
      <c r="H878" s="9"/>
      <c r="I878" s="10"/>
      <c r="K878" s="10"/>
      <c r="L878" s="8"/>
      <c r="M878" s="7"/>
    </row>
    <row r="879" spans="2:13" ht="15.75" customHeight="1">
      <c r="B879" s="5"/>
      <c r="C879" s="6"/>
      <c r="D879" s="7"/>
      <c r="E879" s="8"/>
      <c r="H879" s="9"/>
      <c r="I879" s="10"/>
      <c r="K879" s="10"/>
      <c r="L879" s="8"/>
      <c r="M879" s="7"/>
    </row>
    <row r="880" spans="2:13" ht="15.75" customHeight="1">
      <c r="B880" s="5"/>
      <c r="C880" s="6"/>
      <c r="D880" s="7"/>
      <c r="E880" s="8"/>
      <c r="H880" s="9"/>
      <c r="I880" s="10"/>
      <c r="K880" s="10"/>
      <c r="L880" s="8"/>
      <c r="M880" s="7"/>
    </row>
    <row r="881" spans="2:13" ht="15.75" customHeight="1">
      <c r="B881" s="5"/>
      <c r="C881" s="6"/>
      <c r="D881" s="7"/>
      <c r="E881" s="8"/>
      <c r="H881" s="9"/>
      <c r="I881" s="10"/>
      <c r="K881" s="10"/>
      <c r="L881" s="8"/>
      <c r="M881" s="7"/>
    </row>
    <row r="882" spans="2:13" ht="15.75" customHeight="1">
      <c r="B882" s="5"/>
      <c r="C882" s="6"/>
      <c r="D882" s="7"/>
      <c r="E882" s="8"/>
      <c r="H882" s="9"/>
      <c r="I882" s="10"/>
      <c r="K882" s="10"/>
      <c r="L882" s="8"/>
      <c r="M882" s="7"/>
    </row>
    <row r="883" spans="2:13" ht="15.75" customHeight="1">
      <c r="B883" s="5"/>
      <c r="C883" s="6"/>
      <c r="D883" s="7"/>
      <c r="E883" s="8"/>
      <c r="H883" s="9"/>
      <c r="I883" s="10"/>
      <c r="K883" s="10"/>
      <c r="L883" s="8"/>
      <c r="M883" s="7"/>
    </row>
    <row r="884" spans="2:13" ht="15.75" customHeight="1">
      <c r="B884" s="5"/>
      <c r="C884" s="6"/>
      <c r="D884" s="7"/>
      <c r="E884" s="8"/>
      <c r="H884" s="9"/>
      <c r="I884" s="10"/>
      <c r="K884" s="10"/>
      <c r="L884" s="8"/>
      <c r="M884" s="7"/>
    </row>
    <row r="885" spans="2:13" ht="15.75" customHeight="1">
      <c r="B885" s="5"/>
      <c r="C885" s="6"/>
      <c r="D885" s="7"/>
      <c r="E885" s="8"/>
      <c r="H885" s="9"/>
      <c r="I885" s="10"/>
      <c r="K885" s="10"/>
      <c r="L885" s="8"/>
      <c r="M885" s="7"/>
    </row>
    <row r="886" spans="2:13" ht="15.75" customHeight="1">
      <c r="B886" s="5"/>
      <c r="C886" s="6"/>
      <c r="D886" s="7"/>
      <c r="E886" s="8"/>
      <c r="H886" s="9"/>
      <c r="I886" s="10"/>
      <c r="K886" s="10"/>
      <c r="L886" s="8"/>
      <c r="M886" s="7"/>
    </row>
    <row r="887" spans="2:13" ht="15.75" customHeight="1">
      <c r="B887" s="5"/>
      <c r="C887" s="6"/>
      <c r="D887" s="7"/>
      <c r="E887" s="8"/>
      <c r="H887" s="9"/>
      <c r="I887" s="10"/>
      <c r="K887" s="10"/>
      <c r="L887" s="8"/>
      <c r="M887" s="7"/>
    </row>
    <row r="888" spans="2:13" ht="15.75" customHeight="1">
      <c r="B888" s="5"/>
      <c r="C888" s="6"/>
      <c r="D888" s="7"/>
      <c r="E888" s="8"/>
      <c r="H888" s="9"/>
      <c r="I888" s="10"/>
      <c r="K888" s="10"/>
      <c r="L888" s="8"/>
      <c r="M888" s="7"/>
    </row>
    <row r="889" spans="2:13" ht="15.75" customHeight="1">
      <c r="B889" s="5"/>
      <c r="C889" s="6"/>
      <c r="D889" s="7"/>
      <c r="E889" s="8"/>
      <c r="H889" s="9"/>
      <c r="I889" s="10"/>
      <c r="K889" s="10"/>
      <c r="L889" s="8"/>
      <c r="M889" s="7"/>
    </row>
    <row r="890" spans="2:13" ht="15.75" customHeight="1">
      <c r="B890" s="5"/>
      <c r="C890" s="6"/>
      <c r="D890" s="7"/>
      <c r="E890" s="8"/>
      <c r="H890" s="9"/>
      <c r="I890" s="10"/>
      <c r="K890" s="10"/>
      <c r="L890" s="8"/>
      <c r="M890" s="7"/>
    </row>
    <row r="891" spans="2:13" ht="15.75" customHeight="1">
      <c r="B891" s="5"/>
      <c r="C891" s="6"/>
      <c r="D891" s="7"/>
      <c r="E891" s="8"/>
      <c r="H891" s="9"/>
      <c r="I891" s="10"/>
      <c r="K891" s="10"/>
      <c r="L891" s="8"/>
      <c r="M891" s="7"/>
    </row>
    <row r="892" spans="2:13" ht="15.75" customHeight="1">
      <c r="B892" s="5"/>
      <c r="C892" s="6"/>
      <c r="D892" s="7"/>
      <c r="E892" s="8"/>
      <c r="H892" s="9"/>
      <c r="I892" s="10"/>
      <c r="K892" s="10"/>
      <c r="L892" s="8"/>
      <c r="M892" s="7"/>
    </row>
    <row r="893" spans="2:13" ht="15.75" customHeight="1">
      <c r="B893" s="5"/>
      <c r="C893" s="6"/>
      <c r="D893" s="7"/>
      <c r="E893" s="8"/>
      <c r="H893" s="9"/>
      <c r="I893" s="10"/>
      <c r="K893" s="10"/>
      <c r="L893" s="8"/>
      <c r="M893" s="7"/>
    </row>
    <row r="894" spans="2:13" ht="15.75" customHeight="1">
      <c r="B894" s="5"/>
      <c r="C894" s="6"/>
      <c r="D894" s="7"/>
      <c r="E894" s="8"/>
      <c r="H894" s="9"/>
      <c r="I894" s="10"/>
      <c r="K894" s="10"/>
      <c r="L894" s="8"/>
      <c r="M894" s="7"/>
    </row>
    <row r="895" spans="2:13" ht="15.75" customHeight="1">
      <c r="B895" s="5"/>
      <c r="C895" s="6"/>
      <c r="D895" s="7"/>
      <c r="E895" s="8"/>
      <c r="H895" s="9"/>
      <c r="I895" s="10"/>
      <c r="K895" s="10"/>
      <c r="L895" s="8"/>
      <c r="M895" s="7"/>
    </row>
    <row r="896" spans="2:13" ht="15.75" customHeight="1">
      <c r="B896" s="5"/>
      <c r="C896" s="6"/>
      <c r="D896" s="7"/>
      <c r="E896" s="8"/>
      <c r="H896" s="9"/>
      <c r="I896" s="10"/>
      <c r="K896" s="10"/>
      <c r="L896" s="8"/>
      <c r="M896" s="7"/>
    </row>
    <row r="897" spans="2:13" ht="15.75" customHeight="1">
      <c r="B897" s="5"/>
      <c r="C897" s="6"/>
      <c r="D897" s="7"/>
      <c r="E897" s="8"/>
      <c r="H897" s="9"/>
      <c r="I897" s="10"/>
      <c r="K897" s="10"/>
      <c r="L897" s="8"/>
      <c r="M897" s="7"/>
    </row>
    <row r="898" spans="2:13" ht="15.75" customHeight="1">
      <c r="B898" s="5"/>
      <c r="C898" s="6"/>
      <c r="D898" s="7"/>
      <c r="E898" s="8"/>
      <c r="H898" s="9"/>
      <c r="I898" s="10"/>
      <c r="K898" s="10"/>
      <c r="L898" s="8"/>
      <c r="M898" s="7"/>
    </row>
    <row r="899" spans="2:13" ht="15.75" customHeight="1">
      <c r="B899" s="5"/>
      <c r="C899" s="6"/>
      <c r="D899" s="7"/>
      <c r="E899" s="8"/>
      <c r="H899" s="9"/>
      <c r="I899" s="10"/>
      <c r="K899" s="10"/>
      <c r="L899" s="8"/>
      <c r="M899" s="7"/>
    </row>
    <row r="900" spans="2:13" ht="15.75" customHeight="1">
      <c r="B900" s="5"/>
      <c r="C900" s="6"/>
      <c r="D900" s="7"/>
      <c r="E900" s="8"/>
      <c r="H900" s="9"/>
      <c r="I900" s="10"/>
      <c r="K900" s="10"/>
      <c r="L900" s="8"/>
      <c r="M900" s="7"/>
    </row>
    <row r="901" spans="2:13" ht="15.75" customHeight="1">
      <c r="B901" s="5"/>
      <c r="C901" s="6"/>
      <c r="D901" s="7"/>
      <c r="E901" s="8"/>
      <c r="H901" s="9"/>
      <c r="I901" s="10"/>
      <c r="K901" s="10"/>
      <c r="L901" s="8"/>
      <c r="M901" s="7"/>
    </row>
    <row r="902" spans="2:13" ht="15.75" customHeight="1">
      <c r="B902" s="5"/>
      <c r="C902" s="6"/>
      <c r="D902" s="7"/>
      <c r="E902" s="8"/>
      <c r="H902" s="9"/>
      <c r="I902" s="10"/>
      <c r="K902" s="10"/>
      <c r="L902" s="8"/>
      <c r="M902" s="7"/>
    </row>
    <row r="903" spans="2:13" ht="15.75" customHeight="1">
      <c r="B903" s="5"/>
      <c r="C903" s="6"/>
      <c r="D903" s="7"/>
      <c r="E903" s="8"/>
      <c r="H903" s="9"/>
      <c r="I903" s="10"/>
      <c r="K903" s="10"/>
      <c r="L903" s="8"/>
      <c r="M903" s="7"/>
    </row>
    <row r="904" spans="2:13" ht="15.75" customHeight="1">
      <c r="B904" s="5"/>
      <c r="C904" s="6"/>
      <c r="D904" s="7"/>
      <c r="E904" s="8"/>
      <c r="H904" s="9"/>
      <c r="I904" s="10"/>
      <c r="K904" s="10"/>
      <c r="L904" s="8"/>
      <c r="M904" s="7"/>
    </row>
    <row r="905" spans="2:13" ht="15.75" customHeight="1">
      <c r="B905" s="5"/>
      <c r="C905" s="6"/>
      <c r="D905" s="7"/>
      <c r="E905" s="8"/>
      <c r="H905" s="9"/>
      <c r="I905" s="10"/>
      <c r="K905" s="10"/>
      <c r="L905" s="8"/>
      <c r="M905" s="7"/>
    </row>
    <row r="906" spans="2:13" ht="15.75" customHeight="1">
      <c r="B906" s="5"/>
      <c r="C906" s="6"/>
      <c r="D906" s="7"/>
      <c r="E906" s="8"/>
      <c r="H906" s="9"/>
      <c r="I906" s="10"/>
      <c r="K906" s="10"/>
      <c r="L906" s="8"/>
      <c r="M906" s="7"/>
    </row>
    <row r="907" spans="2:13" ht="15.75" customHeight="1">
      <c r="B907" s="5"/>
      <c r="C907" s="6"/>
      <c r="D907" s="7"/>
      <c r="E907" s="8"/>
      <c r="H907" s="9"/>
      <c r="I907" s="10"/>
      <c r="K907" s="10"/>
      <c r="L907" s="8"/>
      <c r="M907" s="7"/>
    </row>
    <row r="908" spans="2:13" ht="15.75" customHeight="1">
      <c r="B908" s="5"/>
      <c r="C908" s="6"/>
      <c r="D908" s="7"/>
      <c r="E908" s="8"/>
      <c r="H908" s="9"/>
      <c r="I908" s="10"/>
      <c r="K908" s="10"/>
      <c r="L908" s="8"/>
      <c r="M908" s="7"/>
    </row>
    <row r="909" spans="2:13" ht="15.75" customHeight="1">
      <c r="B909" s="5"/>
      <c r="C909" s="6"/>
      <c r="D909" s="7"/>
      <c r="E909" s="8"/>
      <c r="H909" s="9"/>
      <c r="I909" s="10"/>
      <c r="K909" s="10"/>
      <c r="L909" s="8"/>
      <c r="M909" s="7"/>
    </row>
    <row r="910" spans="2:13" ht="15.75" customHeight="1">
      <c r="B910" s="5"/>
      <c r="C910" s="6"/>
      <c r="D910" s="7"/>
      <c r="E910" s="8"/>
      <c r="H910" s="9"/>
      <c r="I910" s="10"/>
      <c r="K910" s="10"/>
      <c r="L910" s="8"/>
      <c r="M910" s="7"/>
    </row>
    <row r="911" spans="2:13" ht="15.75" customHeight="1">
      <c r="B911" s="5"/>
      <c r="C911" s="6"/>
      <c r="D911" s="7"/>
      <c r="E911" s="8"/>
      <c r="H911" s="9"/>
      <c r="I911" s="10"/>
      <c r="K911" s="10"/>
      <c r="L911" s="8"/>
      <c r="M911" s="7"/>
    </row>
    <row r="912" spans="2:13" ht="15.75" customHeight="1">
      <c r="B912" s="5"/>
      <c r="C912" s="6"/>
      <c r="D912" s="7"/>
      <c r="E912" s="8"/>
      <c r="H912" s="9"/>
      <c r="I912" s="10"/>
      <c r="K912" s="10"/>
      <c r="L912" s="8"/>
      <c r="M912" s="7"/>
    </row>
    <row r="913" spans="2:13" ht="15.75" customHeight="1">
      <c r="B913" s="5"/>
      <c r="C913" s="6"/>
      <c r="D913" s="7"/>
      <c r="E913" s="8"/>
      <c r="H913" s="9"/>
      <c r="I913" s="10"/>
      <c r="K913" s="10"/>
      <c r="L913" s="8"/>
      <c r="M913" s="7"/>
    </row>
    <row r="914" spans="2:13" ht="15.75" customHeight="1">
      <c r="B914" s="5"/>
      <c r="C914" s="6"/>
      <c r="D914" s="7"/>
      <c r="E914" s="8"/>
      <c r="H914" s="9"/>
      <c r="I914" s="10"/>
      <c r="K914" s="10"/>
      <c r="L914" s="8"/>
      <c r="M914" s="7"/>
    </row>
    <row r="915" spans="2:13" ht="15.75" customHeight="1">
      <c r="B915" s="5"/>
      <c r="C915" s="6"/>
      <c r="D915" s="7"/>
      <c r="E915" s="8"/>
      <c r="H915" s="9"/>
      <c r="I915" s="10"/>
      <c r="K915" s="10"/>
      <c r="L915" s="8"/>
      <c r="M915" s="7"/>
    </row>
    <row r="916" spans="2:13" ht="15.75" customHeight="1">
      <c r="B916" s="5"/>
      <c r="C916" s="6"/>
      <c r="D916" s="7"/>
      <c r="E916" s="8"/>
      <c r="H916" s="9"/>
      <c r="I916" s="10"/>
      <c r="K916" s="10"/>
      <c r="L916" s="8"/>
      <c r="M916" s="7"/>
    </row>
    <row r="917" spans="2:13" ht="15.75" customHeight="1">
      <c r="B917" s="5"/>
      <c r="C917" s="6"/>
      <c r="D917" s="7"/>
      <c r="E917" s="8"/>
      <c r="H917" s="9"/>
      <c r="I917" s="10"/>
      <c r="K917" s="10"/>
      <c r="L917" s="8"/>
      <c r="M917" s="7"/>
    </row>
    <row r="918" spans="2:13" ht="15.75" customHeight="1">
      <c r="B918" s="5"/>
      <c r="C918" s="6"/>
      <c r="D918" s="7"/>
      <c r="E918" s="8"/>
      <c r="H918" s="9"/>
      <c r="I918" s="10"/>
      <c r="K918" s="10"/>
      <c r="L918" s="8"/>
      <c r="M918" s="7"/>
    </row>
    <row r="919" spans="2:13" ht="15.75" customHeight="1">
      <c r="B919" s="5"/>
      <c r="C919" s="6"/>
      <c r="D919" s="7"/>
      <c r="E919" s="8"/>
      <c r="H919" s="9"/>
      <c r="I919" s="10"/>
      <c r="K919" s="10"/>
      <c r="L919" s="8"/>
      <c r="M919" s="7"/>
    </row>
    <row r="920" spans="2:13" ht="15.75" customHeight="1">
      <c r="B920" s="5"/>
      <c r="C920" s="6"/>
      <c r="D920" s="7"/>
      <c r="E920" s="8"/>
      <c r="H920" s="9"/>
      <c r="I920" s="10"/>
      <c r="K920" s="10"/>
      <c r="L920" s="8"/>
      <c r="M920" s="7"/>
    </row>
    <row r="921" spans="2:13" ht="15.75" customHeight="1">
      <c r="B921" s="5"/>
      <c r="C921" s="6"/>
      <c r="D921" s="7"/>
      <c r="E921" s="8"/>
      <c r="H921" s="9"/>
      <c r="I921" s="10"/>
      <c r="K921" s="10"/>
      <c r="L921" s="8"/>
      <c r="M921" s="7"/>
    </row>
    <row r="922" spans="2:13" ht="15.75" customHeight="1">
      <c r="B922" s="5"/>
      <c r="C922" s="6"/>
      <c r="D922" s="7"/>
      <c r="E922" s="8"/>
      <c r="H922" s="9"/>
      <c r="I922" s="10"/>
      <c r="K922" s="10"/>
      <c r="L922" s="8"/>
      <c r="M922" s="7"/>
    </row>
    <row r="923" spans="2:13" ht="15.75" customHeight="1">
      <c r="B923" s="5"/>
      <c r="C923" s="6"/>
      <c r="D923" s="7"/>
      <c r="E923" s="8"/>
      <c r="H923" s="9"/>
      <c r="I923" s="10"/>
      <c r="K923" s="10"/>
      <c r="L923" s="8"/>
      <c r="M923" s="7"/>
    </row>
    <row r="924" spans="2:13" ht="15.75" customHeight="1">
      <c r="B924" s="5"/>
      <c r="C924" s="6"/>
      <c r="D924" s="7"/>
      <c r="E924" s="8"/>
      <c r="H924" s="9"/>
      <c r="I924" s="10"/>
      <c r="K924" s="10"/>
      <c r="L924" s="8"/>
      <c r="M924" s="7"/>
    </row>
    <row r="925" spans="2:13" ht="15.75" customHeight="1">
      <c r="B925" s="5"/>
      <c r="C925" s="6"/>
      <c r="D925" s="7"/>
      <c r="E925" s="8"/>
      <c r="H925" s="9"/>
      <c r="I925" s="10"/>
      <c r="K925" s="10"/>
      <c r="L925" s="8"/>
      <c r="M925" s="7"/>
    </row>
    <row r="926" spans="2:13" ht="15.75" customHeight="1">
      <c r="B926" s="5"/>
      <c r="C926" s="6"/>
      <c r="D926" s="7"/>
      <c r="E926" s="8"/>
      <c r="H926" s="9"/>
      <c r="I926" s="10"/>
      <c r="K926" s="10"/>
      <c r="L926" s="8"/>
      <c r="M926" s="7"/>
    </row>
    <row r="927" spans="2:13" ht="15.75" customHeight="1">
      <c r="B927" s="5"/>
      <c r="C927" s="6"/>
      <c r="D927" s="7"/>
      <c r="E927" s="8"/>
      <c r="H927" s="9"/>
      <c r="I927" s="10"/>
      <c r="K927" s="10"/>
      <c r="L927" s="8"/>
      <c r="M927" s="7"/>
    </row>
    <row r="928" spans="2:13" ht="15.75" customHeight="1">
      <c r="B928" s="5"/>
      <c r="C928" s="6"/>
      <c r="D928" s="7"/>
      <c r="E928" s="8"/>
      <c r="H928" s="9"/>
      <c r="I928" s="10"/>
      <c r="K928" s="10"/>
      <c r="L928" s="8"/>
      <c r="M928" s="7"/>
    </row>
    <row r="929" spans="2:13" ht="15.75" customHeight="1">
      <c r="B929" s="5"/>
      <c r="C929" s="6"/>
      <c r="D929" s="7"/>
      <c r="E929" s="8"/>
      <c r="H929" s="9"/>
      <c r="I929" s="10"/>
      <c r="K929" s="10"/>
      <c r="L929" s="8"/>
      <c r="M929" s="7"/>
    </row>
    <row r="930" spans="2:13" ht="15.75" customHeight="1">
      <c r="B930" s="5"/>
      <c r="C930" s="6"/>
      <c r="D930" s="7"/>
      <c r="E930" s="8"/>
      <c r="H930" s="9"/>
      <c r="I930" s="10"/>
      <c r="K930" s="10"/>
      <c r="L930" s="8"/>
      <c r="M930" s="7"/>
    </row>
    <row r="931" spans="2:13" ht="15.75" customHeight="1">
      <c r="B931" s="5"/>
      <c r="C931" s="6"/>
      <c r="D931" s="7"/>
      <c r="E931" s="8"/>
      <c r="H931" s="9"/>
      <c r="I931" s="10"/>
      <c r="K931" s="10"/>
      <c r="L931" s="8"/>
      <c r="M931" s="7"/>
    </row>
    <row r="932" spans="2:13" ht="15.75" customHeight="1">
      <c r="B932" s="5"/>
      <c r="C932" s="6"/>
      <c r="D932" s="7"/>
      <c r="E932" s="8"/>
      <c r="H932" s="9"/>
      <c r="I932" s="10"/>
      <c r="K932" s="10"/>
      <c r="L932" s="8"/>
      <c r="M932" s="7"/>
    </row>
    <row r="933" spans="2:13" ht="15.75" customHeight="1">
      <c r="B933" s="5"/>
      <c r="C933" s="6"/>
      <c r="D933" s="7"/>
      <c r="E933" s="8"/>
      <c r="H933" s="9"/>
      <c r="I933" s="10"/>
      <c r="K933" s="10"/>
      <c r="L933" s="8"/>
      <c r="M933" s="7"/>
    </row>
    <row r="934" spans="2:13" ht="15.75" customHeight="1">
      <c r="B934" s="5"/>
      <c r="C934" s="6"/>
      <c r="D934" s="7"/>
      <c r="E934" s="8"/>
      <c r="H934" s="9"/>
      <c r="I934" s="10"/>
      <c r="K934" s="10"/>
      <c r="L934" s="8"/>
      <c r="M934" s="7"/>
    </row>
    <row r="935" spans="2:13" ht="15.75" customHeight="1">
      <c r="B935" s="5"/>
      <c r="C935" s="6"/>
      <c r="D935" s="7"/>
      <c r="E935" s="8"/>
      <c r="H935" s="9"/>
      <c r="I935" s="10"/>
      <c r="K935" s="10"/>
      <c r="L935" s="8"/>
      <c r="M935" s="7"/>
    </row>
    <row r="936" spans="2:13" ht="15.75" customHeight="1">
      <c r="B936" s="5"/>
      <c r="C936" s="6"/>
      <c r="D936" s="7"/>
      <c r="E936" s="8"/>
      <c r="H936" s="9"/>
      <c r="I936" s="10"/>
      <c r="K936" s="10"/>
      <c r="L936" s="8"/>
      <c r="M936" s="7"/>
    </row>
    <row r="937" spans="2:13" ht="15.75" customHeight="1">
      <c r="B937" s="5"/>
      <c r="C937" s="6"/>
      <c r="D937" s="7"/>
      <c r="E937" s="8"/>
      <c r="H937" s="9"/>
      <c r="I937" s="10"/>
      <c r="K937" s="10"/>
      <c r="L937" s="8"/>
      <c r="M937" s="7"/>
    </row>
    <row r="938" spans="2:13" ht="15.75" customHeight="1">
      <c r="B938" s="5"/>
      <c r="C938" s="6"/>
      <c r="D938" s="7"/>
      <c r="E938" s="8"/>
      <c r="H938" s="9"/>
      <c r="I938" s="10"/>
      <c r="K938" s="10"/>
      <c r="L938" s="8"/>
      <c r="M938" s="7"/>
    </row>
    <row r="939" spans="2:13" ht="15.75" customHeight="1">
      <c r="B939" s="5"/>
      <c r="C939" s="6"/>
      <c r="D939" s="7"/>
      <c r="E939" s="8"/>
      <c r="H939" s="9"/>
      <c r="I939" s="10"/>
      <c r="K939" s="10"/>
      <c r="L939" s="8"/>
      <c r="M939" s="7"/>
    </row>
    <row r="940" spans="2:13" ht="15.75" customHeight="1">
      <c r="B940" s="5"/>
      <c r="C940" s="6"/>
      <c r="D940" s="7"/>
      <c r="E940" s="8"/>
      <c r="H940" s="9"/>
      <c r="I940" s="10"/>
      <c r="K940" s="10"/>
      <c r="L940" s="8"/>
      <c r="M940" s="7"/>
    </row>
    <row r="941" spans="2:13" ht="15.75" customHeight="1">
      <c r="B941" s="5"/>
      <c r="C941" s="6"/>
      <c r="D941" s="7"/>
      <c r="E941" s="8"/>
      <c r="H941" s="9"/>
      <c r="I941" s="10"/>
      <c r="K941" s="10"/>
      <c r="L941" s="8"/>
      <c r="M941" s="7"/>
    </row>
    <row r="942" spans="2:13" ht="15.75" customHeight="1">
      <c r="B942" s="5"/>
      <c r="C942" s="6"/>
      <c r="D942" s="7"/>
      <c r="E942" s="8"/>
      <c r="H942" s="9"/>
      <c r="I942" s="10"/>
      <c r="K942" s="10"/>
      <c r="L942" s="8"/>
      <c r="M942" s="7"/>
    </row>
    <row r="943" spans="2:13" ht="15.75" customHeight="1">
      <c r="B943" s="5"/>
      <c r="C943" s="6"/>
      <c r="D943" s="7"/>
      <c r="E943" s="8"/>
      <c r="H943" s="9"/>
      <c r="I943" s="10"/>
      <c r="K943" s="10"/>
      <c r="L943" s="8"/>
      <c r="M943" s="7"/>
    </row>
    <row r="944" spans="2:13" ht="15.75" customHeight="1">
      <c r="B944" s="5"/>
      <c r="C944" s="6"/>
      <c r="D944" s="7"/>
      <c r="E944" s="8"/>
      <c r="H944" s="9"/>
      <c r="I944" s="10"/>
      <c r="K944" s="10"/>
      <c r="L944" s="8"/>
      <c r="M944" s="7"/>
    </row>
    <row r="945" spans="2:13" ht="15.75" customHeight="1">
      <c r="B945" s="5"/>
      <c r="C945" s="6"/>
      <c r="D945" s="7"/>
      <c r="E945" s="8"/>
      <c r="H945" s="9"/>
      <c r="I945" s="10"/>
      <c r="K945" s="10"/>
      <c r="L945" s="8"/>
      <c r="M945" s="7"/>
    </row>
    <row r="946" spans="2:13" ht="15.75" customHeight="1">
      <c r="B946" s="5"/>
      <c r="C946" s="6"/>
      <c r="D946" s="7"/>
      <c r="E946" s="8"/>
      <c r="H946" s="9"/>
      <c r="I946" s="10"/>
      <c r="K946" s="10"/>
      <c r="L946" s="8"/>
      <c r="M946" s="7"/>
    </row>
    <row r="947" spans="2:13" ht="15.75" customHeight="1">
      <c r="B947" s="5"/>
      <c r="C947" s="6"/>
      <c r="D947" s="7"/>
      <c r="E947" s="8"/>
      <c r="H947" s="9"/>
      <c r="I947" s="10"/>
      <c r="K947" s="10"/>
      <c r="L947" s="8"/>
      <c r="M947" s="7"/>
    </row>
    <row r="948" spans="2:13" ht="15.75" customHeight="1">
      <c r="B948" s="5"/>
      <c r="C948" s="6"/>
      <c r="D948" s="7"/>
      <c r="E948" s="8"/>
      <c r="H948" s="9"/>
      <c r="I948" s="10"/>
      <c r="K948" s="10"/>
      <c r="L948" s="8"/>
      <c r="M948" s="7"/>
    </row>
    <row r="949" spans="2:13" ht="15.75" customHeight="1">
      <c r="B949" s="5"/>
      <c r="C949" s="6"/>
      <c r="D949" s="7"/>
      <c r="E949" s="8"/>
      <c r="H949" s="9"/>
      <c r="I949" s="10"/>
      <c r="K949" s="10"/>
      <c r="L949" s="8"/>
      <c r="M949" s="7"/>
    </row>
    <row r="950" spans="2:13" ht="15.75" customHeight="1">
      <c r="B950" s="5"/>
      <c r="C950" s="6"/>
      <c r="D950" s="7"/>
      <c r="E950" s="8"/>
      <c r="H950" s="9"/>
      <c r="I950" s="10"/>
      <c r="K950" s="10"/>
      <c r="L950" s="8"/>
      <c r="M950" s="7"/>
    </row>
    <row r="951" spans="2:13" ht="15.75" customHeight="1">
      <c r="B951" s="5"/>
      <c r="C951" s="6"/>
      <c r="D951" s="7"/>
      <c r="E951" s="8"/>
      <c r="H951" s="9"/>
      <c r="I951" s="10"/>
      <c r="K951" s="10"/>
      <c r="L951" s="8"/>
      <c r="M951" s="7"/>
    </row>
    <row r="952" spans="2:13" ht="15.75" customHeight="1">
      <c r="B952" s="5"/>
      <c r="C952" s="6"/>
      <c r="D952" s="7"/>
      <c r="E952" s="8"/>
      <c r="H952" s="9"/>
      <c r="I952" s="10"/>
      <c r="K952" s="10"/>
      <c r="L952" s="8"/>
      <c r="M952" s="7"/>
    </row>
    <row r="953" spans="2:13" ht="15.75" customHeight="1">
      <c r="B953" s="5"/>
      <c r="C953" s="6"/>
      <c r="D953" s="7"/>
      <c r="E953" s="8"/>
      <c r="H953" s="9"/>
      <c r="I953" s="10"/>
      <c r="K953" s="10"/>
      <c r="L953" s="8"/>
      <c r="M953" s="7"/>
    </row>
    <row r="954" spans="2:13" ht="15.75" customHeight="1">
      <c r="B954" s="5"/>
      <c r="C954" s="6"/>
      <c r="D954" s="7"/>
      <c r="E954" s="8"/>
      <c r="H954" s="9"/>
      <c r="I954" s="10"/>
      <c r="K954" s="10"/>
      <c r="L954" s="8"/>
      <c r="M954" s="7"/>
    </row>
    <row r="955" spans="2:13" ht="15.75" customHeight="1">
      <c r="B955" s="5"/>
      <c r="C955" s="6"/>
      <c r="D955" s="7"/>
      <c r="E955" s="8"/>
      <c r="H955" s="9"/>
      <c r="I955" s="10"/>
      <c r="K955" s="10"/>
      <c r="L955" s="8"/>
      <c r="M955" s="7"/>
    </row>
    <row r="956" spans="2:13" ht="15.75" customHeight="1">
      <c r="B956" s="5"/>
      <c r="C956" s="6"/>
      <c r="D956" s="7"/>
      <c r="E956" s="8"/>
      <c r="H956" s="9"/>
      <c r="I956" s="10"/>
      <c r="K956" s="10"/>
      <c r="L956" s="8"/>
      <c r="M956" s="7"/>
    </row>
    <row r="957" spans="2:13" ht="15.75" customHeight="1">
      <c r="B957" s="5"/>
      <c r="C957" s="6"/>
      <c r="D957" s="7"/>
      <c r="E957" s="8"/>
      <c r="H957" s="9"/>
      <c r="I957" s="10"/>
      <c r="K957" s="10"/>
      <c r="L957" s="8"/>
      <c r="M957" s="7"/>
    </row>
    <row r="958" spans="2:13" ht="15.75" customHeight="1">
      <c r="B958" s="5"/>
      <c r="C958" s="6"/>
      <c r="D958" s="7"/>
      <c r="E958" s="8"/>
      <c r="H958" s="9"/>
      <c r="I958" s="10"/>
      <c r="K958" s="10"/>
      <c r="L958" s="8"/>
      <c r="M958" s="7"/>
    </row>
    <row r="959" spans="2:13" ht="15.75" customHeight="1">
      <c r="B959" s="5"/>
      <c r="C959" s="6"/>
      <c r="D959" s="7"/>
      <c r="E959" s="8"/>
      <c r="H959" s="9"/>
      <c r="I959" s="10"/>
      <c r="K959" s="10"/>
      <c r="L959" s="8"/>
      <c r="M959" s="7"/>
    </row>
    <row r="960" spans="2:13" ht="15.75" customHeight="1">
      <c r="B960" s="5"/>
      <c r="C960" s="6"/>
      <c r="D960" s="7"/>
      <c r="E960" s="8"/>
      <c r="H960" s="9"/>
      <c r="I960" s="10"/>
      <c r="K960" s="10"/>
      <c r="L960" s="8"/>
      <c r="M960" s="7"/>
    </row>
    <row r="961" spans="2:13" ht="15.75" customHeight="1">
      <c r="B961" s="5"/>
      <c r="C961" s="6"/>
      <c r="D961" s="7"/>
      <c r="E961" s="8"/>
      <c r="H961" s="9"/>
      <c r="I961" s="10"/>
      <c r="K961" s="10"/>
      <c r="L961" s="8"/>
      <c r="M961" s="7"/>
    </row>
    <row r="962" spans="2:13" ht="15.75" customHeight="1">
      <c r="B962" s="5"/>
      <c r="C962" s="6"/>
      <c r="D962" s="7"/>
      <c r="E962" s="8"/>
      <c r="H962" s="9"/>
      <c r="I962" s="10"/>
      <c r="K962" s="10"/>
      <c r="L962" s="8"/>
      <c r="M962" s="7"/>
    </row>
    <row r="963" spans="2:13" ht="15.75" customHeight="1">
      <c r="B963" s="5"/>
      <c r="C963" s="6"/>
      <c r="D963" s="7"/>
      <c r="E963" s="8"/>
      <c r="H963" s="9"/>
      <c r="I963" s="10"/>
      <c r="K963" s="10"/>
      <c r="L963" s="8"/>
      <c r="M963" s="7"/>
    </row>
    <row r="964" spans="2:13" ht="15.75" customHeight="1">
      <c r="B964" s="5"/>
      <c r="C964" s="6"/>
      <c r="D964" s="7"/>
      <c r="E964" s="8"/>
      <c r="H964" s="9"/>
      <c r="I964" s="10"/>
      <c r="K964" s="10"/>
      <c r="L964" s="8"/>
      <c r="M964" s="7"/>
    </row>
    <row r="965" spans="2:13" ht="15.75" customHeight="1">
      <c r="B965" s="5"/>
      <c r="C965" s="6"/>
      <c r="D965" s="7"/>
      <c r="E965" s="8"/>
      <c r="H965" s="9"/>
      <c r="I965" s="10"/>
      <c r="K965" s="10"/>
      <c r="L965" s="8"/>
      <c r="M965" s="7"/>
    </row>
    <row r="966" spans="2:13" ht="15.75" customHeight="1">
      <c r="B966" s="5"/>
      <c r="C966" s="6"/>
      <c r="D966" s="7"/>
      <c r="E966" s="8"/>
      <c r="H966" s="9"/>
      <c r="I966" s="10"/>
      <c r="K966" s="10"/>
      <c r="L966" s="8"/>
      <c r="M966" s="7"/>
    </row>
    <row r="967" spans="2:13" ht="15.75" customHeight="1">
      <c r="B967" s="5"/>
      <c r="C967" s="6"/>
      <c r="D967" s="7"/>
      <c r="E967" s="8"/>
      <c r="H967" s="9"/>
      <c r="I967" s="10"/>
      <c r="K967" s="10"/>
      <c r="L967" s="8"/>
      <c r="M967" s="7"/>
    </row>
    <row r="968" spans="2:13" ht="15.75" customHeight="1">
      <c r="B968" s="5"/>
      <c r="C968" s="6"/>
      <c r="D968" s="7"/>
      <c r="E968" s="8"/>
      <c r="H968" s="9"/>
      <c r="I968" s="10"/>
      <c r="K968" s="10"/>
      <c r="L968" s="8"/>
      <c r="M968" s="7"/>
    </row>
    <row r="969" spans="2:13" ht="15.75" customHeight="1">
      <c r="B969" s="5"/>
      <c r="C969" s="6"/>
      <c r="D969" s="7"/>
      <c r="E969" s="8"/>
      <c r="H969" s="9"/>
      <c r="I969" s="10"/>
      <c r="K969" s="10"/>
      <c r="L969" s="8"/>
      <c r="M969" s="7"/>
    </row>
    <row r="970" spans="2:13" ht="15.75" customHeight="1">
      <c r="B970" s="5"/>
      <c r="C970" s="6"/>
      <c r="D970" s="7"/>
      <c r="E970" s="8"/>
      <c r="H970" s="9"/>
      <c r="I970" s="10"/>
      <c r="K970" s="10"/>
      <c r="L970" s="8"/>
      <c r="M970" s="7"/>
    </row>
    <row r="971" spans="2:13" ht="15.75" customHeight="1">
      <c r="B971" s="5"/>
      <c r="C971" s="6"/>
      <c r="D971" s="7"/>
      <c r="E971" s="8"/>
      <c r="H971" s="9"/>
      <c r="I971" s="10"/>
      <c r="K971" s="10"/>
      <c r="L971" s="8"/>
      <c r="M971" s="7"/>
    </row>
    <row r="972" spans="2:13" ht="15.75" customHeight="1">
      <c r="B972" s="5"/>
      <c r="C972" s="6"/>
      <c r="D972" s="7"/>
      <c r="E972" s="8"/>
      <c r="H972" s="9"/>
      <c r="I972" s="10"/>
      <c r="K972" s="10"/>
      <c r="L972" s="8"/>
      <c r="M972" s="7"/>
    </row>
    <row r="973" spans="2:13" ht="15.75" customHeight="1">
      <c r="B973" s="5"/>
      <c r="C973" s="6"/>
      <c r="D973" s="7"/>
      <c r="E973" s="8"/>
      <c r="H973" s="9"/>
      <c r="I973" s="10"/>
      <c r="K973" s="10"/>
      <c r="L973" s="8"/>
      <c r="M973" s="7"/>
    </row>
    <row r="974" spans="2:13" ht="15.75" customHeight="1">
      <c r="B974" s="5"/>
      <c r="C974" s="6"/>
      <c r="D974" s="7"/>
      <c r="E974" s="8"/>
      <c r="H974" s="9"/>
      <c r="I974" s="10"/>
      <c r="K974" s="10"/>
      <c r="L974" s="8"/>
      <c r="M974" s="7"/>
    </row>
    <row r="975" spans="2:13" ht="15.75" customHeight="1">
      <c r="B975" s="5"/>
      <c r="C975" s="6"/>
      <c r="D975" s="7"/>
      <c r="E975" s="8"/>
      <c r="H975" s="9"/>
      <c r="I975" s="10"/>
      <c r="K975" s="10"/>
      <c r="L975" s="8"/>
      <c r="M975" s="7"/>
    </row>
    <row r="976" spans="2:13" ht="15.75" customHeight="1">
      <c r="B976" s="5"/>
      <c r="C976" s="6"/>
      <c r="D976" s="7"/>
      <c r="E976" s="8"/>
      <c r="H976" s="9"/>
      <c r="I976" s="10"/>
      <c r="K976" s="10"/>
      <c r="L976" s="8"/>
      <c r="M976" s="7"/>
    </row>
    <row r="977" spans="2:13" ht="15.75" customHeight="1">
      <c r="B977" s="5"/>
      <c r="C977" s="6"/>
      <c r="D977" s="7"/>
      <c r="E977" s="8"/>
      <c r="H977" s="9"/>
      <c r="I977" s="10"/>
      <c r="K977" s="10"/>
      <c r="L977" s="8"/>
      <c r="M977" s="7"/>
    </row>
    <row r="978" spans="2:13" ht="15.75" customHeight="1">
      <c r="B978" s="5"/>
      <c r="C978" s="6"/>
      <c r="D978" s="7"/>
      <c r="E978" s="8"/>
      <c r="H978" s="9"/>
      <c r="I978" s="10"/>
      <c r="K978" s="10"/>
      <c r="L978" s="8"/>
      <c r="M978" s="7"/>
    </row>
    <row r="979" spans="2:13" ht="15.75" customHeight="1">
      <c r="B979" s="5"/>
      <c r="C979" s="6"/>
      <c r="D979" s="7"/>
      <c r="E979" s="8"/>
      <c r="H979" s="9"/>
      <c r="I979" s="10"/>
      <c r="K979" s="10"/>
      <c r="L979" s="8"/>
      <c r="M979" s="7"/>
    </row>
    <row r="980" spans="2:13" ht="15.75" customHeight="1">
      <c r="B980" s="5"/>
      <c r="C980" s="6"/>
      <c r="D980" s="7"/>
      <c r="E980" s="8"/>
      <c r="H980" s="9"/>
      <c r="I980" s="10"/>
      <c r="K980" s="10"/>
      <c r="L980" s="8"/>
      <c r="M980" s="7"/>
    </row>
    <row r="981" spans="2:13" ht="15.75" customHeight="1">
      <c r="B981" s="5"/>
      <c r="C981" s="6"/>
      <c r="D981" s="7"/>
      <c r="E981" s="8"/>
      <c r="H981" s="9"/>
      <c r="I981" s="10"/>
      <c r="K981" s="10"/>
      <c r="L981" s="8"/>
      <c r="M981" s="7"/>
    </row>
    <row r="982" spans="2:13" ht="15.75" customHeight="1">
      <c r="B982" s="5"/>
      <c r="C982" s="6"/>
      <c r="D982" s="7"/>
      <c r="E982" s="8"/>
      <c r="H982" s="9"/>
      <c r="I982" s="10"/>
      <c r="K982" s="10"/>
      <c r="L982" s="8"/>
      <c r="M982" s="7"/>
    </row>
  </sheetData>
  <autoFilter ref="A6:AA56">
    <filterColumn colId="10">
      <filters>
        <dateGroupItem year="2018" dateTimeGrouping="year"/>
      </filters>
    </filterColumn>
    <filterColumn colId="12">
      <filters>
        <filter val="ABIERTO"/>
      </filters>
    </filterColumn>
  </autoFilter>
  <mergeCells count="92">
    <mergeCell ref="B1:C2"/>
    <mergeCell ref="D2:V2"/>
    <mergeCell ref="D1:V1"/>
    <mergeCell ref="F3:F6"/>
    <mergeCell ref="B3:B6"/>
    <mergeCell ref="C3:C6"/>
    <mergeCell ref="K3:V3"/>
    <mergeCell ref="E3:E6"/>
    <mergeCell ref="D3:D6"/>
    <mergeCell ref="I3:I6"/>
    <mergeCell ref="H3:H6"/>
    <mergeCell ref="J3:J6"/>
    <mergeCell ref="K4:M4"/>
    <mergeCell ref="K5:K6"/>
    <mergeCell ref="T4:V4"/>
    <mergeCell ref="L5:L6"/>
    <mergeCell ref="T5:T6"/>
    <mergeCell ref="U5:U6"/>
    <mergeCell ref="Q5:Q6"/>
    <mergeCell ref="O5:O6"/>
    <mergeCell ref="N5:N6"/>
    <mergeCell ref="Q4:S4"/>
    <mergeCell ref="R5:R6"/>
    <mergeCell ref="N4:P4"/>
    <mergeCell ref="G3:G6"/>
    <mergeCell ref="G27:G28"/>
    <mergeCell ref="H27:H28"/>
    <mergeCell ref="I27:I28"/>
    <mergeCell ref="J27:J28"/>
    <mergeCell ref="K27:K28"/>
    <mergeCell ref="L27:L28"/>
    <mergeCell ref="M27:M28"/>
    <mergeCell ref="A27:A28"/>
    <mergeCell ref="O39:O41"/>
    <mergeCell ref="E45:E46"/>
    <mergeCell ref="B45:B46"/>
    <mergeCell ref="C45:C46"/>
    <mergeCell ref="D45:D46"/>
    <mergeCell ref="F45:F46"/>
    <mergeCell ref="E27:E28"/>
    <mergeCell ref="F27:F28"/>
    <mergeCell ref="D27:D28"/>
    <mergeCell ref="C27:C28"/>
    <mergeCell ref="B27:B28"/>
    <mergeCell ref="A45:A46"/>
    <mergeCell ref="G45:G46"/>
    <mergeCell ref="H45:H46"/>
    <mergeCell ref="I45:I46"/>
    <mergeCell ref="A48:A49"/>
    <mergeCell ref="A51:A52"/>
    <mergeCell ref="A54:A55"/>
    <mergeCell ref="E54:E55"/>
    <mergeCell ref="D51:D52"/>
    <mergeCell ref="D54:D55"/>
    <mergeCell ref="C51:C52"/>
    <mergeCell ref="C54:C55"/>
    <mergeCell ref="E48:E49"/>
    <mergeCell ref="D48:D49"/>
    <mergeCell ref="B48:B49"/>
    <mergeCell ref="C48:C49"/>
    <mergeCell ref="E51:E52"/>
    <mergeCell ref="B51:B52"/>
    <mergeCell ref="F51:F52"/>
    <mergeCell ref="F54:F55"/>
    <mergeCell ref="B54:B55"/>
    <mergeCell ref="L54:L55"/>
    <mergeCell ref="M54:M55"/>
    <mergeCell ref="G51:G52"/>
    <mergeCell ref="H51:H52"/>
    <mergeCell ref="I51:I52"/>
    <mergeCell ref="J51:J52"/>
    <mergeCell ref="K51:K52"/>
    <mergeCell ref="L51:L52"/>
    <mergeCell ref="M51:M52"/>
    <mergeCell ref="G54:G55"/>
    <mergeCell ref="H54:H55"/>
    <mergeCell ref="B64:C64"/>
    <mergeCell ref="J45:J46"/>
    <mergeCell ref="K45:K46"/>
    <mergeCell ref="L45:L46"/>
    <mergeCell ref="M45:M46"/>
    <mergeCell ref="G48:G49"/>
    <mergeCell ref="H48:H49"/>
    <mergeCell ref="I48:I49"/>
    <mergeCell ref="J48:J49"/>
    <mergeCell ref="K48:K49"/>
    <mergeCell ref="I54:I55"/>
    <mergeCell ref="J54:J55"/>
    <mergeCell ref="K54:K55"/>
    <mergeCell ref="L48:L49"/>
    <mergeCell ref="M48:M49"/>
    <mergeCell ref="F48:F49"/>
  </mergeCells>
  <dataValidations count="2">
    <dataValidation type="custom" allowBlank="1" showInputMessage="1" showErrorMessage="1" prompt="Cualquier contenido" sqref="E7 E10:E22 H23 G7:H22 G24:G26">
      <formula1>AND(GTE(LEN(E7),MIN((0),(3500))),LTE(LEN(E7),MAX((0),(3500))))</formula1>
    </dataValidation>
    <dataValidation type="date" operator="notBetween" allowBlank="1" showInputMessage="1" showErrorMessage="1" prompt="Ingrese una fecha (AAAA/MM/DD)" sqref="F7:F23 I7:I22">
      <formula1>-99</formula1>
      <formula2>-99</formula2>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949"/>
  <sheetViews>
    <sheetView topLeftCell="A18" zoomScale="70" zoomScaleNormal="70" workbookViewId="0">
      <selection activeCell="A26" sqref="A26"/>
    </sheetView>
  </sheetViews>
  <sheetFormatPr baseColWidth="10" defaultColWidth="14.42578125" defaultRowHeight="15" customHeight="1"/>
  <cols>
    <col min="2" max="2" width="19.42578125" customWidth="1"/>
    <col min="3" max="3" width="15.5703125" customWidth="1"/>
    <col min="4" max="4" width="21.42578125" customWidth="1"/>
    <col min="5" max="5" width="50.85546875" customWidth="1"/>
    <col min="6" max="6" width="16" customWidth="1"/>
    <col min="7" max="7" width="35.85546875" customWidth="1"/>
    <col min="8" max="8" width="17.5703125" customWidth="1"/>
    <col min="9" max="9" width="19.7109375" customWidth="1"/>
    <col min="10" max="10" width="21.85546875" customWidth="1"/>
    <col min="11" max="11" width="17" customWidth="1"/>
    <col min="12" max="12" width="36.28515625" customWidth="1"/>
    <col min="13" max="13" width="26.28515625" customWidth="1"/>
    <col min="14" max="14" width="16" customWidth="1"/>
    <col min="15" max="15" width="31.42578125" customWidth="1"/>
    <col min="16" max="16" width="10.42578125" customWidth="1"/>
    <col min="17" max="17" width="16" customWidth="1"/>
    <col min="18" max="18" width="31.42578125" customWidth="1"/>
    <col min="19" max="19" width="10.42578125" customWidth="1"/>
    <col min="20" max="20" width="16" customWidth="1"/>
    <col min="21" max="21" width="31.42578125" customWidth="1"/>
    <col min="22" max="22" width="10.42578125" customWidth="1"/>
    <col min="23" max="27" width="10.7109375" customWidth="1"/>
  </cols>
  <sheetData>
    <row r="1" spans="1:27" ht="34.5" customHeight="1">
      <c r="B1" s="1518">
        <v>777</v>
      </c>
      <c r="C1" s="1519"/>
      <c r="D1" s="1523" t="s">
        <v>0</v>
      </c>
      <c r="E1" s="1524"/>
      <c r="F1" s="1524"/>
      <c r="G1" s="1524"/>
      <c r="H1" s="1524"/>
      <c r="I1" s="1524"/>
      <c r="J1" s="1524"/>
      <c r="K1" s="1524"/>
      <c r="L1" s="1524"/>
      <c r="M1" s="1524"/>
      <c r="N1" s="1524"/>
      <c r="O1" s="1524"/>
      <c r="P1" s="1524"/>
      <c r="Q1" s="1524"/>
      <c r="R1" s="1524"/>
      <c r="S1" s="1524"/>
      <c r="T1" s="1524"/>
      <c r="U1" s="1524"/>
      <c r="V1" s="1525"/>
    </row>
    <row r="2" spans="1:27" ht="66.75" customHeight="1">
      <c r="B2" s="1520"/>
      <c r="C2" s="1520"/>
      <c r="D2" s="1523" t="s">
        <v>1</v>
      </c>
      <c r="E2" s="1524"/>
      <c r="F2" s="1524"/>
      <c r="G2" s="1524"/>
      <c r="H2" s="1524"/>
      <c r="I2" s="1524"/>
      <c r="J2" s="1524"/>
      <c r="K2" s="1524"/>
      <c r="L2" s="1524"/>
      <c r="M2" s="1524"/>
      <c r="N2" s="1524"/>
      <c r="O2" s="1524"/>
      <c r="P2" s="1524"/>
      <c r="Q2" s="1524"/>
      <c r="R2" s="1524"/>
      <c r="S2" s="1524"/>
      <c r="T2" s="1524"/>
      <c r="U2" s="1524"/>
      <c r="V2" s="1525"/>
    </row>
    <row r="3" spans="1:27" ht="25.5" customHeight="1">
      <c r="B3" s="1521" t="s">
        <v>2</v>
      </c>
      <c r="C3" s="1522" t="s">
        <v>3</v>
      </c>
      <c r="D3" s="1521" t="s">
        <v>4</v>
      </c>
      <c r="E3" s="1510" t="s">
        <v>5</v>
      </c>
      <c r="F3" s="1511" t="s">
        <v>6</v>
      </c>
      <c r="G3" s="1516" t="s">
        <v>7</v>
      </c>
      <c r="H3" s="1516" t="s">
        <v>8</v>
      </c>
      <c r="I3" s="1516" t="s">
        <v>9</v>
      </c>
      <c r="J3" s="1504" t="s">
        <v>10</v>
      </c>
      <c r="K3" s="1512" t="s">
        <v>11</v>
      </c>
      <c r="L3" s="1513"/>
      <c r="M3" s="1513"/>
      <c r="N3" s="1513"/>
      <c r="O3" s="1513"/>
      <c r="P3" s="1513"/>
      <c r="Q3" s="1513"/>
      <c r="R3" s="1513"/>
      <c r="S3" s="1513"/>
      <c r="T3" s="1513"/>
      <c r="U3" s="1513"/>
      <c r="V3" s="1514"/>
    </row>
    <row r="4" spans="1:27" ht="25.5" customHeight="1">
      <c r="B4" s="1507"/>
      <c r="C4" s="1505"/>
      <c r="D4" s="1507"/>
      <c r="E4" s="1509"/>
      <c r="F4" s="1509"/>
      <c r="G4" s="1509"/>
      <c r="H4" s="1509"/>
      <c r="I4" s="1509"/>
      <c r="J4" s="1505"/>
      <c r="K4" s="1530" t="s">
        <v>12</v>
      </c>
      <c r="L4" s="1527"/>
      <c r="M4" s="1528"/>
      <c r="N4" s="1526" t="s">
        <v>13</v>
      </c>
      <c r="O4" s="1527"/>
      <c r="P4" s="1528"/>
      <c r="Q4" s="1526" t="s">
        <v>14</v>
      </c>
      <c r="R4" s="1527"/>
      <c r="S4" s="1528"/>
      <c r="T4" s="1526" t="s">
        <v>15</v>
      </c>
      <c r="U4" s="1527"/>
      <c r="V4" s="1529"/>
    </row>
    <row r="5" spans="1:27" ht="20.25" customHeight="1">
      <c r="B5" s="1507"/>
      <c r="C5" s="1505"/>
      <c r="D5" s="1507"/>
      <c r="E5" s="1509"/>
      <c r="F5" s="1509"/>
      <c r="G5" s="1509"/>
      <c r="H5" s="1509"/>
      <c r="I5" s="1509"/>
      <c r="J5" s="1505"/>
      <c r="K5" s="1506" t="s">
        <v>16</v>
      </c>
      <c r="L5" s="1508" t="s">
        <v>17</v>
      </c>
      <c r="M5" s="1" t="s">
        <v>18</v>
      </c>
      <c r="N5" s="1515" t="s">
        <v>16</v>
      </c>
      <c r="O5" s="1515" t="s">
        <v>17</v>
      </c>
      <c r="P5" s="1" t="s">
        <v>18</v>
      </c>
      <c r="Q5" s="1515" t="s">
        <v>16</v>
      </c>
      <c r="R5" s="1515" t="s">
        <v>17</v>
      </c>
      <c r="S5" s="1" t="s">
        <v>18</v>
      </c>
      <c r="T5" s="1515" t="s">
        <v>16</v>
      </c>
      <c r="U5" s="1515" t="s">
        <v>17</v>
      </c>
      <c r="V5" s="3" t="s">
        <v>18</v>
      </c>
    </row>
    <row r="6" spans="1:27" ht="23.25" thickBot="1">
      <c r="B6" s="1564"/>
      <c r="C6" s="1560"/>
      <c r="D6" s="1564"/>
      <c r="E6" s="1563"/>
      <c r="F6" s="1563"/>
      <c r="G6" s="1563"/>
      <c r="H6" s="1563"/>
      <c r="I6" s="1563"/>
      <c r="J6" s="1560"/>
      <c r="K6" s="1561"/>
      <c r="L6" s="1562"/>
      <c r="M6" s="1" t="s">
        <v>19</v>
      </c>
      <c r="N6" s="1562"/>
      <c r="O6" s="1562"/>
      <c r="P6" s="1" t="s">
        <v>19</v>
      </c>
      <c r="Q6" s="1562"/>
      <c r="R6" s="1562"/>
      <c r="S6" s="1" t="s">
        <v>19</v>
      </c>
      <c r="T6" s="1562"/>
      <c r="U6" s="1562"/>
      <c r="V6" s="3" t="s">
        <v>19</v>
      </c>
    </row>
    <row r="7" spans="1:27" ht="390" hidden="1">
      <c r="A7" s="5">
        <v>1</v>
      </c>
      <c r="B7" s="11">
        <v>2014</v>
      </c>
      <c r="C7" s="12" t="s">
        <v>185</v>
      </c>
      <c r="D7" s="25" t="s">
        <v>1085</v>
      </c>
      <c r="E7" s="13" t="s">
        <v>426</v>
      </c>
      <c r="F7" s="22">
        <v>41883</v>
      </c>
      <c r="G7" s="13" t="s">
        <v>427</v>
      </c>
      <c r="H7" s="40" t="s">
        <v>160</v>
      </c>
      <c r="I7" s="14">
        <v>41883</v>
      </c>
      <c r="J7" s="15"/>
      <c r="K7" s="16">
        <v>43202</v>
      </c>
      <c r="L7" s="13" t="s">
        <v>428</v>
      </c>
      <c r="M7" s="17" t="s">
        <v>30</v>
      </c>
      <c r="N7" s="17"/>
      <c r="O7" s="18"/>
      <c r="P7" s="18"/>
      <c r="Q7" s="18"/>
      <c r="R7" s="18"/>
      <c r="S7" s="18"/>
      <c r="T7" s="18"/>
      <c r="U7" s="18"/>
      <c r="V7" s="19"/>
      <c r="W7" s="4"/>
      <c r="X7" s="4"/>
      <c r="Y7" s="4"/>
      <c r="Z7" s="4"/>
      <c r="AA7" s="4"/>
    </row>
    <row r="8" spans="1:27" ht="315">
      <c r="A8" s="5">
        <v>2</v>
      </c>
      <c r="B8" s="11">
        <v>2016</v>
      </c>
      <c r="C8" s="12" t="s">
        <v>185</v>
      </c>
      <c r="D8" s="25" t="s">
        <v>1085</v>
      </c>
      <c r="E8" s="13" t="s">
        <v>429</v>
      </c>
      <c r="F8" s="22">
        <v>42689</v>
      </c>
      <c r="G8" s="13" t="s">
        <v>430</v>
      </c>
      <c r="H8" s="17" t="s">
        <v>160</v>
      </c>
      <c r="I8" s="14">
        <v>42689</v>
      </c>
      <c r="J8" s="15"/>
      <c r="K8" s="16">
        <v>43202</v>
      </c>
      <c r="L8" s="13" t="s">
        <v>431</v>
      </c>
      <c r="M8" s="17" t="s">
        <v>32</v>
      </c>
      <c r="N8" s="17"/>
      <c r="O8" s="18"/>
      <c r="P8" s="18"/>
      <c r="Q8" s="18"/>
      <c r="R8" s="18"/>
      <c r="S8" s="18"/>
      <c r="T8" s="18"/>
      <c r="U8" s="18"/>
      <c r="V8" s="19"/>
      <c r="W8" s="4"/>
      <c r="X8" s="4"/>
      <c r="Y8" s="4"/>
      <c r="Z8" s="4"/>
      <c r="AA8" s="4"/>
    </row>
    <row r="9" spans="1:27" ht="409.5">
      <c r="A9" s="5">
        <v>3</v>
      </c>
      <c r="B9" s="11">
        <v>2016</v>
      </c>
      <c r="C9" s="12" t="s">
        <v>185</v>
      </c>
      <c r="D9" s="25" t="s">
        <v>1085</v>
      </c>
      <c r="E9" s="13" t="s">
        <v>432</v>
      </c>
      <c r="F9" s="22">
        <v>42689</v>
      </c>
      <c r="G9" s="13" t="s">
        <v>433</v>
      </c>
      <c r="H9" s="17" t="s">
        <v>160</v>
      </c>
      <c r="I9" s="14">
        <v>42689</v>
      </c>
      <c r="J9" s="15"/>
      <c r="K9" s="16">
        <v>43202</v>
      </c>
      <c r="L9" s="13" t="s">
        <v>434</v>
      </c>
      <c r="M9" s="17" t="s">
        <v>32</v>
      </c>
      <c r="N9" s="23"/>
      <c r="O9" s="18"/>
      <c r="P9" s="18"/>
      <c r="Q9" s="20"/>
      <c r="R9" s="18"/>
      <c r="S9" s="18"/>
      <c r="T9" s="20"/>
      <c r="U9" s="18"/>
      <c r="V9" s="19"/>
      <c r="W9" s="4"/>
      <c r="X9" s="4"/>
      <c r="Y9" s="4"/>
      <c r="Z9" s="4"/>
      <c r="AA9" s="4"/>
    </row>
    <row r="10" spans="1:27" ht="180">
      <c r="A10" s="5">
        <v>4</v>
      </c>
      <c r="B10" s="11">
        <v>2016</v>
      </c>
      <c r="C10" s="12" t="s">
        <v>185</v>
      </c>
      <c r="D10" s="25" t="s">
        <v>1085</v>
      </c>
      <c r="E10" s="13" t="s">
        <v>435</v>
      </c>
      <c r="F10" s="22">
        <v>42689</v>
      </c>
      <c r="G10" s="13" t="s">
        <v>436</v>
      </c>
      <c r="H10" s="17" t="s">
        <v>160</v>
      </c>
      <c r="I10" s="14">
        <v>42689</v>
      </c>
      <c r="J10" s="15"/>
      <c r="K10" s="16">
        <v>43202</v>
      </c>
      <c r="L10" s="13" t="s">
        <v>437</v>
      </c>
      <c r="M10" s="17" t="s">
        <v>32</v>
      </c>
      <c r="N10" s="18"/>
      <c r="O10" s="18"/>
      <c r="P10" s="18"/>
      <c r="Q10" s="18"/>
      <c r="R10" s="18"/>
      <c r="S10" s="18"/>
      <c r="T10" s="18"/>
      <c r="U10" s="18"/>
      <c r="V10" s="19"/>
      <c r="W10" s="4"/>
      <c r="X10" s="4"/>
      <c r="Y10" s="4"/>
      <c r="Z10" s="4"/>
      <c r="AA10" s="4"/>
    </row>
    <row r="11" spans="1:27" ht="195" hidden="1">
      <c r="A11" s="5">
        <v>5</v>
      </c>
      <c r="B11" s="11">
        <v>2017</v>
      </c>
      <c r="C11" s="12" t="s">
        <v>185</v>
      </c>
      <c r="D11" s="25" t="s">
        <v>1085</v>
      </c>
      <c r="E11" s="13" t="s">
        <v>438</v>
      </c>
      <c r="F11" s="22">
        <v>42935</v>
      </c>
      <c r="G11" s="13" t="s">
        <v>439</v>
      </c>
      <c r="H11" s="17" t="s">
        <v>160</v>
      </c>
      <c r="I11" s="14">
        <v>42935</v>
      </c>
      <c r="J11" s="15"/>
      <c r="K11" s="16">
        <v>43202</v>
      </c>
      <c r="L11" s="13" t="s">
        <v>440</v>
      </c>
      <c r="M11" s="17" t="s">
        <v>30</v>
      </c>
      <c r="N11" s="18"/>
      <c r="O11" s="18"/>
      <c r="P11" s="18"/>
      <c r="Q11" s="18"/>
      <c r="R11" s="18"/>
      <c r="S11" s="18"/>
      <c r="T11" s="18"/>
      <c r="U11" s="18"/>
      <c r="V11" s="19"/>
      <c r="W11" s="4"/>
      <c r="X11" s="4"/>
      <c r="Y11" s="4"/>
      <c r="Z11" s="4"/>
      <c r="AA11" s="4"/>
    </row>
    <row r="12" spans="1:27" ht="225" hidden="1">
      <c r="A12" s="5">
        <v>6</v>
      </c>
      <c r="B12" s="17">
        <v>2014</v>
      </c>
      <c r="C12" s="24" t="s">
        <v>185</v>
      </c>
      <c r="D12" s="25" t="s">
        <v>1085</v>
      </c>
      <c r="E12" s="26" t="s">
        <v>441</v>
      </c>
      <c r="F12" s="22">
        <v>41863</v>
      </c>
      <c r="G12" s="26" t="s">
        <v>1100</v>
      </c>
      <c r="H12" s="21" t="s">
        <v>160</v>
      </c>
      <c r="I12" s="14">
        <v>41863</v>
      </c>
      <c r="J12" s="15"/>
      <c r="K12" s="16">
        <v>43250</v>
      </c>
      <c r="L12" s="26" t="s">
        <v>1101</v>
      </c>
      <c r="M12" s="17" t="s">
        <v>30</v>
      </c>
      <c r="N12" s="18"/>
      <c r="O12" s="18"/>
      <c r="P12" s="18"/>
      <c r="Q12" s="18"/>
      <c r="R12" s="18"/>
      <c r="S12" s="18"/>
      <c r="T12" s="18"/>
      <c r="U12" s="18"/>
      <c r="V12" s="19"/>
      <c r="W12" s="4"/>
      <c r="X12" s="4"/>
      <c r="Y12" s="4"/>
      <c r="Z12" s="4"/>
      <c r="AA12" s="4"/>
    </row>
    <row r="13" spans="1:27" ht="15.75" customHeight="1">
      <c r="B13" s="5"/>
      <c r="C13" s="6"/>
      <c r="D13" s="7"/>
      <c r="E13" s="8"/>
      <c r="H13" s="9"/>
      <c r="I13" s="10"/>
      <c r="K13" s="10"/>
      <c r="L13" s="8"/>
      <c r="M13" s="7"/>
    </row>
    <row r="14" spans="1:27" ht="15.75" customHeight="1">
      <c r="B14" s="1517" t="s">
        <v>779</v>
      </c>
      <c r="C14" s="1517"/>
      <c r="D14" s="1517"/>
      <c r="E14" s="1517"/>
      <c r="F14" s="1517"/>
      <c r="G14" s="1517"/>
      <c r="H14" s="1517"/>
      <c r="I14" s="1517"/>
      <c r="J14" s="1517"/>
      <c r="K14" s="1517"/>
      <c r="L14" s="1517"/>
      <c r="M14" s="1517"/>
    </row>
    <row r="15" spans="1:27" ht="15.75" customHeight="1">
      <c r="B15" s="5"/>
      <c r="C15" s="6"/>
      <c r="D15" s="7"/>
      <c r="E15" s="8"/>
      <c r="H15" s="9"/>
      <c r="I15" s="10"/>
      <c r="K15" s="10"/>
      <c r="L15" s="8"/>
      <c r="M15" s="7"/>
    </row>
    <row r="16" spans="1:27" ht="129" customHeight="1">
      <c r="A16" s="479">
        <v>1</v>
      </c>
      <c r="B16" s="479">
        <v>2016</v>
      </c>
      <c r="C16" s="480" t="s">
        <v>185</v>
      </c>
      <c r="D16" s="481" t="s">
        <v>1086</v>
      </c>
      <c r="E16" s="482" t="s">
        <v>1052</v>
      </c>
      <c r="F16" s="483">
        <v>42689</v>
      </c>
      <c r="G16" s="484" t="s">
        <v>436</v>
      </c>
      <c r="H16" s="485" t="s">
        <v>160</v>
      </c>
      <c r="I16" s="486">
        <v>42689</v>
      </c>
      <c r="J16" s="487"/>
      <c r="K16" s="488">
        <v>42886</v>
      </c>
      <c r="L16" s="489" t="s">
        <v>1056</v>
      </c>
      <c r="M16" s="490" t="s">
        <v>32</v>
      </c>
      <c r="N16" s="487"/>
      <c r="O16" s="487"/>
      <c r="P16" s="487"/>
      <c r="Q16" s="487"/>
      <c r="R16" s="487"/>
      <c r="S16" s="487"/>
      <c r="T16" s="487"/>
      <c r="U16" s="487"/>
      <c r="V16" s="487"/>
    </row>
    <row r="17" spans="1:27" ht="307.5" customHeight="1">
      <c r="A17" s="479">
        <v>2</v>
      </c>
      <c r="B17" s="479">
        <v>2016</v>
      </c>
      <c r="C17" s="480" t="s">
        <v>185</v>
      </c>
      <c r="D17" s="481" t="s">
        <v>1086</v>
      </c>
      <c r="E17" s="491" t="s">
        <v>1053</v>
      </c>
      <c r="F17" s="483">
        <v>42689</v>
      </c>
      <c r="G17" s="484" t="s">
        <v>430</v>
      </c>
      <c r="H17" s="485" t="s">
        <v>160</v>
      </c>
      <c r="I17" s="486">
        <v>42689</v>
      </c>
      <c r="J17" s="487"/>
      <c r="K17" s="488">
        <v>42886</v>
      </c>
      <c r="L17" s="489" t="s">
        <v>1056</v>
      </c>
      <c r="M17" s="490" t="s">
        <v>32</v>
      </c>
      <c r="N17" s="487"/>
      <c r="O17" s="487"/>
      <c r="P17" s="487"/>
      <c r="Q17" s="487"/>
      <c r="R17" s="487"/>
      <c r="S17" s="487"/>
      <c r="T17" s="487"/>
      <c r="U17" s="487"/>
      <c r="V17" s="487"/>
    </row>
    <row r="18" spans="1:27" ht="173.25" customHeight="1">
      <c r="A18" s="479">
        <v>3</v>
      </c>
      <c r="B18" s="479">
        <v>2016</v>
      </c>
      <c r="C18" s="480" t="s">
        <v>185</v>
      </c>
      <c r="D18" s="481" t="s">
        <v>1086</v>
      </c>
      <c r="E18" s="491" t="s">
        <v>1054</v>
      </c>
      <c r="F18" s="483">
        <v>42689</v>
      </c>
      <c r="G18" s="484" t="s">
        <v>433</v>
      </c>
      <c r="H18" s="481" t="s">
        <v>160</v>
      </c>
      <c r="I18" s="492">
        <v>42689</v>
      </c>
      <c r="J18" s="487"/>
      <c r="K18" s="488">
        <v>42886</v>
      </c>
      <c r="L18" s="489" t="s">
        <v>1056</v>
      </c>
      <c r="M18" s="490" t="s">
        <v>32</v>
      </c>
      <c r="N18" s="487"/>
      <c r="O18" s="487"/>
      <c r="P18" s="487"/>
      <c r="Q18" s="487"/>
      <c r="R18" s="487"/>
      <c r="S18" s="487"/>
      <c r="T18" s="487"/>
      <c r="U18" s="487"/>
      <c r="V18" s="487"/>
    </row>
    <row r="19" spans="1:27" ht="201" customHeight="1">
      <c r="A19" s="87">
        <v>4</v>
      </c>
      <c r="B19" s="236">
        <v>2016</v>
      </c>
      <c r="C19" s="253" t="s">
        <v>185</v>
      </c>
      <c r="D19" s="237" t="s">
        <v>1086</v>
      </c>
      <c r="E19" s="254" t="s">
        <v>1055</v>
      </c>
      <c r="F19" s="92">
        <v>42689</v>
      </c>
      <c r="G19" s="79" t="s">
        <v>1120</v>
      </c>
      <c r="H19" s="89" t="s">
        <v>160</v>
      </c>
      <c r="I19" s="255">
        <v>43100</v>
      </c>
      <c r="J19" s="64"/>
      <c r="K19" s="72">
        <v>42886</v>
      </c>
      <c r="L19" s="62" t="s">
        <v>1056</v>
      </c>
      <c r="M19" s="95" t="s">
        <v>32</v>
      </c>
      <c r="N19" s="64"/>
      <c r="O19" s="64"/>
      <c r="P19" s="64"/>
      <c r="Q19" s="64"/>
      <c r="R19" s="64"/>
      <c r="S19" s="64"/>
      <c r="T19" s="64"/>
      <c r="U19" s="64"/>
      <c r="V19" s="64"/>
    </row>
    <row r="20" spans="1:27" ht="152.25" customHeight="1">
      <c r="A20" s="86">
        <v>5</v>
      </c>
      <c r="B20" s="88">
        <v>2017</v>
      </c>
      <c r="C20" s="70" t="s">
        <v>185</v>
      </c>
      <c r="D20" s="98" t="s">
        <v>1087</v>
      </c>
      <c r="E20" s="73" t="s">
        <v>1074</v>
      </c>
      <c r="F20" s="72">
        <v>42935</v>
      </c>
      <c r="G20" s="62" t="s">
        <v>1075</v>
      </c>
      <c r="H20" s="89" t="s">
        <v>160</v>
      </c>
      <c r="I20" s="63"/>
      <c r="J20" s="64"/>
      <c r="K20" s="91"/>
      <c r="L20" s="91"/>
      <c r="M20" s="95" t="s">
        <v>32</v>
      </c>
      <c r="N20" s="64"/>
      <c r="O20" s="64"/>
      <c r="P20" s="64"/>
      <c r="Q20" s="64"/>
      <c r="R20" s="64"/>
      <c r="S20" s="64"/>
      <c r="T20" s="64"/>
      <c r="U20" s="64"/>
      <c r="V20" s="64"/>
    </row>
    <row r="21" spans="1:27" ht="15.75" customHeight="1">
      <c r="B21" s="5"/>
      <c r="C21" s="6"/>
      <c r="D21" s="7"/>
      <c r="E21" s="8"/>
      <c r="H21" s="9"/>
      <c r="I21" s="10"/>
      <c r="K21" s="10"/>
      <c r="L21" s="8"/>
      <c r="M21" s="7"/>
    </row>
    <row r="22" spans="1:27" ht="15.75" customHeight="1">
      <c r="B22" s="5"/>
      <c r="C22" s="6"/>
      <c r="D22" s="7"/>
      <c r="E22" s="8"/>
      <c r="H22" s="9"/>
      <c r="I22" s="10"/>
      <c r="K22" s="10"/>
      <c r="L22" s="8"/>
      <c r="M22" s="7"/>
    </row>
    <row r="23" spans="1:27" s="557" customFormat="1" ht="89.25">
      <c r="A23" s="547">
        <v>10</v>
      </c>
      <c r="B23" s="548">
        <v>2014</v>
      </c>
      <c r="C23" s="548" t="s">
        <v>21</v>
      </c>
      <c r="D23" s="549" t="s">
        <v>1095</v>
      </c>
      <c r="E23" s="550" t="s">
        <v>416</v>
      </c>
      <c r="F23" s="551">
        <v>41957</v>
      </c>
      <c r="G23" s="550" t="s">
        <v>1182</v>
      </c>
      <c r="H23" s="552" t="s">
        <v>27</v>
      </c>
      <c r="I23" s="553">
        <v>41957</v>
      </c>
      <c r="J23" s="548"/>
      <c r="K23" s="554">
        <v>43201</v>
      </c>
      <c r="L23" s="550" t="s">
        <v>418</v>
      </c>
      <c r="M23" s="548" t="s">
        <v>32</v>
      </c>
      <c r="N23" s="555"/>
      <c r="O23" s="555"/>
      <c r="P23" s="555"/>
      <c r="Q23" s="555"/>
      <c r="R23" s="555"/>
      <c r="S23" s="555"/>
      <c r="T23" s="555"/>
      <c r="U23" s="555"/>
      <c r="V23" s="555"/>
      <c r="W23" s="556"/>
      <c r="X23" s="556"/>
      <c r="Y23" s="556"/>
      <c r="Z23" s="556"/>
      <c r="AA23" s="556"/>
    </row>
    <row r="24" spans="1:27" ht="15.75" customHeight="1">
      <c r="B24" s="5"/>
      <c r="C24" s="6"/>
      <c r="D24" s="7"/>
      <c r="E24" s="8"/>
      <c r="H24" s="9"/>
      <c r="I24" s="10"/>
      <c r="K24" s="10"/>
      <c r="L24" s="8"/>
      <c r="M24" s="7"/>
    </row>
    <row r="25" spans="1:27" ht="15.75" customHeight="1">
      <c r="B25" s="5"/>
      <c r="C25" s="6"/>
      <c r="D25" s="7"/>
      <c r="E25" s="8"/>
      <c r="H25" s="9"/>
      <c r="I25" s="10"/>
      <c r="K25" s="10"/>
      <c r="L25" s="8"/>
      <c r="M25" s="7"/>
    </row>
    <row r="26" spans="1:27" ht="15.75" customHeight="1">
      <c r="B26" s="5"/>
      <c r="C26" s="6"/>
      <c r="D26" s="7"/>
      <c r="E26" s="8"/>
      <c r="H26" s="9"/>
      <c r="I26" s="10"/>
      <c r="K26" s="10"/>
      <c r="L26" s="8"/>
      <c r="M26" s="7"/>
    </row>
    <row r="27" spans="1:27" ht="15.75" customHeight="1">
      <c r="B27" s="5"/>
      <c r="C27" s="6"/>
      <c r="D27" s="7"/>
      <c r="E27" s="8"/>
      <c r="H27" s="9"/>
      <c r="I27" s="10"/>
      <c r="K27" s="10"/>
      <c r="L27" s="8"/>
      <c r="M27" s="7"/>
    </row>
    <row r="28" spans="1:27" ht="15.75" customHeight="1">
      <c r="B28" s="5"/>
      <c r="C28" s="6"/>
      <c r="D28" s="7"/>
      <c r="E28" s="8"/>
      <c r="H28" s="9"/>
      <c r="I28" s="10"/>
      <c r="K28" s="10"/>
      <c r="L28" s="8"/>
      <c r="M28" s="7"/>
    </row>
    <row r="29" spans="1:27" ht="15.75" customHeight="1">
      <c r="B29" s="5"/>
      <c r="C29" s="6"/>
      <c r="D29" s="7"/>
      <c r="E29" s="8"/>
      <c r="H29" s="9"/>
      <c r="I29" s="10"/>
      <c r="K29" s="10"/>
      <c r="L29" s="8"/>
      <c r="M29" s="7"/>
    </row>
    <row r="30" spans="1:27" ht="15.75" customHeight="1">
      <c r="A30" s="240"/>
      <c r="B30" s="504" t="s">
        <v>1170</v>
      </c>
      <c r="C30" s="505"/>
      <c r="D30" s="7"/>
      <c r="E30" s="8"/>
      <c r="H30" s="9"/>
      <c r="I30" s="10"/>
      <c r="K30" s="10"/>
      <c r="L30" s="8"/>
      <c r="M30" s="7"/>
    </row>
    <row r="31" spans="1:27" ht="15.75" customHeight="1">
      <c r="A31" s="506"/>
      <c r="B31" s="1112" t="s">
        <v>1171</v>
      </c>
      <c r="C31" s="1113"/>
      <c r="D31" s="7"/>
      <c r="E31" s="8"/>
      <c r="H31" s="9"/>
      <c r="I31" s="10"/>
      <c r="K31" s="10"/>
      <c r="L31" s="8"/>
      <c r="M31" s="7"/>
    </row>
    <row r="32" spans="1:27" ht="15.75" customHeight="1">
      <c r="B32" s="5"/>
      <c r="C32" s="6"/>
      <c r="D32" s="7"/>
      <c r="E32" s="8"/>
      <c r="H32" s="9"/>
      <c r="I32" s="10"/>
      <c r="K32" s="10"/>
      <c r="L32" s="8"/>
      <c r="M32" s="7"/>
    </row>
    <row r="33" spans="2:13" ht="15.75" customHeight="1">
      <c r="B33" s="5"/>
      <c r="C33" s="6"/>
      <c r="D33" s="7"/>
      <c r="E33" s="8"/>
      <c r="H33" s="9"/>
      <c r="I33" s="10"/>
      <c r="K33" s="10"/>
      <c r="L33" s="8"/>
      <c r="M33" s="7"/>
    </row>
    <row r="34" spans="2:13" ht="15.75" customHeight="1">
      <c r="B34" s="5"/>
      <c r="C34" s="6"/>
      <c r="D34" s="7"/>
      <c r="E34" s="8"/>
      <c r="H34" s="9"/>
      <c r="I34" s="10"/>
      <c r="K34" s="10"/>
      <c r="L34" s="8"/>
      <c r="M34" s="7"/>
    </row>
    <row r="35" spans="2:13" ht="15.75" customHeight="1">
      <c r="B35" s="5"/>
      <c r="C35" s="6"/>
      <c r="D35" s="7"/>
      <c r="E35" s="8"/>
      <c r="H35" s="9"/>
      <c r="I35" s="10"/>
      <c r="K35" s="10"/>
      <c r="L35" s="8"/>
      <c r="M35" s="7"/>
    </row>
    <row r="36" spans="2:13" ht="15.75" customHeight="1">
      <c r="B36" s="5"/>
      <c r="C36" s="6"/>
      <c r="D36" s="7"/>
      <c r="E36" s="8"/>
      <c r="H36" s="9"/>
      <c r="I36" s="10"/>
      <c r="K36" s="10"/>
      <c r="L36" s="8"/>
      <c r="M36" s="7"/>
    </row>
    <row r="37" spans="2:13" ht="15.75" customHeight="1">
      <c r="B37" s="5"/>
      <c r="C37" s="6"/>
      <c r="D37" s="7"/>
      <c r="E37" s="8"/>
      <c r="H37" s="9"/>
      <c r="I37" s="10"/>
      <c r="K37" s="10"/>
      <c r="L37" s="8"/>
      <c r="M37" s="7"/>
    </row>
    <row r="38" spans="2:13" ht="15.75" customHeight="1">
      <c r="B38" s="5"/>
      <c r="C38" s="6"/>
      <c r="D38" s="7"/>
      <c r="E38" s="8"/>
      <c r="H38" s="9"/>
      <c r="I38" s="10"/>
      <c r="K38" s="10"/>
      <c r="L38" s="8"/>
      <c r="M38" s="7"/>
    </row>
    <row r="39" spans="2:13" ht="15.75" customHeight="1">
      <c r="B39" s="5"/>
      <c r="C39" s="6"/>
      <c r="D39" s="7"/>
      <c r="E39" s="8"/>
      <c r="H39" s="9"/>
      <c r="I39" s="10"/>
      <c r="K39" s="10"/>
      <c r="L39" s="8"/>
      <c r="M39" s="7"/>
    </row>
    <row r="40" spans="2:13" ht="15.75" customHeight="1">
      <c r="B40" s="5"/>
      <c r="C40" s="6"/>
      <c r="D40" s="7"/>
      <c r="E40" s="8"/>
      <c r="H40" s="9"/>
      <c r="I40" s="10"/>
      <c r="K40" s="10"/>
      <c r="L40" s="8"/>
      <c r="M40" s="7"/>
    </row>
    <row r="41" spans="2:13" ht="15.75" customHeight="1">
      <c r="B41" s="5"/>
      <c r="C41" s="6"/>
      <c r="D41" s="7"/>
      <c r="E41" s="8"/>
      <c r="H41" s="9"/>
      <c r="I41" s="10"/>
      <c r="K41" s="10"/>
      <c r="L41" s="8"/>
      <c r="M41" s="7"/>
    </row>
    <row r="42" spans="2:13" ht="15.75" customHeight="1">
      <c r="B42" s="5"/>
      <c r="C42" s="6"/>
      <c r="D42" s="7"/>
      <c r="E42" s="8"/>
      <c r="H42" s="9"/>
      <c r="I42" s="10"/>
      <c r="K42" s="10"/>
      <c r="L42" s="8"/>
      <c r="M42" s="7"/>
    </row>
    <row r="43" spans="2:13" ht="15.75" customHeight="1">
      <c r="B43" s="5"/>
      <c r="C43" s="6"/>
      <c r="D43" s="7"/>
      <c r="E43" s="8"/>
      <c r="H43" s="9"/>
      <c r="I43" s="10"/>
      <c r="K43" s="10"/>
      <c r="L43" s="8"/>
      <c r="M43" s="7"/>
    </row>
    <row r="44" spans="2:13" ht="15.75" customHeight="1">
      <c r="B44" s="5"/>
      <c r="C44" s="6"/>
      <c r="D44" s="7"/>
      <c r="E44" s="8"/>
      <c r="H44" s="9"/>
      <c r="I44" s="10"/>
      <c r="K44" s="10"/>
      <c r="L44" s="8"/>
      <c r="M44" s="7"/>
    </row>
    <row r="45" spans="2:13" ht="15.75" customHeight="1">
      <c r="B45" s="5"/>
      <c r="C45" s="6"/>
      <c r="D45" s="7"/>
      <c r="E45" s="8"/>
      <c r="H45" s="9"/>
      <c r="I45" s="10"/>
      <c r="K45" s="10"/>
      <c r="L45" s="8"/>
      <c r="M45" s="7"/>
    </row>
    <row r="46" spans="2:13" ht="15.75" customHeight="1">
      <c r="B46" s="5"/>
      <c r="C46" s="6"/>
      <c r="D46" s="7"/>
      <c r="E46" s="8"/>
      <c r="H46" s="9"/>
      <c r="I46" s="10"/>
      <c r="K46" s="10"/>
      <c r="L46" s="8"/>
      <c r="M46" s="7"/>
    </row>
    <row r="47" spans="2:13" ht="15.75" customHeight="1">
      <c r="B47" s="5"/>
      <c r="C47" s="6"/>
      <c r="D47" s="7"/>
      <c r="E47" s="8"/>
      <c r="H47" s="9"/>
      <c r="I47" s="10"/>
      <c r="K47" s="10"/>
      <c r="L47" s="8"/>
      <c r="M47" s="7"/>
    </row>
    <row r="48" spans="2:13" ht="15.75" customHeight="1">
      <c r="B48" s="5"/>
      <c r="C48" s="6"/>
      <c r="D48" s="7"/>
      <c r="E48" s="8"/>
      <c r="H48" s="9"/>
      <c r="I48" s="10"/>
      <c r="K48" s="10"/>
      <c r="L48" s="8"/>
      <c r="M48" s="7"/>
    </row>
    <row r="49" spans="2:13" ht="15.75" customHeight="1">
      <c r="B49" s="5"/>
      <c r="C49" s="6"/>
      <c r="D49" s="7"/>
      <c r="E49" s="8"/>
      <c r="H49" s="9"/>
      <c r="I49" s="10"/>
      <c r="K49" s="10"/>
      <c r="L49" s="8"/>
      <c r="M49" s="7"/>
    </row>
    <row r="50" spans="2:13" ht="15.75" customHeight="1">
      <c r="B50" s="5"/>
      <c r="C50" s="6"/>
      <c r="D50" s="7"/>
      <c r="E50" s="8"/>
      <c r="H50" s="9"/>
      <c r="I50" s="10"/>
      <c r="K50" s="10"/>
      <c r="L50" s="8"/>
      <c r="M50" s="7"/>
    </row>
    <row r="51" spans="2:13" ht="15.75" customHeight="1">
      <c r="B51" s="5"/>
      <c r="C51" s="6"/>
      <c r="D51" s="7"/>
      <c r="E51" s="8"/>
      <c r="H51" s="9"/>
      <c r="I51" s="10"/>
      <c r="K51" s="10"/>
      <c r="L51" s="8"/>
      <c r="M51" s="7"/>
    </row>
    <row r="52" spans="2:13" ht="15.75" customHeight="1">
      <c r="B52" s="5"/>
      <c r="C52" s="6"/>
      <c r="D52" s="7"/>
      <c r="E52" s="8"/>
      <c r="H52" s="9"/>
      <c r="I52" s="10"/>
      <c r="K52" s="10"/>
      <c r="L52" s="8"/>
      <c r="M52" s="7"/>
    </row>
    <row r="53" spans="2:13" ht="15.75" customHeight="1">
      <c r="B53" s="5"/>
      <c r="C53" s="6"/>
      <c r="D53" s="7"/>
      <c r="E53" s="8"/>
      <c r="H53" s="9"/>
      <c r="I53" s="10"/>
      <c r="K53" s="10"/>
      <c r="L53" s="8"/>
      <c r="M53" s="7"/>
    </row>
    <row r="54" spans="2:13" ht="15.75" customHeight="1">
      <c r="B54" s="5"/>
      <c r="C54" s="6"/>
      <c r="D54" s="7"/>
      <c r="E54" s="8"/>
      <c r="H54" s="9"/>
      <c r="I54" s="10"/>
      <c r="K54" s="10"/>
      <c r="L54" s="8"/>
      <c r="M54" s="7"/>
    </row>
    <row r="55" spans="2:13" ht="15.75" customHeight="1">
      <c r="B55" s="5"/>
      <c r="C55" s="6"/>
      <c r="D55" s="7"/>
      <c r="E55" s="8"/>
      <c r="H55" s="9"/>
      <c r="I55" s="10"/>
      <c r="K55" s="10"/>
      <c r="L55" s="8"/>
      <c r="M55" s="7"/>
    </row>
    <row r="56" spans="2:13" ht="15.75" customHeight="1">
      <c r="B56" s="5"/>
      <c r="C56" s="6"/>
      <c r="D56" s="7"/>
      <c r="E56" s="8"/>
      <c r="H56" s="9"/>
      <c r="I56" s="10"/>
      <c r="K56" s="10"/>
      <c r="L56" s="8"/>
      <c r="M56" s="7"/>
    </row>
    <row r="57" spans="2:13" ht="15.75" customHeight="1">
      <c r="B57" s="5"/>
      <c r="C57" s="6"/>
      <c r="D57" s="7"/>
      <c r="E57" s="8"/>
      <c r="H57" s="9"/>
      <c r="I57" s="10"/>
      <c r="K57" s="10"/>
      <c r="L57" s="8"/>
      <c r="M57" s="7"/>
    </row>
    <row r="58" spans="2:13" ht="15.75" customHeight="1">
      <c r="B58" s="5"/>
      <c r="C58" s="6"/>
      <c r="D58" s="7"/>
      <c r="E58" s="8"/>
      <c r="H58" s="9"/>
      <c r="I58" s="10"/>
      <c r="K58" s="10"/>
      <c r="L58" s="8"/>
      <c r="M58" s="7"/>
    </row>
    <row r="59" spans="2:13" ht="15.75" customHeight="1">
      <c r="B59" s="5"/>
      <c r="C59" s="6"/>
      <c r="D59" s="7"/>
      <c r="E59" s="8"/>
      <c r="H59" s="9"/>
      <c r="I59" s="10"/>
      <c r="K59" s="10"/>
      <c r="L59" s="8"/>
      <c r="M59" s="7"/>
    </row>
    <row r="60" spans="2:13" ht="15.75" customHeight="1">
      <c r="B60" s="5"/>
      <c r="C60" s="6"/>
      <c r="D60" s="7"/>
      <c r="E60" s="8"/>
      <c r="H60" s="9"/>
      <c r="I60" s="10"/>
      <c r="K60" s="10"/>
      <c r="L60" s="8"/>
      <c r="M60" s="7"/>
    </row>
    <row r="61" spans="2:13" ht="15.75" customHeight="1">
      <c r="B61" s="5"/>
      <c r="C61" s="6"/>
      <c r="D61" s="7"/>
      <c r="E61" s="8"/>
      <c r="H61" s="9"/>
      <c r="I61" s="10"/>
      <c r="K61" s="10"/>
      <c r="L61" s="8"/>
      <c r="M61" s="7"/>
    </row>
    <row r="62" spans="2:13" ht="15.75" customHeight="1">
      <c r="B62" s="5"/>
      <c r="C62" s="6"/>
      <c r="D62" s="7"/>
      <c r="E62" s="8"/>
      <c r="H62" s="9"/>
      <c r="I62" s="10"/>
      <c r="K62" s="10"/>
      <c r="L62" s="8"/>
      <c r="M62" s="7"/>
    </row>
    <row r="63" spans="2:13" ht="15.75" customHeight="1">
      <c r="B63" s="5"/>
      <c r="C63" s="6"/>
      <c r="D63" s="7"/>
      <c r="E63" s="8"/>
      <c r="H63" s="9"/>
      <c r="I63" s="10"/>
      <c r="K63" s="10"/>
      <c r="L63" s="8"/>
      <c r="M63" s="7"/>
    </row>
    <row r="64" spans="2:13" ht="15.75" customHeight="1">
      <c r="B64" s="5"/>
      <c r="C64" s="6"/>
      <c r="D64" s="7"/>
      <c r="E64" s="8"/>
      <c r="H64" s="9"/>
      <c r="I64" s="10"/>
      <c r="K64" s="10"/>
      <c r="L64" s="8"/>
      <c r="M64" s="7"/>
    </row>
    <row r="65" spans="2:13" ht="15.75" customHeight="1">
      <c r="B65" s="5"/>
      <c r="C65" s="6"/>
      <c r="D65" s="7"/>
      <c r="E65" s="8"/>
      <c r="H65" s="9"/>
      <c r="I65" s="10"/>
      <c r="K65" s="10"/>
      <c r="L65" s="8"/>
      <c r="M65" s="7"/>
    </row>
    <row r="66" spans="2:13" ht="15.75" customHeight="1">
      <c r="B66" s="5"/>
      <c r="C66" s="6"/>
      <c r="D66" s="7"/>
      <c r="E66" s="8"/>
      <c r="H66" s="9"/>
      <c r="I66" s="10"/>
      <c r="K66" s="10"/>
      <c r="L66" s="8"/>
      <c r="M66" s="7"/>
    </row>
    <row r="67" spans="2:13" ht="15.75" customHeight="1">
      <c r="B67" s="5"/>
      <c r="C67" s="6"/>
      <c r="D67" s="7"/>
      <c r="E67" s="8"/>
      <c r="H67" s="9"/>
      <c r="I67" s="10"/>
      <c r="K67" s="10"/>
      <c r="L67" s="8"/>
      <c r="M67" s="7"/>
    </row>
    <row r="68" spans="2:13" ht="15.75" customHeight="1">
      <c r="B68" s="5"/>
      <c r="C68" s="6"/>
      <c r="D68" s="7"/>
      <c r="E68" s="8"/>
      <c r="H68" s="9"/>
      <c r="I68" s="10"/>
      <c r="K68" s="10"/>
      <c r="L68" s="8"/>
      <c r="M68" s="7"/>
    </row>
    <row r="69" spans="2:13" ht="15.75" customHeight="1">
      <c r="B69" s="5"/>
      <c r="C69" s="6"/>
      <c r="D69" s="7"/>
      <c r="E69" s="8"/>
      <c r="H69" s="9"/>
      <c r="I69" s="10"/>
      <c r="K69" s="10"/>
      <c r="L69" s="8"/>
      <c r="M69" s="7"/>
    </row>
    <row r="70" spans="2:13" ht="15.75" customHeight="1">
      <c r="B70" s="5"/>
      <c r="C70" s="6"/>
      <c r="D70" s="7"/>
      <c r="E70" s="8"/>
      <c r="H70" s="9"/>
      <c r="I70" s="10"/>
      <c r="K70" s="10"/>
      <c r="L70" s="8"/>
      <c r="M70" s="7"/>
    </row>
    <row r="71" spans="2:13" ht="15.75" customHeight="1">
      <c r="B71" s="5"/>
      <c r="C71" s="6"/>
      <c r="D71" s="7"/>
      <c r="E71" s="8"/>
      <c r="H71" s="9"/>
      <c r="I71" s="10"/>
      <c r="K71" s="10"/>
      <c r="L71" s="8"/>
      <c r="M71" s="7"/>
    </row>
    <row r="72" spans="2:13" ht="15.75" customHeight="1">
      <c r="B72" s="5"/>
      <c r="C72" s="6"/>
      <c r="D72" s="7"/>
      <c r="E72" s="8"/>
      <c r="H72" s="9"/>
      <c r="I72" s="10"/>
      <c r="K72" s="10"/>
      <c r="L72" s="8"/>
      <c r="M72" s="7"/>
    </row>
    <row r="73" spans="2:13" ht="15.75" customHeight="1">
      <c r="B73" s="5"/>
      <c r="C73" s="6"/>
      <c r="D73" s="7"/>
      <c r="E73" s="8"/>
      <c r="H73" s="9"/>
      <c r="I73" s="10"/>
      <c r="K73" s="10"/>
      <c r="L73" s="8"/>
      <c r="M73" s="7"/>
    </row>
    <row r="74" spans="2:13" ht="15.75" customHeight="1">
      <c r="B74" s="5"/>
      <c r="C74" s="6"/>
      <c r="D74" s="7"/>
      <c r="E74" s="8"/>
      <c r="H74" s="9"/>
      <c r="I74" s="10"/>
      <c r="K74" s="10"/>
      <c r="L74" s="8"/>
      <c r="M74" s="7"/>
    </row>
    <row r="75" spans="2:13" ht="15.75" customHeight="1">
      <c r="B75" s="5"/>
      <c r="C75" s="6"/>
      <c r="D75" s="7"/>
      <c r="E75" s="8"/>
      <c r="H75" s="9"/>
      <c r="I75" s="10"/>
      <c r="K75" s="10"/>
      <c r="L75" s="8"/>
      <c r="M75" s="7"/>
    </row>
    <row r="76" spans="2:13" ht="15.75" customHeight="1">
      <c r="B76" s="5"/>
      <c r="C76" s="6"/>
      <c r="D76" s="7"/>
      <c r="E76" s="8"/>
      <c r="H76" s="9"/>
      <c r="I76" s="10"/>
      <c r="K76" s="10"/>
      <c r="L76" s="8"/>
      <c r="M76" s="7"/>
    </row>
    <row r="77" spans="2:13" ht="15.75" customHeight="1">
      <c r="B77" s="5"/>
      <c r="C77" s="6"/>
      <c r="D77" s="7"/>
      <c r="E77" s="8"/>
      <c r="H77" s="9"/>
      <c r="I77" s="10"/>
      <c r="K77" s="10"/>
      <c r="L77" s="8"/>
      <c r="M77" s="7"/>
    </row>
    <row r="78" spans="2:13" ht="15.75" customHeight="1">
      <c r="B78" s="5"/>
      <c r="C78" s="6"/>
      <c r="D78" s="7"/>
      <c r="E78" s="8"/>
      <c r="H78" s="9"/>
      <c r="I78" s="10"/>
      <c r="K78" s="10"/>
      <c r="L78" s="8"/>
      <c r="M78" s="7"/>
    </row>
    <row r="79" spans="2:13" ht="15.75" customHeight="1">
      <c r="B79" s="5"/>
      <c r="C79" s="6"/>
      <c r="D79" s="7"/>
      <c r="E79" s="8"/>
      <c r="H79" s="9"/>
      <c r="I79" s="10"/>
      <c r="K79" s="10"/>
      <c r="L79" s="8"/>
      <c r="M79" s="7"/>
    </row>
    <row r="80" spans="2:13" ht="15.75" customHeight="1">
      <c r="B80" s="5"/>
      <c r="C80" s="6"/>
      <c r="D80" s="7"/>
      <c r="E80" s="8"/>
      <c r="H80" s="9"/>
      <c r="I80" s="10"/>
      <c r="K80" s="10"/>
      <c r="L80" s="8"/>
      <c r="M80" s="7"/>
    </row>
    <row r="81" spans="2:13" ht="15.75" customHeight="1">
      <c r="B81" s="5"/>
      <c r="C81" s="6"/>
      <c r="D81" s="7"/>
      <c r="E81" s="8"/>
      <c r="H81" s="9"/>
      <c r="I81" s="10"/>
      <c r="K81" s="10"/>
      <c r="L81" s="8"/>
      <c r="M81" s="7"/>
    </row>
    <row r="82" spans="2:13" ht="15.75" customHeight="1">
      <c r="B82" s="5"/>
      <c r="C82" s="6"/>
      <c r="D82" s="7"/>
      <c r="E82" s="8"/>
      <c r="H82" s="9"/>
      <c r="I82" s="10"/>
      <c r="K82" s="10"/>
      <c r="L82" s="8"/>
      <c r="M82" s="7"/>
    </row>
    <row r="83" spans="2:13" ht="15.75" customHeight="1">
      <c r="B83" s="5"/>
      <c r="C83" s="6"/>
      <c r="D83" s="7"/>
      <c r="E83" s="8"/>
      <c r="H83" s="9"/>
      <c r="I83" s="10"/>
      <c r="K83" s="10"/>
      <c r="L83" s="8"/>
      <c r="M83" s="7"/>
    </row>
    <row r="84" spans="2:13" ht="15.75" customHeight="1">
      <c r="B84" s="5"/>
      <c r="C84" s="6"/>
      <c r="D84" s="7"/>
      <c r="E84" s="8"/>
      <c r="H84" s="9"/>
      <c r="I84" s="10"/>
      <c r="K84" s="10"/>
      <c r="L84" s="8"/>
      <c r="M84" s="7"/>
    </row>
    <row r="85" spans="2:13" ht="15.75" customHeight="1">
      <c r="B85" s="5"/>
      <c r="C85" s="6"/>
      <c r="D85" s="7"/>
      <c r="E85" s="8"/>
      <c r="H85" s="9"/>
      <c r="I85" s="10"/>
      <c r="K85" s="10"/>
      <c r="L85" s="8"/>
      <c r="M85" s="7"/>
    </row>
    <row r="86" spans="2:13" ht="15.75" customHeight="1">
      <c r="B86" s="5"/>
      <c r="C86" s="6"/>
      <c r="D86" s="7"/>
      <c r="E86" s="8"/>
      <c r="H86" s="9"/>
      <c r="I86" s="10"/>
      <c r="K86" s="10"/>
      <c r="L86" s="8"/>
      <c r="M86" s="7"/>
    </row>
    <row r="87" spans="2:13" ht="15.75" customHeight="1">
      <c r="B87" s="5"/>
      <c r="C87" s="6"/>
      <c r="D87" s="7"/>
      <c r="E87" s="8"/>
      <c r="H87" s="9"/>
      <c r="I87" s="10"/>
      <c r="K87" s="10"/>
      <c r="L87" s="8"/>
      <c r="M87" s="7"/>
    </row>
    <row r="88" spans="2:13" ht="15.75" customHeight="1">
      <c r="B88" s="5"/>
      <c r="C88" s="6"/>
      <c r="D88" s="7"/>
      <c r="E88" s="8"/>
      <c r="H88" s="9"/>
      <c r="I88" s="10"/>
      <c r="K88" s="10"/>
      <c r="L88" s="8"/>
      <c r="M88" s="7"/>
    </row>
    <row r="89" spans="2:13" ht="15.75" customHeight="1">
      <c r="B89" s="5"/>
      <c r="C89" s="6"/>
      <c r="D89" s="7"/>
      <c r="E89" s="8"/>
      <c r="H89" s="9"/>
      <c r="I89" s="10"/>
      <c r="K89" s="10"/>
      <c r="L89" s="8"/>
      <c r="M89" s="7"/>
    </row>
    <row r="90" spans="2:13" ht="15.75" customHeight="1">
      <c r="B90" s="5"/>
      <c r="C90" s="6"/>
      <c r="D90" s="7"/>
      <c r="E90" s="8"/>
      <c r="H90" s="9"/>
      <c r="I90" s="10"/>
      <c r="K90" s="10"/>
      <c r="L90" s="8"/>
      <c r="M90" s="7"/>
    </row>
    <row r="91" spans="2:13" ht="15.75" customHeight="1">
      <c r="B91" s="5"/>
      <c r="C91" s="6"/>
      <c r="D91" s="7"/>
      <c r="E91" s="8"/>
      <c r="H91" s="9"/>
      <c r="I91" s="10"/>
      <c r="K91" s="10"/>
      <c r="L91" s="8"/>
      <c r="M91" s="7"/>
    </row>
    <row r="92" spans="2:13" ht="15.75" customHeight="1">
      <c r="B92" s="5"/>
      <c r="C92" s="6"/>
      <c r="D92" s="7"/>
      <c r="E92" s="8"/>
      <c r="H92" s="9"/>
      <c r="I92" s="10"/>
      <c r="K92" s="10"/>
      <c r="L92" s="8"/>
      <c r="M92" s="7"/>
    </row>
    <row r="93" spans="2:13" ht="15.75" customHeight="1">
      <c r="B93" s="5"/>
      <c r="C93" s="6"/>
      <c r="D93" s="7"/>
      <c r="E93" s="8"/>
      <c r="H93" s="9"/>
      <c r="I93" s="10"/>
      <c r="K93" s="10"/>
      <c r="L93" s="8"/>
      <c r="M93" s="7"/>
    </row>
    <row r="94" spans="2:13" ht="15.75" customHeight="1">
      <c r="B94" s="5"/>
      <c r="C94" s="6"/>
      <c r="D94" s="7"/>
      <c r="E94" s="8"/>
      <c r="H94" s="9"/>
      <c r="I94" s="10"/>
      <c r="K94" s="10"/>
      <c r="L94" s="8"/>
      <c r="M94" s="7"/>
    </row>
    <row r="95" spans="2:13" ht="15.75" customHeight="1">
      <c r="B95" s="5"/>
      <c r="C95" s="6"/>
      <c r="D95" s="7"/>
      <c r="E95" s="8"/>
      <c r="H95" s="9"/>
      <c r="I95" s="10"/>
      <c r="K95" s="10"/>
      <c r="L95" s="8"/>
      <c r="M95" s="7"/>
    </row>
    <row r="96" spans="2:13" ht="15.75" customHeight="1">
      <c r="B96" s="5"/>
      <c r="C96" s="6"/>
      <c r="D96" s="7"/>
      <c r="E96" s="8"/>
      <c r="H96" s="9"/>
      <c r="I96" s="10"/>
      <c r="K96" s="10"/>
      <c r="L96" s="8"/>
      <c r="M96" s="7"/>
    </row>
    <row r="97" spans="2:13" ht="15.75" customHeight="1">
      <c r="B97" s="5"/>
      <c r="C97" s="6"/>
      <c r="D97" s="7"/>
      <c r="E97" s="8"/>
      <c r="H97" s="9"/>
      <c r="I97" s="10"/>
      <c r="K97" s="10"/>
      <c r="L97" s="8"/>
      <c r="M97" s="7"/>
    </row>
    <row r="98" spans="2:13" ht="15.75" customHeight="1">
      <c r="B98" s="5"/>
      <c r="C98" s="6"/>
      <c r="D98" s="7"/>
      <c r="E98" s="8"/>
      <c r="H98" s="9"/>
      <c r="I98" s="10"/>
      <c r="K98" s="10"/>
      <c r="L98" s="8"/>
      <c r="M98" s="7"/>
    </row>
    <row r="99" spans="2:13" ht="15.75" customHeight="1">
      <c r="B99" s="5"/>
      <c r="C99" s="6"/>
      <c r="D99" s="7"/>
      <c r="E99" s="8"/>
      <c r="H99" s="9"/>
      <c r="I99" s="10"/>
      <c r="K99" s="10"/>
      <c r="L99" s="8"/>
      <c r="M99" s="7"/>
    </row>
    <row r="100" spans="2:13" ht="15.75" customHeight="1">
      <c r="B100" s="5"/>
      <c r="C100" s="6"/>
      <c r="D100" s="7"/>
      <c r="E100" s="8"/>
      <c r="H100" s="9"/>
      <c r="I100" s="10"/>
      <c r="K100" s="10"/>
      <c r="L100" s="8"/>
      <c r="M100" s="7"/>
    </row>
    <row r="101" spans="2:13" ht="15.75" customHeight="1">
      <c r="B101" s="5"/>
      <c r="C101" s="6"/>
      <c r="D101" s="7"/>
      <c r="E101" s="8"/>
      <c r="H101" s="9"/>
      <c r="I101" s="10"/>
      <c r="K101" s="10"/>
      <c r="L101" s="8"/>
      <c r="M101" s="7"/>
    </row>
    <row r="102" spans="2:13" ht="15.75" customHeight="1">
      <c r="B102" s="5"/>
      <c r="C102" s="6"/>
      <c r="D102" s="7"/>
      <c r="E102" s="8"/>
      <c r="H102" s="9"/>
      <c r="I102" s="10"/>
      <c r="K102" s="10"/>
      <c r="L102" s="8"/>
      <c r="M102" s="7"/>
    </row>
    <row r="103" spans="2:13" ht="15.75" customHeight="1">
      <c r="B103" s="5"/>
      <c r="C103" s="6"/>
      <c r="D103" s="7"/>
      <c r="E103" s="8"/>
      <c r="H103" s="9"/>
      <c r="I103" s="10"/>
      <c r="K103" s="10"/>
      <c r="L103" s="8"/>
      <c r="M103" s="7"/>
    </row>
    <row r="104" spans="2:13" ht="15.75" customHeight="1">
      <c r="B104" s="5"/>
      <c r="C104" s="6"/>
      <c r="D104" s="7"/>
      <c r="E104" s="8"/>
      <c r="H104" s="9"/>
      <c r="I104" s="10"/>
      <c r="K104" s="10"/>
      <c r="L104" s="8"/>
      <c r="M104" s="7"/>
    </row>
    <row r="105" spans="2:13" ht="15.75" customHeight="1">
      <c r="B105" s="5"/>
      <c r="C105" s="6"/>
      <c r="D105" s="7"/>
      <c r="E105" s="8"/>
      <c r="H105" s="9"/>
      <c r="I105" s="10"/>
      <c r="K105" s="10"/>
      <c r="L105" s="8"/>
      <c r="M105" s="7"/>
    </row>
    <row r="106" spans="2:13" ht="15.75" customHeight="1">
      <c r="B106" s="5"/>
      <c r="C106" s="6"/>
      <c r="D106" s="7"/>
      <c r="E106" s="8"/>
      <c r="H106" s="9"/>
      <c r="I106" s="10"/>
      <c r="K106" s="10"/>
      <c r="L106" s="8"/>
      <c r="M106" s="7"/>
    </row>
    <row r="107" spans="2:13" ht="15.75" customHeight="1">
      <c r="B107" s="5"/>
      <c r="C107" s="6"/>
      <c r="D107" s="7"/>
      <c r="E107" s="8"/>
      <c r="H107" s="9"/>
      <c r="I107" s="10"/>
      <c r="K107" s="10"/>
      <c r="L107" s="8"/>
      <c r="M107" s="7"/>
    </row>
    <row r="108" spans="2:13" ht="15.75" customHeight="1">
      <c r="B108" s="5"/>
      <c r="C108" s="6"/>
      <c r="D108" s="7"/>
      <c r="E108" s="8"/>
      <c r="H108" s="9"/>
      <c r="I108" s="10"/>
      <c r="K108" s="10"/>
      <c r="L108" s="8"/>
      <c r="M108" s="7"/>
    </row>
    <row r="109" spans="2:13" ht="15.75" customHeight="1">
      <c r="B109" s="5"/>
      <c r="C109" s="6"/>
      <c r="D109" s="7"/>
      <c r="E109" s="8"/>
      <c r="H109" s="9"/>
      <c r="I109" s="10"/>
      <c r="K109" s="10"/>
      <c r="L109" s="8"/>
      <c r="M109" s="7"/>
    </row>
    <row r="110" spans="2:13" ht="15.75" customHeight="1">
      <c r="B110" s="5"/>
      <c r="C110" s="6"/>
      <c r="D110" s="7"/>
      <c r="E110" s="8"/>
      <c r="H110" s="9"/>
      <c r="I110" s="10"/>
      <c r="K110" s="10"/>
      <c r="L110" s="8"/>
      <c r="M110" s="7"/>
    </row>
    <row r="111" spans="2:13" ht="15.75" customHeight="1">
      <c r="B111" s="5"/>
      <c r="C111" s="6"/>
      <c r="D111" s="7"/>
      <c r="E111" s="8"/>
      <c r="H111" s="9"/>
      <c r="I111" s="10"/>
      <c r="K111" s="10"/>
      <c r="L111" s="8"/>
      <c r="M111" s="7"/>
    </row>
    <row r="112" spans="2:13" ht="15.75" customHeight="1">
      <c r="B112" s="5"/>
      <c r="C112" s="6"/>
      <c r="D112" s="7"/>
      <c r="E112" s="8"/>
      <c r="H112" s="9"/>
      <c r="I112" s="10"/>
      <c r="K112" s="10"/>
      <c r="L112" s="8"/>
      <c r="M112" s="7"/>
    </row>
    <row r="113" spans="2:13" ht="15.75" customHeight="1">
      <c r="B113" s="5"/>
      <c r="C113" s="6"/>
      <c r="D113" s="7"/>
      <c r="E113" s="8"/>
      <c r="H113" s="9"/>
      <c r="I113" s="10"/>
      <c r="K113" s="10"/>
      <c r="L113" s="8"/>
      <c r="M113" s="7"/>
    </row>
    <row r="114" spans="2:13" ht="15.75" customHeight="1">
      <c r="B114" s="5"/>
      <c r="C114" s="6"/>
      <c r="D114" s="7"/>
      <c r="E114" s="8"/>
      <c r="H114" s="9"/>
      <c r="I114" s="10"/>
      <c r="K114" s="10"/>
      <c r="L114" s="8"/>
      <c r="M114" s="7"/>
    </row>
    <row r="115" spans="2:13" ht="15.75" customHeight="1">
      <c r="B115" s="5"/>
      <c r="C115" s="6"/>
      <c r="D115" s="7"/>
      <c r="E115" s="8"/>
      <c r="H115" s="9"/>
      <c r="I115" s="10"/>
      <c r="K115" s="10"/>
      <c r="L115" s="8"/>
      <c r="M115" s="7"/>
    </row>
    <row r="116" spans="2:13" ht="15.75" customHeight="1">
      <c r="B116" s="5"/>
      <c r="C116" s="6"/>
      <c r="D116" s="7"/>
      <c r="E116" s="8"/>
      <c r="H116" s="9"/>
      <c r="I116" s="10"/>
      <c r="K116" s="10"/>
      <c r="L116" s="8"/>
      <c r="M116" s="7"/>
    </row>
    <row r="117" spans="2:13" ht="15.75" customHeight="1">
      <c r="B117" s="5"/>
      <c r="C117" s="6"/>
      <c r="D117" s="7"/>
      <c r="E117" s="8"/>
      <c r="H117" s="9"/>
      <c r="I117" s="10"/>
      <c r="K117" s="10"/>
      <c r="L117" s="8"/>
      <c r="M117" s="7"/>
    </row>
    <row r="118" spans="2:13" ht="15.75" customHeight="1">
      <c r="B118" s="5"/>
      <c r="C118" s="6"/>
      <c r="D118" s="7"/>
      <c r="E118" s="8"/>
      <c r="H118" s="9"/>
      <c r="I118" s="10"/>
      <c r="K118" s="10"/>
      <c r="L118" s="8"/>
      <c r="M118" s="7"/>
    </row>
    <row r="119" spans="2:13" ht="15.75" customHeight="1">
      <c r="B119" s="5"/>
      <c r="C119" s="6"/>
      <c r="D119" s="7"/>
      <c r="E119" s="8"/>
      <c r="H119" s="9"/>
      <c r="I119" s="10"/>
      <c r="K119" s="10"/>
      <c r="L119" s="8"/>
      <c r="M119" s="7"/>
    </row>
    <row r="120" spans="2:13" ht="15.75" customHeight="1">
      <c r="B120" s="5"/>
      <c r="C120" s="6"/>
      <c r="D120" s="7"/>
      <c r="E120" s="8"/>
      <c r="H120" s="9"/>
      <c r="I120" s="10"/>
      <c r="K120" s="10"/>
      <c r="L120" s="8"/>
      <c r="M120" s="7"/>
    </row>
    <row r="121" spans="2:13" ht="15.75" customHeight="1">
      <c r="B121" s="5"/>
      <c r="C121" s="6"/>
      <c r="D121" s="7"/>
      <c r="E121" s="8"/>
      <c r="H121" s="9"/>
      <c r="I121" s="10"/>
      <c r="K121" s="10"/>
      <c r="L121" s="8"/>
      <c r="M121" s="7"/>
    </row>
    <row r="122" spans="2:13" ht="15.75" customHeight="1">
      <c r="B122" s="5"/>
      <c r="C122" s="6"/>
      <c r="D122" s="7"/>
      <c r="E122" s="8"/>
      <c r="H122" s="9"/>
      <c r="I122" s="10"/>
      <c r="K122" s="10"/>
      <c r="L122" s="8"/>
      <c r="M122" s="7"/>
    </row>
    <row r="123" spans="2:13" ht="15.75" customHeight="1">
      <c r="B123" s="5"/>
      <c r="C123" s="6"/>
      <c r="D123" s="7"/>
      <c r="E123" s="8"/>
      <c r="H123" s="9"/>
      <c r="I123" s="10"/>
      <c r="K123" s="10"/>
      <c r="L123" s="8"/>
      <c r="M123" s="7"/>
    </row>
    <row r="124" spans="2:13" ht="15.75" customHeight="1">
      <c r="B124" s="5"/>
      <c r="C124" s="6"/>
      <c r="D124" s="7"/>
      <c r="E124" s="8"/>
      <c r="H124" s="9"/>
      <c r="I124" s="10"/>
      <c r="K124" s="10"/>
      <c r="L124" s="8"/>
      <c r="M124" s="7"/>
    </row>
    <row r="125" spans="2:13" ht="15.75" customHeight="1">
      <c r="B125" s="5"/>
      <c r="C125" s="6"/>
      <c r="D125" s="7"/>
      <c r="E125" s="8"/>
      <c r="H125" s="9"/>
      <c r="I125" s="10"/>
      <c r="K125" s="10"/>
      <c r="L125" s="8"/>
      <c r="M125" s="7"/>
    </row>
    <row r="126" spans="2:13" ht="15.75" customHeight="1">
      <c r="B126" s="5"/>
      <c r="C126" s="6"/>
      <c r="D126" s="7"/>
      <c r="E126" s="8"/>
      <c r="H126" s="9"/>
      <c r="I126" s="10"/>
      <c r="K126" s="10"/>
      <c r="L126" s="8"/>
      <c r="M126" s="7"/>
    </row>
    <row r="127" spans="2:13" ht="15.75" customHeight="1">
      <c r="B127" s="5"/>
      <c r="C127" s="6"/>
      <c r="D127" s="7"/>
      <c r="E127" s="8"/>
      <c r="H127" s="9"/>
      <c r="I127" s="10"/>
      <c r="K127" s="10"/>
      <c r="L127" s="8"/>
      <c r="M127" s="7"/>
    </row>
    <row r="128" spans="2:13" ht="15.75" customHeight="1">
      <c r="B128" s="5"/>
      <c r="C128" s="6"/>
      <c r="D128" s="7"/>
      <c r="E128" s="8"/>
      <c r="H128" s="9"/>
      <c r="I128" s="10"/>
      <c r="K128" s="10"/>
      <c r="L128" s="8"/>
      <c r="M128" s="7"/>
    </row>
    <row r="129" spans="2:13" ht="15.75" customHeight="1">
      <c r="B129" s="5"/>
      <c r="C129" s="6"/>
      <c r="D129" s="7"/>
      <c r="E129" s="8"/>
      <c r="H129" s="9"/>
      <c r="I129" s="10"/>
      <c r="K129" s="10"/>
      <c r="L129" s="8"/>
      <c r="M129" s="7"/>
    </row>
    <row r="130" spans="2:13" ht="15.75" customHeight="1">
      <c r="B130" s="5"/>
      <c r="C130" s="6"/>
      <c r="D130" s="7"/>
      <c r="E130" s="8"/>
      <c r="H130" s="9"/>
      <c r="I130" s="10"/>
      <c r="K130" s="10"/>
      <c r="L130" s="8"/>
      <c r="M130" s="7"/>
    </row>
    <row r="131" spans="2:13" ht="15.75" customHeight="1">
      <c r="B131" s="5"/>
      <c r="C131" s="6"/>
      <c r="D131" s="7"/>
      <c r="E131" s="8"/>
      <c r="H131" s="9"/>
      <c r="I131" s="10"/>
      <c r="K131" s="10"/>
      <c r="L131" s="8"/>
      <c r="M131" s="7"/>
    </row>
    <row r="132" spans="2:13" ht="15.75" customHeight="1">
      <c r="B132" s="5"/>
      <c r="C132" s="6"/>
      <c r="D132" s="7"/>
      <c r="E132" s="8"/>
      <c r="H132" s="9"/>
      <c r="I132" s="10"/>
      <c r="K132" s="10"/>
      <c r="L132" s="8"/>
      <c r="M132" s="7"/>
    </row>
    <row r="133" spans="2:13" ht="15.75" customHeight="1">
      <c r="B133" s="5"/>
      <c r="C133" s="6"/>
      <c r="D133" s="7"/>
      <c r="E133" s="8"/>
      <c r="H133" s="9"/>
      <c r="I133" s="10"/>
      <c r="K133" s="10"/>
      <c r="L133" s="8"/>
      <c r="M133" s="7"/>
    </row>
    <row r="134" spans="2:13" ht="15.75" customHeight="1">
      <c r="B134" s="5"/>
      <c r="C134" s="6"/>
      <c r="D134" s="7"/>
      <c r="E134" s="8"/>
      <c r="H134" s="9"/>
      <c r="I134" s="10"/>
      <c r="K134" s="10"/>
      <c r="L134" s="8"/>
      <c r="M134" s="7"/>
    </row>
    <row r="135" spans="2:13" ht="15.75" customHeight="1">
      <c r="B135" s="5"/>
      <c r="C135" s="6"/>
      <c r="D135" s="7"/>
      <c r="E135" s="8"/>
      <c r="H135" s="9"/>
      <c r="I135" s="10"/>
      <c r="K135" s="10"/>
      <c r="L135" s="8"/>
      <c r="M135" s="7"/>
    </row>
    <row r="136" spans="2:13" ht="15.75" customHeight="1">
      <c r="B136" s="5"/>
      <c r="C136" s="6"/>
      <c r="D136" s="7"/>
      <c r="E136" s="8"/>
      <c r="H136" s="9"/>
      <c r="I136" s="10"/>
      <c r="K136" s="10"/>
      <c r="L136" s="8"/>
      <c r="M136" s="7"/>
    </row>
    <row r="137" spans="2:13" ht="15.75" customHeight="1">
      <c r="B137" s="5"/>
      <c r="C137" s="6"/>
      <c r="D137" s="7"/>
      <c r="E137" s="8"/>
      <c r="H137" s="9"/>
      <c r="I137" s="10"/>
      <c r="K137" s="10"/>
      <c r="L137" s="8"/>
      <c r="M137" s="7"/>
    </row>
    <row r="138" spans="2:13" ht="15.75" customHeight="1">
      <c r="B138" s="5"/>
      <c r="C138" s="6"/>
      <c r="D138" s="7"/>
      <c r="E138" s="8"/>
      <c r="H138" s="9"/>
      <c r="I138" s="10"/>
      <c r="K138" s="10"/>
      <c r="L138" s="8"/>
      <c r="M138" s="7"/>
    </row>
    <row r="139" spans="2:13" ht="15.75" customHeight="1">
      <c r="B139" s="5"/>
      <c r="C139" s="6"/>
      <c r="D139" s="7"/>
      <c r="E139" s="8"/>
      <c r="H139" s="9"/>
      <c r="I139" s="10"/>
      <c r="K139" s="10"/>
      <c r="L139" s="8"/>
      <c r="M139" s="7"/>
    </row>
    <row r="140" spans="2:13" ht="15.75" customHeight="1">
      <c r="B140" s="5"/>
      <c r="C140" s="6"/>
      <c r="D140" s="7"/>
      <c r="E140" s="8"/>
      <c r="H140" s="9"/>
      <c r="I140" s="10"/>
      <c r="K140" s="10"/>
      <c r="L140" s="8"/>
      <c r="M140" s="7"/>
    </row>
    <row r="141" spans="2:13" ht="15.75" customHeight="1">
      <c r="B141" s="5"/>
      <c r="C141" s="6"/>
      <c r="D141" s="7"/>
      <c r="E141" s="8"/>
      <c r="H141" s="9"/>
      <c r="I141" s="10"/>
      <c r="K141" s="10"/>
      <c r="L141" s="8"/>
      <c r="M141" s="7"/>
    </row>
    <row r="142" spans="2:13" ht="15.75" customHeight="1">
      <c r="B142" s="5"/>
      <c r="C142" s="6"/>
      <c r="D142" s="7"/>
      <c r="E142" s="8"/>
      <c r="H142" s="9"/>
      <c r="I142" s="10"/>
      <c r="K142" s="10"/>
      <c r="L142" s="8"/>
      <c r="M142" s="7"/>
    </row>
    <row r="143" spans="2:13" ht="15.75" customHeight="1">
      <c r="B143" s="5"/>
      <c r="C143" s="6"/>
      <c r="D143" s="7"/>
      <c r="E143" s="8"/>
      <c r="H143" s="9"/>
      <c r="I143" s="10"/>
      <c r="K143" s="10"/>
      <c r="L143" s="8"/>
      <c r="M143" s="7"/>
    </row>
    <row r="144" spans="2:13" ht="15.75" customHeight="1">
      <c r="B144" s="5"/>
      <c r="C144" s="6"/>
      <c r="D144" s="7"/>
      <c r="E144" s="8"/>
      <c r="H144" s="9"/>
      <c r="I144" s="10"/>
      <c r="K144" s="10"/>
      <c r="L144" s="8"/>
      <c r="M144" s="7"/>
    </row>
    <row r="145" spans="2:13" ht="15.75" customHeight="1">
      <c r="B145" s="5"/>
      <c r="C145" s="6"/>
      <c r="D145" s="7"/>
      <c r="E145" s="8"/>
      <c r="H145" s="9"/>
      <c r="I145" s="10"/>
      <c r="K145" s="10"/>
      <c r="L145" s="8"/>
      <c r="M145" s="7"/>
    </row>
    <row r="146" spans="2:13" ht="15.75" customHeight="1">
      <c r="B146" s="5"/>
      <c r="C146" s="6"/>
      <c r="D146" s="7"/>
      <c r="E146" s="8"/>
      <c r="H146" s="9"/>
      <c r="I146" s="10"/>
      <c r="K146" s="10"/>
      <c r="L146" s="8"/>
      <c r="M146" s="7"/>
    </row>
    <row r="147" spans="2:13" ht="15.75" customHeight="1">
      <c r="B147" s="5"/>
      <c r="C147" s="6"/>
      <c r="D147" s="7"/>
      <c r="E147" s="8"/>
      <c r="H147" s="9"/>
      <c r="I147" s="10"/>
      <c r="K147" s="10"/>
      <c r="L147" s="8"/>
      <c r="M147" s="7"/>
    </row>
    <row r="148" spans="2:13" ht="15.75" customHeight="1">
      <c r="B148" s="5"/>
      <c r="C148" s="6"/>
      <c r="D148" s="7"/>
      <c r="E148" s="8"/>
      <c r="H148" s="9"/>
      <c r="I148" s="10"/>
      <c r="K148" s="10"/>
      <c r="L148" s="8"/>
      <c r="M148" s="7"/>
    </row>
    <row r="149" spans="2:13" ht="15.75" customHeight="1">
      <c r="B149" s="5"/>
      <c r="C149" s="6"/>
      <c r="D149" s="7"/>
      <c r="E149" s="8"/>
      <c r="H149" s="9"/>
      <c r="I149" s="10"/>
      <c r="K149" s="10"/>
      <c r="L149" s="8"/>
      <c r="M149" s="7"/>
    </row>
    <row r="150" spans="2:13" ht="15.75" customHeight="1">
      <c r="B150" s="5"/>
      <c r="C150" s="6"/>
      <c r="D150" s="7"/>
      <c r="E150" s="8"/>
      <c r="H150" s="9"/>
      <c r="I150" s="10"/>
      <c r="K150" s="10"/>
      <c r="L150" s="8"/>
      <c r="M150" s="7"/>
    </row>
    <row r="151" spans="2:13" ht="15.75" customHeight="1">
      <c r="B151" s="5"/>
      <c r="C151" s="6"/>
      <c r="D151" s="7"/>
      <c r="E151" s="8"/>
      <c r="H151" s="9"/>
      <c r="I151" s="10"/>
      <c r="K151" s="10"/>
      <c r="L151" s="8"/>
      <c r="M151" s="7"/>
    </row>
    <row r="152" spans="2:13" ht="15.75" customHeight="1">
      <c r="B152" s="5"/>
      <c r="C152" s="6"/>
      <c r="D152" s="7"/>
      <c r="E152" s="8"/>
      <c r="H152" s="9"/>
      <c r="I152" s="10"/>
      <c r="K152" s="10"/>
      <c r="L152" s="8"/>
      <c r="M152" s="7"/>
    </row>
    <row r="153" spans="2:13" ht="15.75" customHeight="1">
      <c r="B153" s="5"/>
      <c r="C153" s="6"/>
      <c r="D153" s="7"/>
      <c r="E153" s="8"/>
      <c r="H153" s="9"/>
      <c r="I153" s="10"/>
      <c r="K153" s="10"/>
      <c r="L153" s="8"/>
      <c r="M153" s="7"/>
    </row>
    <row r="154" spans="2:13" ht="15.75" customHeight="1">
      <c r="B154" s="5"/>
      <c r="C154" s="6"/>
      <c r="D154" s="7"/>
      <c r="E154" s="8"/>
      <c r="H154" s="9"/>
      <c r="I154" s="10"/>
      <c r="K154" s="10"/>
      <c r="L154" s="8"/>
      <c r="M154" s="7"/>
    </row>
    <row r="155" spans="2:13" ht="15.75" customHeight="1">
      <c r="B155" s="5"/>
      <c r="C155" s="6"/>
      <c r="D155" s="7"/>
      <c r="E155" s="8"/>
      <c r="H155" s="9"/>
      <c r="I155" s="10"/>
      <c r="K155" s="10"/>
      <c r="L155" s="8"/>
      <c r="M155" s="7"/>
    </row>
    <row r="156" spans="2:13" ht="15.75" customHeight="1">
      <c r="B156" s="5"/>
      <c r="C156" s="6"/>
      <c r="D156" s="7"/>
      <c r="E156" s="8"/>
      <c r="H156" s="9"/>
      <c r="I156" s="10"/>
      <c r="K156" s="10"/>
      <c r="L156" s="8"/>
      <c r="M156" s="7"/>
    </row>
    <row r="157" spans="2:13" ht="15.75" customHeight="1">
      <c r="B157" s="5"/>
      <c r="C157" s="6"/>
      <c r="D157" s="7"/>
      <c r="E157" s="8"/>
      <c r="H157" s="9"/>
      <c r="I157" s="10"/>
      <c r="K157" s="10"/>
      <c r="L157" s="8"/>
      <c r="M157" s="7"/>
    </row>
    <row r="158" spans="2:13" ht="15.75" customHeight="1">
      <c r="B158" s="5"/>
      <c r="C158" s="6"/>
      <c r="D158" s="7"/>
      <c r="E158" s="8"/>
      <c r="H158" s="9"/>
      <c r="I158" s="10"/>
      <c r="K158" s="10"/>
      <c r="L158" s="8"/>
      <c r="M158" s="7"/>
    </row>
    <row r="159" spans="2:13" ht="15.75" customHeight="1">
      <c r="B159" s="5"/>
      <c r="C159" s="6"/>
      <c r="D159" s="7"/>
      <c r="E159" s="8"/>
      <c r="H159" s="9"/>
      <c r="I159" s="10"/>
      <c r="K159" s="10"/>
      <c r="L159" s="8"/>
      <c r="M159" s="7"/>
    </row>
    <row r="160" spans="2:13" ht="15.75" customHeight="1">
      <c r="B160" s="5"/>
      <c r="C160" s="6"/>
      <c r="D160" s="7"/>
      <c r="E160" s="8"/>
      <c r="H160" s="9"/>
      <c r="I160" s="10"/>
      <c r="K160" s="10"/>
      <c r="L160" s="8"/>
      <c r="M160" s="7"/>
    </row>
    <row r="161" spans="2:13" ht="15.75" customHeight="1">
      <c r="B161" s="5"/>
      <c r="C161" s="6"/>
      <c r="D161" s="7"/>
      <c r="E161" s="8"/>
      <c r="H161" s="9"/>
      <c r="I161" s="10"/>
      <c r="K161" s="10"/>
      <c r="L161" s="8"/>
      <c r="M161" s="7"/>
    </row>
    <row r="162" spans="2:13" ht="15.75" customHeight="1">
      <c r="B162" s="5"/>
      <c r="C162" s="6"/>
      <c r="D162" s="7"/>
      <c r="E162" s="8"/>
      <c r="H162" s="9"/>
      <c r="I162" s="10"/>
      <c r="K162" s="10"/>
      <c r="L162" s="8"/>
      <c r="M162" s="7"/>
    </row>
    <row r="163" spans="2:13" ht="15.75" customHeight="1">
      <c r="B163" s="5"/>
      <c r="C163" s="6"/>
      <c r="D163" s="7"/>
      <c r="E163" s="8"/>
      <c r="H163" s="9"/>
      <c r="I163" s="10"/>
      <c r="K163" s="10"/>
      <c r="L163" s="8"/>
      <c r="M163" s="7"/>
    </row>
    <row r="164" spans="2:13" ht="15.75" customHeight="1">
      <c r="B164" s="5"/>
      <c r="C164" s="6"/>
      <c r="D164" s="7"/>
      <c r="E164" s="8"/>
      <c r="H164" s="9"/>
      <c r="I164" s="10"/>
      <c r="K164" s="10"/>
      <c r="L164" s="8"/>
      <c r="M164" s="7"/>
    </row>
    <row r="165" spans="2:13" ht="15.75" customHeight="1">
      <c r="B165" s="5"/>
      <c r="C165" s="6"/>
      <c r="D165" s="7"/>
      <c r="E165" s="8"/>
      <c r="H165" s="9"/>
      <c r="I165" s="10"/>
      <c r="K165" s="10"/>
      <c r="L165" s="8"/>
      <c r="M165" s="7"/>
    </row>
    <row r="166" spans="2:13" ht="15.75" customHeight="1">
      <c r="B166" s="5"/>
      <c r="C166" s="6"/>
      <c r="D166" s="7"/>
      <c r="E166" s="8"/>
      <c r="H166" s="9"/>
      <c r="I166" s="10"/>
      <c r="K166" s="10"/>
      <c r="L166" s="8"/>
      <c r="M166" s="7"/>
    </row>
    <row r="167" spans="2:13" ht="15.75" customHeight="1">
      <c r="B167" s="5"/>
      <c r="C167" s="6"/>
      <c r="D167" s="7"/>
      <c r="E167" s="8"/>
      <c r="H167" s="9"/>
      <c r="I167" s="10"/>
      <c r="K167" s="10"/>
      <c r="L167" s="8"/>
      <c r="M167" s="7"/>
    </row>
    <row r="168" spans="2:13" ht="15.75" customHeight="1">
      <c r="B168" s="5"/>
      <c r="C168" s="6"/>
      <c r="D168" s="7"/>
      <c r="E168" s="8"/>
      <c r="H168" s="9"/>
      <c r="I168" s="10"/>
      <c r="K168" s="10"/>
      <c r="L168" s="8"/>
      <c r="M168" s="7"/>
    </row>
    <row r="169" spans="2:13" ht="15.75" customHeight="1">
      <c r="B169" s="5"/>
      <c r="C169" s="6"/>
      <c r="D169" s="7"/>
      <c r="E169" s="8"/>
      <c r="H169" s="9"/>
      <c r="I169" s="10"/>
      <c r="K169" s="10"/>
      <c r="L169" s="8"/>
      <c r="M169" s="7"/>
    </row>
    <row r="170" spans="2:13" ht="15.75" customHeight="1">
      <c r="B170" s="5"/>
      <c r="C170" s="6"/>
      <c r="D170" s="7"/>
      <c r="E170" s="8"/>
      <c r="H170" s="9"/>
      <c r="I170" s="10"/>
      <c r="K170" s="10"/>
      <c r="L170" s="8"/>
      <c r="M170" s="7"/>
    </row>
    <row r="171" spans="2:13" ht="15.75" customHeight="1">
      <c r="B171" s="5"/>
      <c r="C171" s="6"/>
      <c r="D171" s="7"/>
      <c r="E171" s="8"/>
      <c r="H171" s="9"/>
      <c r="I171" s="10"/>
      <c r="K171" s="10"/>
      <c r="L171" s="8"/>
      <c r="M171" s="7"/>
    </row>
    <row r="172" spans="2:13" ht="15.75" customHeight="1">
      <c r="B172" s="5"/>
      <c r="C172" s="6"/>
      <c r="D172" s="7"/>
      <c r="E172" s="8"/>
      <c r="H172" s="9"/>
      <c r="I172" s="10"/>
      <c r="K172" s="10"/>
      <c r="L172" s="8"/>
      <c r="M172" s="7"/>
    </row>
    <row r="173" spans="2:13" ht="15.75" customHeight="1">
      <c r="B173" s="5"/>
      <c r="C173" s="6"/>
      <c r="D173" s="7"/>
      <c r="E173" s="8"/>
      <c r="H173" s="9"/>
      <c r="I173" s="10"/>
      <c r="K173" s="10"/>
      <c r="L173" s="8"/>
      <c r="M173" s="7"/>
    </row>
    <row r="174" spans="2:13" ht="15.75" customHeight="1">
      <c r="B174" s="5"/>
      <c r="C174" s="6"/>
      <c r="D174" s="7"/>
      <c r="E174" s="8"/>
      <c r="H174" s="9"/>
      <c r="I174" s="10"/>
      <c r="K174" s="10"/>
      <c r="L174" s="8"/>
      <c r="M174" s="7"/>
    </row>
    <row r="175" spans="2:13" ht="15.75" customHeight="1">
      <c r="B175" s="5"/>
      <c r="C175" s="6"/>
      <c r="D175" s="7"/>
      <c r="E175" s="8"/>
      <c r="H175" s="9"/>
      <c r="I175" s="10"/>
      <c r="K175" s="10"/>
      <c r="L175" s="8"/>
      <c r="M175" s="7"/>
    </row>
    <row r="176" spans="2:13" ht="15.75" customHeight="1">
      <c r="B176" s="5"/>
      <c r="C176" s="6"/>
      <c r="D176" s="7"/>
      <c r="E176" s="8"/>
      <c r="H176" s="9"/>
      <c r="I176" s="10"/>
      <c r="K176" s="10"/>
      <c r="L176" s="8"/>
      <c r="M176" s="7"/>
    </row>
    <row r="177" spans="2:13" ht="15.75" customHeight="1">
      <c r="B177" s="5"/>
      <c r="C177" s="6"/>
      <c r="D177" s="7"/>
      <c r="E177" s="8"/>
      <c r="H177" s="9"/>
      <c r="I177" s="10"/>
      <c r="K177" s="10"/>
      <c r="L177" s="8"/>
      <c r="M177" s="7"/>
    </row>
    <row r="178" spans="2:13" ht="15.75" customHeight="1">
      <c r="B178" s="5"/>
      <c r="C178" s="6"/>
      <c r="D178" s="7"/>
      <c r="E178" s="8"/>
      <c r="H178" s="9"/>
      <c r="I178" s="10"/>
      <c r="K178" s="10"/>
      <c r="L178" s="8"/>
      <c r="M178" s="7"/>
    </row>
    <row r="179" spans="2:13" ht="15.75" customHeight="1">
      <c r="B179" s="5"/>
      <c r="C179" s="6"/>
      <c r="D179" s="7"/>
      <c r="E179" s="8"/>
      <c r="H179" s="9"/>
      <c r="I179" s="10"/>
      <c r="K179" s="10"/>
      <c r="L179" s="8"/>
      <c r="M179" s="7"/>
    </row>
    <row r="180" spans="2:13" ht="15.75" customHeight="1">
      <c r="B180" s="5"/>
      <c r="C180" s="6"/>
      <c r="D180" s="7"/>
      <c r="E180" s="8"/>
      <c r="H180" s="9"/>
      <c r="I180" s="10"/>
      <c r="K180" s="10"/>
      <c r="L180" s="8"/>
      <c r="M180" s="7"/>
    </row>
    <row r="181" spans="2:13" ht="15.75" customHeight="1">
      <c r="B181" s="5"/>
      <c r="C181" s="6"/>
      <c r="D181" s="7"/>
      <c r="E181" s="8"/>
      <c r="H181" s="9"/>
      <c r="I181" s="10"/>
      <c r="K181" s="10"/>
      <c r="L181" s="8"/>
      <c r="M181" s="7"/>
    </row>
    <row r="182" spans="2:13" ht="15.75" customHeight="1">
      <c r="B182" s="5"/>
      <c r="C182" s="6"/>
      <c r="D182" s="7"/>
      <c r="E182" s="8"/>
      <c r="H182" s="9"/>
      <c r="I182" s="10"/>
      <c r="K182" s="10"/>
      <c r="L182" s="8"/>
      <c r="M182" s="7"/>
    </row>
    <row r="183" spans="2:13" ht="15.75" customHeight="1">
      <c r="B183" s="5"/>
      <c r="C183" s="6"/>
      <c r="D183" s="7"/>
      <c r="E183" s="8"/>
      <c r="H183" s="9"/>
      <c r="I183" s="10"/>
      <c r="K183" s="10"/>
      <c r="L183" s="8"/>
      <c r="M183" s="7"/>
    </row>
    <row r="184" spans="2:13" ht="15.75" customHeight="1">
      <c r="B184" s="5"/>
      <c r="C184" s="6"/>
      <c r="D184" s="7"/>
      <c r="E184" s="8"/>
      <c r="H184" s="9"/>
      <c r="I184" s="10"/>
      <c r="K184" s="10"/>
      <c r="L184" s="8"/>
      <c r="M184" s="7"/>
    </row>
    <row r="185" spans="2:13" ht="15.75" customHeight="1">
      <c r="B185" s="5"/>
      <c r="C185" s="6"/>
      <c r="D185" s="7"/>
      <c r="E185" s="8"/>
      <c r="H185" s="9"/>
      <c r="I185" s="10"/>
      <c r="K185" s="10"/>
      <c r="L185" s="8"/>
      <c r="M185" s="7"/>
    </row>
    <row r="186" spans="2:13" ht="15.75" customHeight="1">
      <c r="B186" s="5"/>
      <c r="C186" s="6"/>
      <c r="D186" s="7"/>
      <c r="E186" s="8"/>
      <c r="H186" s="9"/>
      <c r="I186" s="10"/>
      <c r="K186" s="10"/>
      <c r="L186" s="8"/>
      <c r="M186" s="7"/>
    </row>
    <row r="187" spans="2:13" ht="15.75" customHeight="1">
      <c r="B187" s="5"/>
      <c r="C187" s="6"/>
      <c r="D187" s="7"/>
      <c r="E187" s="8"/>
      <c r="H187" s="9"/>
      <c r="I187" s="10"/>
      <c r="K187" s="10"/>
      <c r="L187" s="8"/>
      <c r="M187" s="7"/>
    </row>
    <row r="188" spans="2:13" ht="15.75" customHeight="1">
      <c r="B188" s="5"/>
      <c r="C188" s="6"/>
      <c r="D188" s="7"/>
      <c r="E188" s="8"/>
      <c r="H188" s="9"/>
      <c r="I188" s="10"/>
      <c r="K188" s="10"/>
      <c r="L188" s="8"/>
      <c r="M188" s="7"/>
    </row>
    <row r="189" spans="2:13" ht="15.75" customHeight="1">
      <c r="B189" s="5"/>
      <c r="C189" s="6"/>
      <c r="D189" s="7"/>
      <c r="E189" s="8"/>
      <c r="H189" s="9"/>
      <c r="I189" s="10"/>
      <c r="K189" s="10"/>
      <c r="L189" s="8"/>
      <c r="M189" s="7"/>
    </row>
    <row r="190" spans="2:13" ht="15.75" customHeight="1">
      <c r="B190" s="5"/>
      <c r="C190" s="6"/>
      <c r="D190" s="7"/>
      <c r="E190" s="8"/>
      <c r="H190" s="9"/>
      <c r="I190" s="10"/>
      <c r="K190" s="10"/>
      <c r="L190" s="8"/>
      <c r="M190" s="7"/>
    </row>
    <row r="191" spans="2:13" ht="15.75" customHeight="1">
      <c r="B191" s="5"/>
      <c r="C191" s="6"/>
      <c r="D191" s="7"/>
      <c r="E191" s="8"/>
      <c r="H191" s="9"/>
      <c r="I191" s="10"/>
      <c r="K191" s="10"/>
      <c r="L191" s="8"/>
      <c r="M191" s="7"/>
    </row>
    <row r="192" spans="2:13" ht="15.75" customHeight="1">
      <c r="B192" s="5"/>
      <c r="C192" s="6"/>
      <c r="D192" s="7"/>
      <c r="E192" s="8"/>
      <c r="H192" s="9"/>
      <c r="I192" s="10"/>
      <c r="K192" s="10"/>
      <c r="L192" s="8"/>
      <c r="M192" s="7"/>
    </row>
    <row r="193" spans="2:13" ht="15.75" customHeight="1">
      <c r="B193" s="5"/>
      <c r="C193" s="6"/>
      <c r="D193" s="7"/>
      <c r="E193" s="8"/>
      <c r="H193" s="9"/>
      <c r="I193" s="10"/>
      <c r="K193" s="10"/>
      <c r="L193" s="8"/>
      <c r="M193" s="7"/>
    </row>
    <row r="194" spans="2:13" ht="15.75" customHeight="1">
      <c r="B194" s="5"/>
      <c r="C194" s="6"/>
      <c r="D194" s="7"/>
      <c r="E194" s="8"/>
      <c r="H194" s="9"/>
      <c r="I194" s="10"/>
      <c r="K194" s="10"/>
      <c r="L194" s="8"/>
      <c r="M194" s="7"/>
    </row>
    <row r="195" spans="2:13" ht="15.75" customHeight="1">
      <c r="B195" s="5"/>
      <c r="C195" s="6"/>
      <c r="D195" s="7"/>
      <c r="E195" s="8"/>
      <c r="H195" s="9"/>
      <c r="I195" s="10"/>
      <c r="K195" s="10"/>
      <c r="L195" s="8"/>
      <c r="M195" s="7"/>
    </row>
    <row r="196" spans="2:13" ht="15.75" customHeight="1">
      <c r="B196" s="5"/>
      <c r="C196" s="6"/>
      <c r="D196" s="7"/>
      <c r="E196" s="8"/>
      <c r="H196" s="9"/>
      <c r="I196" s="10"/>
      <c r="K196" s="10"/>
      <c r="L196" s="8"/>
      <c r="M196" s="7"/>
    </row>
    <row r="197" spans="2:13" ht="15.75" customHeight="1">
      <c r="B197" s="5"/>
      <c r="C197" s="6"/>
      <c r="D197" s="7"/>
      <c r="E197" s="8"/>
      <c r="H197" s="9"/>
      <c r="I197" s="10"/>
      <c r="K197" s="10"/>
      <c r="L197" s="8"/>
      <c r="M197" s="7"/>
    </row>
    <row r="198" spans="2:13" ht="15.75" customHeight="1">
      <c r="B198" s="5"/>
      <c r="C198" s="6"/>
      <c r="D198" s="7"/>
      <c r="E198" s="8"/>
      <c r="H198" s="9"/>
      <c r="I198" s="10"/>
      <c r="K198" s="10"/>
      <c r="L198" s="8"/>
      <c r="M198" s="7"/>
    </row>
    <row r="199" spans="2:13" ht="15.75" customHeight="1">
      <c r="B199" s="5"/>
      <c r="C199" s="6"/>
      <c r="D199" s="7"/>
      <c r="E199" s="8"/>
      <c r="H199" s="9"/>
      <c r="I199" s="10"/>
      <c r="K199" s="10"/>
      <c r="L199" s="8"/>
      <c r="M199" s="7"/>
    </row>
    <row r="200" spans="2:13" ht="15.75" customHeight="1">
      <c r="B200" s="5"/>
      <c r="C200" s="6"/>
      <c r="D200" s="7"/>
      <c r="E200" s="8"/>
      <c r="H200" s="9"/>
      <c r="I200" s="10"/>
      <c r="K200" s="10"/>
      <c r="L200" s="8"/>
      <c r="M200" s="7"/>
    </row>
    <row r="201" spans="2:13" ht="15.75" customHeight="1">
      <c r="B201" s="5"/>
      <c r="C201" s="6"/>
      <c r="D201" s="7"/>
      <c r="E201" s="8"/>
      <c r="H201" s="9"/>
      <c r="I201" s="10"/>
      <c r="K201" s="10"/>
      <c r="L201" s="8"/>
      <c r="M201" s="7"/>
    </row>
    <row r="202" spans="2:13" ht="15.75" customHeight="1">
      <c r="B202" s="5"/>
      <c r="C202" s="6"/>
      <c r="D202" s="7"/>
      <c r="E202" s="8"/>
      <c r="H202" s="9"/>
      <c r="I202" s="10"/>
      <c r="K202" s="10"/>
      <c r="L202" s="8"/>
      <c r="M202" s="7"/>
    </row>
    <row r="203" spans="2:13" ht="15.75" customHeight="1">
      <c r="B203" s="5"/>
      <c r="C203" s="6"/>
      <c r="D203" s="7"/>
      <c r="E203" s="8"/>
      <c r="H203" s="9"/>
      <c r="I203" s="10"/>
      <c r="K203" s="10"/>
      <c r="L203" s="8"/>
      <c r="M203" s="7"/>
    </row>
    <row r="204" spans="2:13" ht="15.75" customHeight="1">
      <c r="B204" s="5"/>
      <c r="C204" s="6"/>
      <c r="D204" s="7"/>
      <c r="E204" s="8"/>
      <c r="H204" s="9"/>
      <c r="I204" s="10"/>
      <c r="K204" s="10"/>
      <c r="L204" s="8"/>
      <c r="M204" s="7"/>
    </row>
    <row r="205" spans="2:13" ht="15.75" customHeight="1">
      <c r="B205" s="5"/>
      <c r="C205" s="6"/>
      <c r="D205" s="7"/>
      <c r="E205" s="8"/>
      <c r="H205" s="9"/>
      <c r="I205" s="10"/>
      <c r="K205" s="10"/>
      <c r="L205" s="8"/>
      <c r="M205" s="7"/>
    </row>
    <row r="206" spans="2:13" ht="15.75" customHeight="1">
      <c r="B206" s="5"/>
      <c r="C206" s="6"/>
      <c r="D206" s="7"/>
      <c r="E206" s="8"/>
      <c r="H206" s="9"/>
      <c r="I206" s="10"/>
      <c r="K206" s="10"/>
      <c r="L206" s="8"/>
      <c r="M206" s="7"/>
    </row>
    <row r="207" spans="2:13" ht="15.75" customHeight="1">
      <c r="B207" s="5"/>
      <c r="C207" s="6"/>
      <c r="D207" s="7"/>
      <c r="E207" s="8"/>
      <c r="H207" s="9"/>
      <c r="I207" s="10"/>
      <c r="K207" s="10"/>
      <c r="L207" s="8"/>
      <c r="M207" s="7"/>
    </row>
    <row r="208" spans="2:13" ht="15.75" customHeight="1">
      <c r="B208" s="5"/>
      <c r="C208" s="6"/>
      <c r="D208" s="7"/>
      <c r="E208" s="8"/>
      <c r="H208" s="9"/>
      <c r="I208" s="10"/>
      <c r="K208" s="10"/>
      <c r="L208" s="8"/>
      <c r="M208" s="7"/>
    </row>
    <row r="209" spans="2:13" ht="15.75" customHeight="1">
      <c r="B209" s="5"/>
      <c r="C209" s="6"/>
      <c r="D209" s="7"/>
      <c r="E209" s="8"/>
      <c r="H209" s="9"/>
      <c r="I209" s="10"/>
      <c r="K209" s="10"/>
      <c r="L209" s="8"/>
      <c r="M209" s="7"/>
    </row>
    <row r="210" spans="2:13" ht="15.75" customHeight="1">
      <c r="B210" s="5"/>
      <c r="C210" s="6"/>
      <c r="D210" s="7"/>
      <c r="E210" s="8"/>
      <c r="H210" s="9"/>
      <c r="I210" s="10"/>
      <c r="K210" s="10"/>
      <c r="L210" s="8"/>
      <c r="M210" s="7"/>
    </row>
    <row r="211" spans="2:13" ht="15.75" customHeight="1">
      <c r="B211" s="5"/>
      <c r="C211" s="6"/>
      <c r="D211" s="7"/>
      <c r="E211" s="8"/>
      <c r="H211" s="9"/>
      <c r="I211" s="10"/>
      <c r="K211" s="10"/>
      <c r="L211" s="8"/>
      <c r="M211" s="7"/>
    </row>
    <row r="212" spans="2:13" ht="15.75" customHeight="1">
      <c r="B212" s="5"/>
      <c r="C212" s="6"/>
      <c r="D212" s="7"/>
      <c r="E212" s="8"/>
      <c r="H212" s="9"/>
      <c r="I212" s="10"/>
      <c r="K212" s="10"/>
      <c r="L212" s="8"/>
      <c r="M212" s="7"/>
    </row>
    <row r="213" spans="2:13" ht="15.75" customHeight="1">
      <c r="B213" s="5"/>
      <c r="C213" s="6"/>
      <c r="D213" s="7"/>
      <c r="E213" s="8"/>
      <c r="H213" s="9"/>
      <c r="I213" s="10"/>
      <c r="K213" s="10"/>
      <c r="L213" s="8"/>
      <c r="M213" s="7"/>
    </row>
    <row r="214" spans="2:13" ht="15.75" customHeight="1">
      <c r="B214" s="5"/>
      <c r="C214" s="6"/>
      <c r="D214" s="7"/>
      <c r="E214" s="8"/>
      <c r="H214" s="9"/>
      <c r="I214" s="10"/>
      <c r="K214" s="10"/>
      <c r="L214" s="8"/>
      <c r="M214" s="7"/>
    </row>
    <row r="215" spans="2:13" ht="15.75" customHeight="1">
      <c r="B215" s="5"/>
      <c r="C215" s="6"/>
      <c r="D215" s="7"/>
      <c r="E215" s="8"/>
      <c r="H215" s="9"/>
      <c r="I215" s="10"/>
      <c r="K215" s="10"/>
      <c r="L215" s="8"/>
      <c r="M215" s="7"/>
    </row>
    <row r="216" spans="2:13" ht="15.75" customHeight="1">
      <c r="B216" s="5"/>
      <c r="C216" s="6"/>
      <c r="D216" s="7"/>
      <c r="E216" s="8"/>
      <c r="H216" s="9"/>
      <c r="I216" s="10"/>
      <c r="K216" s="10"/>
      <c r="L216" s="8"/>
      <c r="M216" s="7"/>
    </row>
    <row r="217" spans="2:13" ht="15.75" customHeight="1">
      <c r="B217" s="5"/>
      <c r="C217" s="6"/>
      <c r="D217" s="7"/>
      <c r="E217" s="8"/>
      <c r="H217" s="9"/>
      <c r="I217" s="10"/>
      <c r="K217" s="10"/>
      <c r="L217" s="8"/>
      <c r="M217" s="7"/>
    </row>
    <row r="218" spans="2:13" ht="15.75" customHeight="1">
      <c r="B218" s="5"/>
      <c r="C218" s="6"/>
      <c r="D218" s="7"/>
      <c r="E218" s="8"/>
      <c r="H218" s="9"/>
      <c r="I218" s="10"/>
      <c r="K218" s="10"/>
      <c r="L218" s="8"/>
      <c r="M218" s="7"/>
    </row>
    <row r="219" spans="2:13" ht="15.75" customHeight="1">
      <c r="B219" s="5"/>
      <c r="C219" s="6"/>
      <c r="D219" s="7"/>
      <c r="E219" s="8"/>
      <c r="H219" s="9"/>
      <c r="I219" s="10"/>
      <c r="K219" s="10"/>
      <c r="L219" s="8"/>
      <c r="M219" s="7"/>
    </row>
    <row r="220" spans="2:13" ht="15.75" customHeight="1">
      <c r="B220" s="5"/>
      <c r="C220" s="6"/>
      <c r="D220" s="7"/>
      <c r="E220" s="8"/>
      <c r="H220" s="9"/>
      <c r="I220" s="10"/>
      <c r="K220" s="10"/>
      <c r="L220" s="8"/>
      <c r="M220" s="7"/>
    </row>
    <row r="221" spans="2:13" ht="15.75" customHeight="1">
      <c r="B221" s="5"/>
      <c r="C221" s="6"/>
      <c r="D221" s="7"/>
      <c r="E221" s="8"/>
      <c r="H221" s="9"/>
      <c r="I221" s="10"/>
      <c r="K221" s="10"/>
      <c r="L221" s="8"/>
      <c r="M221" s="7"/>
    </row>
    <row r="222" spans="2:13" ht="15.75" customHeight="1">
      <c r="B222" s="5"/>
      <c r="C222" s="6"/>
      <c r="D222" s="7"/>
      <c r="E222" s="8"/>
      <c r="H222" s="9"/>
      <c r="I222" s="10"/>
      <c r="K222" s="10"/>
      <c r="L222" s="8"/>
      <c r="M222" s="7"/>
    </row>
    <row r="223" spans="2:13" ht="15.75" customHeight="1">
      <c r="B223" s="5"/>
      <c r="C223" s="6"/>
      <c r="D223" s="7"/>
      <c r="E223" s="8"/>
      <c r="H223" s="9"/>
      <c r="I223" s="10"/>
      <c r="K223" s="10"/>
      <c r="L223" s="8"/>
      <c r="M223" s="7"/>
    </row>
    <row r="224" spans="2:13" ht="15.75" customHeight="1">
      <c r="B224" s="5"/>
      <c r="C224" s="6"/>
      <c r="D224" s="7"/>
      <c r="E224" s="8"/>
      <c r="H224" s="9"/>
      <c r="I224" s="10"/>
      <c r="K224" s="10"/>
      <c r="L224" s="8"/>
      <c r="M224" s="7"/>
    </row>
    <row r="225" spans="2:13" ht="15.75" customHeight="1">
      <c r="B225" s="5"/>
      <c r="C225" s="6"/>
      <c r="D225" s="7"/>
      <c r="E225" s="8"/>
      <c r="H225" s="9"/>
      <c r="I225" s="10"/>
      <c r="K225" s="10"/>
      <c r="L225" s="8"/>
      <c r="M225" s="7"/>
    </row>
    <row r="226" spans="2:13" ht="15.75" customHeight="1">
      <c r="B226" s="5"/>
      <c r="C226" s="6"/>
      <c r="D226" s="7"/>
      <c r="E226" s="8"/>
      <c r="H226" s="9"/>
      <c r="I226" s="10"/>
      <c r="K226" s="10"/>
      <c r="L226" s="8"/>
      <c r="M226" s="7"/>
    </row>
    <row r="227" spans="2:13" ht="15.75" customHeight="1">
      <c r="B227" s="5"/>
      <c r="C227" s="6"/>
      <c r="D227" s="7"/>
      <c r="E227" s="8"/>
      <c r="H227" s="9"/>
      <c r="I227" s="10"/>
      <c r="K227" s="10"/>
      <c r="L227" s="8"/>
      <c r="M227" s="7"/>
    </row>
    <row r="228" spans="2:13" ht="15.75" customHeight="1">
      <c r="B228" s="5"/>
      <c r="C228" s="6"/>
      <c r="D228" s="7"/>
      <c r="E228" s="8"/>
      <c r="H228" s="9"/>
      <c r="I228" s="10"/>
      <c r="K228" s="10"/>
      <c r="L228" s="8"/>
      <c r="M228" s="7"/>
    </row>
    <row r="229" spans="2:13" ht="15.75" customHeight="1">
      <c r="B229" s="5"/>
      <c r="C229" s="6"/>
      <c r="D229" s="7"/>
      <c r="E229" s="8"/>
      <c r="H229" s="9"/>
      <c r="I229" s="10"/>
      <c r="K229" s="10"/>
      <c r="L229" s="8"/>
      <c r="M229" s="7"/>
    </row>
    <row r="230" spans="2:13" ht="15.75" customHeight="1">
      <c r="B230" s="5"/>
      <c r="C230" s="6"/>
      <c r="D230" s="7"/>
      <c r="E230" s="8"/>
      <c r="H230" s="9"/>
      <c r="I230" s="10"/>
      <c r="K230" s="10"/>
      <c r="L230" s="8"/>
      <c r="M230" s="7"/>
    </row>
    <row r="231" spans="2:13" ht="15.75" customHeight="1">
      <c r="B231" s="5"/>
      <c r="C231" s="6"/>
      <c r="D231" s="7"/>
      <c r="E231" s="8"/>
      <c r="H231" s="9"/>
      <c r="I231" s="10"/>
      <c r="K231" s="10"/>
      <c r="L231" s="8"/>
      <c r="M231" s="7"/>
    </row>
    <row r="232" spans="2:13" ht="15.75" customHeight="1">
      <c r="B232" s="5"/>
      <c r="C232" s="6"/>
      <c r="D232" s="7"/>
      <c r="E232" s="8"/>
      <c r="H232" s="9"/>
      <c r="I232" s="10"/>
      <c r="K232" s="10"/>
      <c r="L232" s="8"/>
      <c r="M232" s="7"/>
    </row>
    <row r="233" spans="2:13" ht="15.75" customHeight="1">
      <c r="B233" s="5"/>
      <c r="C233" s="6"/>
      <c r="D233" s="7"/>
      <c r="E233" s="8"/>
      <c r="H233" s="9"/>
      <c r="I233" s="10"/>
      <c r="K233" s="10"/>
      <c r="L233" s="8"/>
      <c r="M233" s="7"/>
    </row>
    <row r="234" spans="2:13" ht="15.75" customHeight="1">
      <c r="B234" s="5"/>
      <c r="C234" s="6"/>
      <c r="D234" s="7"/>
      <c r="E234" s="8"/>
      <c r="H234" s="9"/>
      <c r="I234" s="10"/>
      <c r="K234" s="10"/>
      <c r="L234" s="8"/>
      <c r="M234" s="7"/>
    </row>
    <row r="235" spans="2:13" ht="15.75" customHeight="1">
      <c r="B235" s="5"/>
      <c r="C235" s="6"/>
      <c r="D235" s="7"/>
      <c r="E235" s="8"/>
      <c r="H235" s="9"/>
      <c r="I235" s="10"/>
      <c r="K235" s="10"/>
      <c r="L235" s="8"/>
      <c r="M235" s="7"/>
    </row>
    <row r="236" spans="2:13" ht="15.75" customHeight="1">
      <c r="B236" s="5"/>
      <c r="C236" s="6"/>
      <c r="D236" s="7"/>
      <c r="E236" s="8"/>
      <c r="H236" s="9"/>
      <c r="I236" s="10"/>
      <c r="K236" s="10"/>
      <c r="L236" s="8"/>
      <c r="M236" s="7"/>
    </row>
    <row r="237" spans="2:13" ht="15.75" customHeight="1">
      <c r="B237" s="5"/>
      <c r="C237" s="6"/>
      <c r="D237" s="7"/>
      <c r="E237" s="8"/>
      <c r="H237" s="9"/>
      <c r="I237" s="10"/>
      <c r="K237" s="10"/>
      <c r="L237" s="8"/>
      <c r="M237" s="7"/>
    </row>
    <row r="238" spans="2:13" ht="15.75" customHeight="1">
      <c r="B238" s="5"/>
      <c r="C238" s="6"/>
      <c r="D238" s="7"/>
      <c r="E238" s="8"/>
      <c r="H238" s="9"/>
      <c r="I238" s="10"/>
      <c r="K238" s="10"/>
      <c r="L238" s="8"/>
      <c r="M238" s="7"/>
    </row>
    <row r="239" spans="2:13" ht="15.75" customHeight="1">
      <c r="B239" s="5"/>
      <c r="C239" s="6"/>
      <c r="D239" s="7"/>
      <c r="E239" s="8"/>
      <c r="H239" s="9"/>
      <c r="I239" s="10"/>
      <c r="K239" s="10"/>
      <c r="L239" s="8"/>
      <c r="M239" s="7"/>
    </row>
    <row r="240" spans="2:13" ht="15.75" customHeight="1">
      <c r="B240" s="5"/>
      <c r="C240" s="6"/>
      <c r="D240" s="7"/>
      <c r="E240" s="8"/>
      <c r="H240" s="9"/>
      <c r="I240" s="10"/>
      <c r="K240" s="10"/>
      <c r="L240" s="8"/>
      <c r="M240" s="7"/>
    </row>
    <row r="241" spans="2:13" ht="15.75" customHeight="1">
      <c r="B241" s="5"/>
      <c r="C241" s="6"/>
      <c r="D241" s="7"/>
      <c r="E241" s="8"/>
      <c r="H241" s="9"/>
      <c r="I241" s="10"/>
      <c r="K241" s="10"/>
      <c r="L241" s="8"/>
      <c r="M241" s="7"/>
    </row>
    <row r="242" spans="2:13" ht="15.75" customHeight="1">
      <c r="B242" s="5"/>
      <c r="C242" s="6"/>
      <c r="D242" s="7"/>
      <c r="E242" s="8"/>
      <c r="H242" s="9"/>
      <c r="I242" s="10"/>
      <c r="K242" s="10"/>
      <c r="L242" s="8"/>
      <c r="M242" s="7"/>
    </row>
    <row r="243" spans="2:13" ht="15.75" customHeight="1">
      <c r="B243" s="5"/>
      <c r="C243" s="6"/>
      <c r="D243" s="7"/>
      <c r="E243" s="8"/>
      <c r="H243" s="9"/>
      <c r="I243" s="10"/>
      <c r="K243" s="10"/>
      <c r="L243" s="8"/>
      <c r="M243" s="7"/>
    </row>
    <row r="244" spans="2:13" ht="15.75" customHeight="1">
      <c r="B244" s="5"/>
      <c r="C244" s="6"/>
      <c r="D244" s="7"/>
      <c r="E244" s="8"/>
      <c r="H244" s="9"/>
      <c r="I244" s="10"/>
      <c r="K244" s="10"/>
      <c r="L244" s="8"/>
      <c r="M244" s="7"/>
    </row>
    <row r="245" spans="2:13" ht="15.75" customHeight="1">
      <c r="B245" s="5"/>
      <c r="C245" s="6"/>
      <c r="D245" s="7"/>
      <c r="E245" s="8"/>
      <c r="H245" s="9"/>
      <c r="I245" s="10"/>
      <c r="K245" s="10"/>
      <c r="L245" s="8"/>
      <c r="M245" s="7"/>
    </row>
    <row r="246" spans="2:13" ht="15.75" customHeight="1">
      <c r="B246" s="5"/>
      <c r="C246" s="6"/>
      <c r="D246" s="7"/>
      <c r="E246" s="8"/>
      <c r="H246" s="9"/>
      <c r="I246" s="10"/>
      <c r="K246" s="10"/>
      <c r="L246" s="8"/>
      <c r="M246" s="7"/>
    </row>
    <row r="247" spans="2:13" ht="15.75" customHeight="1">
      <c r="B247" s="5"/>
      <c r="C247" s="6"/>
      <c r="D247" s="7"/>
      <c r="E247" s="8"/>
      <c r="H247" s="9"/>
      <c r="I247" s="10"/>
      <c r="K247" s="10"/>
      <c r="L247" s="8"/>
      <c r="M247" s="7"/>
    </row>
    <row r="248" spans="2:13" ht="15.75" customHeight="1">
      <c r="B248" s="5"/>
      <c r="C248" s="6"/>
      <c r="D248" s="7"/>
      <c r="E248" s="8"/>
      <c r="H248" s="9"/>
      <c r="I248" s="10"/>
      <c r="K248" s="10"/>
      <c r="L248" s="8"/>
      <c r="M248" s="7"/>
    </row>
    <row r="249" spans="2:13" ht="15.75" customHeight="1">
      <c r="B249" s="5"/>
      <c r="C249" s="6"/>
      <c r="D249" s="7"/>
      <c r="E249" s="8"/>
      <c r="H249" s="9"/>
      <c r="I249" s="10"/>
      <c r="K249" s="10"/>
      <c r="L249" s="8"/>
      <c r="M249" s="7"/>
    </row>
    <row r="250" spans="2:13" ht="15.75" customHeight="1">
      <c r="B250" s="5"/>
      <c r="C250" s="6"/>
      <c r="D250" s="7"/>
      <c r="E250" s="8"/>
      <c r="H250" s="9"/>
      <c r="I250" s="10"/>
      <c r="K250" s="10"/>
      <c r="L250" s="8"/>
      <c r="M250" s="7"/>
    </row>
    <row r="251" spans="2:13" ht="15.75" customHeight="1">
      <c r="B251" s="5"/>
      <c r="C251" s="6"/>
      <c r="D251" s="7"/>
      <c r="E251" s="8"/>
      <c r="H251" s="9"/>
      <c r="I251" s="10"/>
      <c r="K251" s="10"/>
      <c r="L251" s="8"/>
      <c r="M251" s="7"/>
    </row>
    <row r="252" spans="2:13" ht="15.75" customHeight="1">
      <c r="B252" s="5"/>
      <c r="C252" s="6"/>
      <c r="D252" s="7"/>
      <c r="E252" s="8"/>
      <c r="H252" s="9"/>
      <c r="I252" s="10"/>
      <c r="K252" s="10"/>
      <c r="L252" s="8"/>
      <c r="M252" s="7"/>
    </row>
    <row r="253" spans="2:13" ht="15.75" customHeight="1">
      <c r="B253" s="5"/>
      <c r="C253" s="6"/>
      <c r="D253" s="7"/>
      <c r="E253" s="8"/>
      <c r="H253" s="9"/>
      <c r="I253" s="10"/>
      <c r="K253" s="10"/>
      <c r="L253" s="8"/>
      <c r="M253" s="7"/>
    </row>
    <row r="254" spans="2:13" ht="15.75" customHeight="1">
      <c r="B254" s="5"/>
      <c r="C254" s="6"/>
      <c r="D254" s="7"/>
      <c r="E254" s="8"/>
      <c r="H254" s="9"/>
      <c r="I254" s="10"/>
      <c r="K254" s="10"/>
      <c r="L254" s="8"/>
      <c r="M254" s="7"/>
    </row>
    <row r="255" spans="2:13" ht="15.75" customHeight="1">
      <c r="B255" s="5"/>
      <c r="C255" s="6"/>
      <c r="D255" s="7"/>
      <c r="E255" s="8"/>
      <c r="H255" s="9"/>
      <c r="I255" s="10"/>
      <c r="K255" s="10"/>
      <c r="L255" s="8"/>
      <c r="M255" s="7"/>
    </row>
    <row r="256" spans="2:13" ht="15.75" customHeight="1">
      <c r="B256" s="5"/>
      <c r="C256" s="6"/>
      <c r="D256" s="7"/>
      <c r="E256" s="8"/>
      <c r="H256" s="9"/>
      <c r="I256" s="10"/>
      <c r="K256" s="10"/>
      <c r="L256" s="8"/>
      <c r="M256" s="7"/>
    </row>
    <row r="257" spans="2:13" ht="15.75" customHeight="1">
      <c r="B257" s="5"/>
      <c r="C257" s="6"/>
      <c r="D257" s="7"/>
      <c r="E257" s="8"/>
      <c r="H257" s="9"/>
      <c r="I257" s="10"/>
      <c r="K257" s="10"/>
      <c r="L257" s="8"/>
      <c r="M257" s="7"/>
    </row>
    <row r="258" spans="2:13" ht="15.75" customHeight="1">
      <c r="B258" s="5"/>
      <c r="C258" s="6"/>
      <c r="D258" s="7"/>
      <c r="E258" s="8"/>
      <c r="H258" s="9"/>
      <c r="I258" s="10"/>
      <c r="K258" s="10"/>
      <c r="L258" s="8"/>
      <c r="M258" s="7"/>
    </row>
    <row r="259" spans="2:13" ht="15.75" customHeight="1">
      <c r="B259" s="5"/>
      <c r="C259" s="6"/>
      <c r="D259" s="7"/>
      <c r="E259" s="8"/>
      <c r="H259" s="9"/>
      <c r="I259" s="10"/>
      <c r="K259" s="10"/>
      <c r="L259" s="8"/>
      <c r="M259" s="7"/>
    </row>
    <row r="260" spans="2:13" ht="15.75" customHeight="1">
      <c r="B260" s="5"/>
      <c r="C260" s="6"/>
      <c r="D260" s="7"/>
      <c r="E260" s="8"/>
      <c r="H260" s="9"/>
      <c r="I260" s="10"/>
      <c r="K260" s="10"/>
      <c r="L260" s="8"/>
      <c r="M260" s="7"/>
    </row>
    <row r="261" spans="2:13" ht="15.75" customHeight="1">
      <c r="B261" s="5"/>
      <c r="C261" s="6"/>
      <c r="D261" s="7"/>
      <c r="E261" s="8"/>
      <c r="H261" s="9"/>
      <c r="I261" s="10"/>
      <c r="K261" s="10"/>
      <c r="L261" s="8"/>
      <c r="M261" s="7"/>
    </row>
    <row r="262" spans="2:13" ht="15.75" customHeight="1">
      <c r="B262" s="5"/>
      <c r="C262" s="6"/>
      <c r="D262" s="7"/>
      <c r="E262" s="8"/>
      <c r="H262" s="9"/>
      <c r="I262" s="10"/>
      <c r="K262" s="10"/>
      <c r="L262" s="8"/>
      <c r="M262" s="7"/>
    </row>
    <row r="263" spans="2:13" ht="15.75" customHeight="1">
      <c r="B263" s="5"/>
      <c r="C263" s="6"/>
      <c r="D263" s="7"/>
      <c r="E263" s="8"/>
      <c r="H263" s="9"/>
      <c r="I263" s="10"/>
      <c r="K263" s="10"/>
      <c r="L263" s="8"/>
      <c r="M263" s="7"/>
    </row>
    <row r="264" spans="2:13" ht="15.75" customHeight="1">
      <c r="B264" s="5"/>
      <c r="C264" s="6"/>
      <c r="D264" s="7"/>
      <c r="E264" s="8"/>
      <c r="H264" s="9"/>
      <c r="I264" s="10"/>
      <c r="K264" s="10"/>
      <c r="L264" s="8"/>
      <c r="M264" s="7"/>
    </row>
    <row r="265" spans="2:13" ht="15.75" customHeight="1">
      <c r="B265" s="5"/>
      <c r="C265" s="6"/>
      <c r="D265" s="7"/>
      <c r="E265" s="8"/>
      <c r="H265" s="9"/>
      <c r="I265" s="10"/>
      <c r="K265" s="10"/>
      <c r="L265" s="8"/>
      <c r="M265" s="7"/>
    </row>
    <row r="266" spans="2:13" ht="15.75" customHeight="1">
      <c r="B266" s="5"/>
      <c r="C266" s="6"/>
      <c r="D266" s="7"/>
      <c r="E266" s="8"/>
      <c r="H266" s="9"/>
      <c r="I266" s="10"/>
      <c r="K266" s="10"/>
      <c r="L266" s="8"/>
      <c r="M266" s="7"/>
    </row>
    <row r="267" spans="2:13" ht="15.75" customHeight="1">
      <c r="B267" s="5"/>
      <c r="C267" s="6"/>
      <c r="D267" s="7"/>
      <c r="E267" s="8"/>
      <c r="H267" s="9"/>
      <c r="I267" s="10"/>
      <c r="K267" s="10"/>
      <c r="L267" s="8"/>
      <c r="M267" s="7"/>
    </row>
    <row r="268" spans="2:13" ht="15.75" customHeight="1">
      <c r="B268" s="5"/>
      <c r="C268" s="6"/>
      <c r="D268" s="7"/>
      <c r="E268" s="8"/>
      <c r="H268" s="9"/>
      <c r="I268" s="10"/>
      <c r="K268" s="10"/>
      <c r="L268" s="8"/>
      <c r="M268" s="7"/>
    </row>
    <row r="269" spans="2:13" ht="15.75" customHeight="1">
      <c r="B269" s="5"/>
      <c r="C269" s="6"/>
      <c r="D269" s="7"/>
      <c r="E269" s="8"/>
      <c r="H269" s="9"/>
      <c r="I269" s="10"/>
      <c r="K269" s="10"/>
      <c r="L269" s="8"/>
      <c r="M269" s="7"/>
    </row>
    <row r="270" spans="2:13" ht="15.75" customHeight="1">
      <c r="B270" s="5"/>
      <c r="C270" s="6"/>
      <c r="D270" s="7"/>
      <c r="E270" s="8"/>
      <c r="H270" s="9"/>
      <c r="I270" s="10"/>
      <c r="K270" s="10"/>
      <c r="L270" s="8"/>
      <c r="M270" s="7"/>
    </row>
    <row r="271" spans="2:13" ht="15.75" customHeight="1">
      <c r="B271" s="5"/>
      <c r="C271" s="6"/>
      <c r="D271" s="7"/>
      <c r="E271" s="8"/>
      <c r="H271" s="9"/>
      <c r="I271" s="10"/>
      <c r="K271" s="10"/>
      <c r="L271" s="8"/>
      <c r="M271" s="7"/>
    </row>
    <row r="272" spans="2:13" ht="15.75" customHeight="1">
      <c r="B272" s="5"/>
      <c r="C272" s="6"/>
      <c r="D272" s="7"/>
      <c r="E272" s="8"/>
      <c r="H272" s="9"/>
      <c r="I272" s="10"/>
      <c r="K272" s="10"/>
      <c r="L272" s="8"/>
      <c r="M272" s="7"/>
    </row>
    <row r="273" spans="2:13" ht="15.75" customHeight="1">
      <c r="B273" s="5"/>
      <c r="C273" s="6"/>
      <c r="D273" s="7"/>
      <c r="E273" s="8"/>
      <c r="H273" s="9"/>
      <c r="I273" s="10"/>
      <c r="K273" s="10"/>
      <c r="L273" s="8"/>
      <c r="M273" s="7"/>
    </row>
    <row r="274" spans="2:13" ht="15.75" customHeight="1">
      <c r="B274" s="5"/>
      <c r="C274" s="6"/>
      <c r="D274" s="7"/>
      <c r="E274" s="8"/>
      <c r="H274" s="9"/>
      <c r="I274" s="10"/>
      <c r="K274" s="10"/>
      <c r="L274" s="8"/>
      <c r="M274" s="7"/>
    </row>
    <row r="275" spans="2:13" ht="15.75" customHeight="1">
      <c r="B275" s="5"/>
      <c r="C275" s="6"/>
      <c r="D275" s="7"/>
      <c r="E275" s="8"/>
      <c r="H275" s="9"/>
      <c r="I275" s="10"/>
      <c r="K275" s="10"/>
      <c r="L275" s="8"/>
      <c r="M275" s="7"/>
    </row>
    <row r="276" spans="2:13" ht="15.75" customHeight="1">
      <c r="B276" s="5"/>
      <c r="C276" s="6"/>
      <c r="D276" s="7"/>
      <c r="E276" s="8"/>
      <c r="H276" s="9"/>
      <c r="I276" s="10"/>
      <c r="K276" s="10"/>
      <c r="L276" s="8"/>
      <c r="M276" s="7"/>
    </row>
    <row r="277" spans="2:13" ht="15.75" customHeight="1">
      <c r="B277" s="5"/>
      <c r="C277" s="6"/>
      <c r="D277" s="7"/>
      <c r="E277" s="8"/>
      <c r="H277" s="9"/>
      <c r="I277" s="10"/>
      <c r="K277" s="10"/>
      <c r="L277" s="8"/>
      <c r="M277" s="7"/>
    </row>
    <row r="278" spans="2:13" ht="15.75" customHeight="1">
      <c r="B278" s="5"/>
      <c r="C278" s="6"/>
      <c r="D278" s="7"/>
      <c r="E278" s="8"/>
      <c r="H278" s="9"/>
      <c r="I278" s="10"/>
      <c r="K278" s="10"/>
      <c r="L278" s="8"/>
      <c r="M278" s="7"/>
    </row>
    <row r="279" spans="2:13" ht="15.75" customHeight="1">
      <c r="B279" s="5"/>
      <c r="C279" s="6"/>
      <c r="D279" s="7"/>
      <c r="E279" s="8"/>
      <c r="H279" s="9"/>
      <c r="I279" s="10"/>
      <c r="K279" s="10"/>
      <c r="L279" s="8"/>
      <c r="M279" s="7"/>
    </row>
    <row r="280" spans="2:13" ht="15.75" customHeight="1">
      <c r="B280" s="5"/>
      <c r="C280" s="6"/>
      <c r="D280" s="7"/>
      <c r="E280" s="8"/>
      <c r="H280" s="9"/>
      <c r="I280" s="10"/>
      <c r="K280" s="10"/>
      <c r="L280" s="8"/>
      <c r="M280" s="7"/>
    </row>
    <row r="281" spans="2:13" ht="15.75" customHeight="1">
      <c r="B281" s="5"/>
      <c r="C281" s="6"/>
      <c r="D281" s="7"/>
      <c r="E281" s="8"/>
      <c r="H281" s="9"/>
      <c r="I281" s="10"/>
      <c r="K281" s="10"/>
      <c r="L281" s="8"/>
      <c r="M281" s="7"/>
    </row>
    <row r="282" spans="2:13" ht="15.75" customHeight="1">
      <c r="B282" s="5"/>
      <c r="C282" s="6"/>
      <c r="D282" s="7"/>
      <c r="E282" s="8"/>
      <c r="H282" s="9"/>
      <c r="I282" s="10"/>
      <c r="K282" s="10"/>
      <c r="L282" s="8"/>
      <c r="M282" s="7"/>
    </row>
    <row r="283" spans="2:13" ht="15.75" customHeight="1">
      <c r="B283" s="5"/>
      <c r="C283" s="6"/>
      <c r="D283" s="7"/>
      <c r="E283" s="8"/>
      <c r="H283" s="9"/>
      <c r="I283" s="10"/>
      <c r="K283" s="10"/>
      <c r="L283" s="8"/>
      <c r="M283" s="7"/>
    </row>
    <row r="284" spans="2:13" ht="15.75" customHeight="1">
      <c r="B284" s="5"/>
      <c r="C284" s="6"/>
      <c r="D284" s="7"/>
      <c r="E284" s="8"/>
      <c r="H284" s="9"/>
      <c r="I284" s="10"/>
      <c r="K284" s="10"/>
      <c r="L284" s="8"/>
      <c r="M284" s="7"/>
    </row>
    <row r="285" spans="2:13" ht="15.75" customHeight="1">
      <c r="B285" s="5"/>
      <c r="C285" s="6"/>
      <c r="D285" s="7"/>
      <c r="E285" s="8"/>
      <c r="H285" s="9"/>
      <c r="I285" s="10"/>
      <c r="K285" s="10"/>
      <c r="L285" s="8"/>
      <c r="M285" s="7"/>
    </row>
    <row r="286" spans="2:13" ht="15.75" customHeight="1">
      <c r="B286" s="5"/>
      <c r="C286" s="6"/>
      <c r="D286" s="7"/>
      <c r="E286" s="8"/>
      <c r="H286" s="9"/>
      <c r="I286" s="10"/>
      <c r="K286" s="10"/>
      <c r="L286" s="8"/>
      <c r="M286" s="7"/>
    </row>
    <row r="287" spans="2:13" ht="15.75" customHeight="1">
      <c r="B287" s="5"/>
      <c r="C287" s="6"/>
      <c r="D287" s="7"/>
      <c r="E287" s="8"/>
      <c r="H287" s="9"/>
      <c r="I287" s="10"/>
      <c r="K287" s="10"/>
      <c r="L287" s="8"/>
      <c r="M287" s="7"/>
    </row>
    <row r="288" spans="2:13" ht="15.75" customHeight="1">
      <c r="B288" s="5"/>
      <c r="C288" s="6"/>
      <c r="D288" s="7"/>
      <c r="E288" s="8"/>
      <c r="H288" s="9"/>
      <c r="I288" s="10"/>
      <c r="K288" s="10"/>
      <c r="L288" s="8"/>
      <c r="M288" s="7"/>
    </row>
    <row r="289" spans="2:13" ht="15.75" customHeight="1">
      <c r="B289" s="5"/>
      <c r="C289" s="6"/>
      <c r="D289" s="7"/>
      <c r="E289" s="8"/>
      <c r="H289" s="9"/>
      <c r="I289" s="10"/>
      <c r="K289" s="10"/>
      <c r="L289" s="8"/>
      <c r="M289" s="7"/>
    </row>
    <row r="290" spans="2:13" ht="15.75" customHeight="1">
      <c r="B290" s="5"/>
      <c r="C290" s="6"/>
      <c r="D290" s="7"/>
      <c r="E290" s="8"/>
      <c r="H290" s="9"/>
      <c r="I290" s="10"/>
      <c r="K290" s="10"/>
      <c r="L290" s="8"/>
      <c r="M290" s="7"/>
    </row>
    <row r="291" spans="2:13" ht="15.75" customHeight="1">
      <c r="B291" s="5"/>
      <c r="C291" s="6"/>
      <c r="D291" s="7"/>
      <c r="E291" s="8"/>
      <c r="H291" s="9"/>
      <c r="I291" s="10"/>
      <c r="K291" s="10"/>
      <c r="L291" s="8"/>
      <c r="M291" s="7"/>
    </row>
    <row r="292" spans="2:13" ht="15.75" customHeight="1">
      <c r="B292" s="5"/>
      <c r="C292" s="6"/>
      <c r="D292" s="7"/>
      <c r="E292" s="8"/>
      <c r="H292" s="9"/>
      <c r="I292" s="10"/>
      <c r="K292" s="10"/>
      <c r="L292" s="8"/>
      <c r="M292" s="7"/>
    </row>
    <row r="293" spans="2:13" ht="15.75" customHeight="1">
      <c r="B293" s="5"/>
      <c r="C293" s="6"/>
      <c r="D293" s="7"/>
      <c r="E293" s="8"/>
      <c r="H293" s="9"/>
      <c r="I293" s="10"/>
      <c r="K293" s="10"/>
      <c r="L293" s="8"/>
      <c r="M293" s="7"/>
    </row>
    <row r="294" spans="2:13" ht="15.75" customHeight="1">
      <c r="B294" s="5"/>
      <c r="C294" s="6"/>
      <c r="D294" s="7"/>
      <c r="E294" s="8"/>
      <c r="H294" s="9"/>
      <c r="I294" s="10"/>
      <c r="K294" s="10"/>
      <c r="L294" s="8"/>
      <c r="M294" s="7"/>
    </row>
    <row r="295" spans="2:13" ht="15.75" customHeight="1">
      <c r="B295" s="5"/>
      <c r="C295" s="6"/>
      <c r="D295" s="7"/>
      <c r="E295" s="8"/>
      <c r="H295" s="9"/>
      <c r="I295" s="10"/>
      <c r="K295" s="10"/>
      <c r="L295" s="8"/>
      <c r="M295" s="7"/>
    </row>
    <row r="296" spans="2:13" ht="15.75" customHeight="1">
      <c r="B296" s="5"/>
      <c r="C296" s="6"/>
      <c r="D296" s="7"/>
      <c r="E296" s="8"/>
      <c r="H296" s="9"/>
      <c r="I296" s="10"/>
      <c r="K296" s="10"/>
      <c r="L296" s="8"/>
      <c r="M296" s="7"/>
    </row>
    <row r="297" spans="2:13" ht="15.75" customHeight="1">
      <c r="B297" s="5"/>
      <c r="C297" s="6"/>
      <c r="D297" s="7"/>
      <c r="E297" s="8"/>
      <c r="H297" s="9"/>
      <c r="I297" s="10"/>
      <c r="K297" s="10"/>
      <c r="L297" s="8"/>
      <c r="M297" s="7"/>
    </row>
    <row r="298" spans="2:13" ht="15.75" customHeight="1">
      <c r="B298" s="5"/>
      <c r="C298" s="6"/>
      <c r="D298" s="7"/>
      <c r="E298" s="8"/>
      <c r="H298" s="9"/>
      <c r="I298" s="10"/>
      <c r="K298" s="10"/>
      <c r="L298" s="8"/>
      <c r="M298" s="7"/>
    </row>
    <row r="299" spans="2:13" ht="15.75" customHeight="1">
      <c r="B299" s="5"/>
      <c r="C299" s="6"/>
      <c r="D299" s="7"/>
      <c r="E299" s="8"/>
      <c r="H299" s="9"/>
      <c r="I299" s="10"/>
      <c r="K299" s="10"/>
      <c r="L299" s="8"/>
      <c r="M299" s="7"/>
    </row>
    <row r="300" spans="2:13" ht="15.75" customHeight="1">
      <c r="B300" s="5"/>
      <c r="C300" s="6"/>
      <c r="D300" s="7"/>
      <c r="E300" s="8"/>
      <c r="H300" s="9"/>
      <c r="I300" s="10"/>
      <c r="K300" s="10"/>
      <c r="L300" s="8"/>
      <c r="M300" s="7"/>
    </row>
    <row r="301" spans="2:13" ht="15.75" customHeight="1">
      <c r="B301" s="5"/>
      <c r="C301" s="6"/>
      <c r="D301" s="7"/>
      <c r="E301" s="8"/>
      <c r="H301" s="9"/>
      <c r="I301" s="10"/>
      <c r="K301" s="10"/>
      <c r="L301" s="8"/>
      <c r="M301" s="7"/>
    </row>
    <row r="302" spans="2:13" ht="15.75" customHeight="1">
      <c r="B302" s="5"/>
      <c r="C302" s="6"/>
      <c r="D302" s="7"/>
      <c r="E302" s="8"/>
      <c r="H302" s="9"/>
      <c r="I302" s="10"/>
      <c r="K302" s="10"/>
      <c r="L302" s="8"/>
      <c r="M302" s="7"/>
    </row>
    <row r="303" spans="2:13" ht="15.75" customHeight="1">
      <c r="B303" s="5"/>
      <c r="C303" s="6"/>
      <c r="D303" s="7"/>
      <c r="E303" s="8"/>
      <c r="H303" s="9"/>
      <c r="I303" s="10"/>
      <c r="K303" s="10"/>
      <c r="L303" s="8"/>
      <c r="M303" s="7"/>
    </row>
    <row r="304" spans="2:13" ht="15.75" customHeight="1">
      <c r="B304" s="5"/>
      <c r="C304" s="6"/>
      <c r="D304" s="7"/>
      <c r="E304" s="8"/>
      <c r="H304" s="9"/>
      <c r="I304" s="10"/>
      <c r="K304" s="10"/>
      <c r="L304" s="8"/>
      <c r="M304" s="7"/>
    </row>
    <row r="305" spans="2:13" ht="15.75" customHeight="1">
      <c r="B305" s="5"/>
      <c r="C305" s="6"/>
      <c r="D305" s="7"/>
      <c r="E305" s="8"/>
      <c r="H305" s="9"/>
      <c r="I305" s="10"/>
      <c r="K305" s="10"/>
      <c r="L305" s="8"/>
      <c r="M305" s="7"/>
    </row>
    <row r="306" spans="2:13" ht="15.75" customHeight="1">
      <c r="B306" s="5"/>
      <c r="C306" s="6"/>
      <c r="D306" s="7"/>
      <c r="E306" s="8"/>
      <c r="H306" s="9"/>
      <c r="I306" s="10"/>
      <c r="K306" s="10"/>
      <c r="L306" s="8"/>
      <c r="M306" s="7"/>
    </row>
    <row r="307" spans="2:13" ht="15.75" customHeight="1">
      <c r="B307" s="5"/>
      <c r="C307" s="6"/>
      <c r="D307" s="7"/>
      <c r="E307" s="8"/>
      <c r="H307" s="9"/>
      <c r="I307" s="10"/>
      <c r="K307" s="10"/>
      <c r="L307" s="8"/>
      <c r="M307" s="7"/>
    </row>
    <row r="308" spans="2:13" ht="15.75" customHeight="1">
      <c r="B308" s="5"/>
      <c r="C308" s="6"/>
      <c r="D308" s="7"/>
      <c r="E308" s="8"/>
      <c r="H308" s="9"/>
      <c r="I308" s="10"/>
      <c r="K308" s="10"/>
      <c r="L308" s="8"/>
      <c r="M308" s="7"/>
    </row>
    <row r="309" spans="2:13" ht="15.75" customHeight="1">
      <c r="B309" s="5"/>
      <c r="C309" s="6"/>
      <c r="D309" s="7"/>
      <c r="E309" s="8"/>
      <c r="H309" s="9"/>
      <c r="I309" s="10"/>
      <c r="K309" s="10"/>
      <c r="L309" s="8"/>
      <c r="M309" s="7"/>
    </row>
    <row r="310" spans="2:13" ht="15.75" customHeight="1">
      <c r="B310" s="5"/>
      <c r="C310" s="6"/>
      <c r="D310" s="7"/>
      <c r="E310" s="8"/>
      <c r="H310" s="9"/>
      <c r="I310" s="10"/>
      <c r="K310" s="10"/>
      <c r="L310" s="8"/>
      <c r="M310" s="7"/>
    </row>
    <row r="311" spans="2:13" ht="15.75" customHeight="1">
      <c r="B311" s="5"/>
      <c r="C311" s="6"/>
      <c r="D311" s="7"/>
      <c r="E311" s="8"/>
      <c r="H311" s="9"/>
      <c r="I311" s="10"/>
      <c r="K311" s="10"/>
      <c r="L311" s="8"/>
      <c r="M311" s="7"/>
    </row>
    <row r="312" spans="2:13" ht="15.75" customHeight="1">
      <c r="B312" s="5"/>
      <c r="C312" s="6"/>
      <c r="D312" s="7"/>
      <c r="E312" s="8"/>
      <c r="H312" s="9"/>
      <c r="I312" s="10"/>
      <c r="K312" s="10"/>
      <c r="L312" s="8"/>
      <c r="M312" s="7"/>
    </row>
    <row r="313" spans="2:13" ht="15.75" customHeight="1">
      <c r="B313" s="5"/>
      <c r="C313" s="6"/>
      <c r="D313" s="7"/>
      <c r="E313" s="8"/>
      <c r="H313" s="9"/>
      <c r="I313" s="10"/>
      <c r="K313" s="10"/>
      <c r="L313" s="8"/>
      <c r="M313" s="7"/>
    </row>
    <row r="314" spans="2:13" ht="15.75" customHeight="1">
      <c r="B314" s="5"/>
      <c r="C314" s="6"/>
      <c r="D314" s="7"/>
      <c r="E314" s="8"/>
      <c r="H314" s="9"/>
      <c r="I314" s="10"/>
      <c r="K314" s="10"/>
      <c r="L314" s="8"/>
      <c r="M314" s="7"/>
    </row>
    <row r="315" spans="2:13" ht="15.75" customHeight="1">
      <c r="B315" s="5"/>
      <c r="C315" s="6"/>
      <c r="D315" s="7"/>
      <c r="E315" s="8"/>
      <c r="H315" s="9"/>
      <c r="I315" s="10"/>
      <c r="K315" s="10"/>
      <c r="L315" s="8"/>
      <c r="M315" s="7"/>
    </row>
    <row r="316" spans="2:13" ht="15.75" customHeight="1">
      <c r="B316" s="5"/>
      <c r="C316" s="6"/>
      <c r="D316" s="7"/>
      <c r="E316" s="8"/>
      <c r="H316" s="9"/>
      <c r="I316" s="10"/>
      <c r="K316" s="10"/>
      <c r="L316" s="8"/>
      <c r="M316" s="7"/>
    </row>
    <row r="317" spans="2:13" ht="15.75" customHeight="1">
      <c r="B317" s="5"/>
      <c r="C317" s="6"/>
      <c r="D317" s="7"/>
      <c r="E317" s="8"/>
      <c r="H317" s="9"/>
      <c r="I317" s="10"/>
      <c r="K317" s="10"/>
      <c r="L317" s="8"/>
      <c r="M317" s="7"/>
    </row>
    <row r="318" spans="2:13" ht="15.75" customHeight="1">
      <c r="B318" s="5"/>
      <c r="C318" s="6"/>
      <c r="D318" s="7"/>
      <c r="E318" s="8"/>
      <c r="H318" s="9"/>
      <c r="I318" s="10"/>
      <c r="K318" s="10"/>
      <c r="L318" s="8"/>
      <c r="M318" s="7"/>
    </row>
    <row r="319" spans="2:13" ht="15.75" customHeight="1">
      <c r="B319" s="5"/>
      <c r="C319" s="6"/>
      <c r="D319" s="7"/>
      <c r="E319" s="8"/>
      <c r="H319" s="9"/>
      <c r="I319" s="10"/>
      <c r="K319" s="10"/>
      <c r="L319" s="8"/>
      <c r="M319" s="7"/>
    </row>
    <row r="320" spans="2:13" ht="15.75" customHeight="1">
      <c r="B320" s="5"/>
      <c r="C320" s="6"/>
      <c r="D320" s="7"/>
      <c r="E320" s="8"/>
      <c r="H320" s="9"/>
      <c r="I320" s="10"/>
      <c r="K320" s="10"/>
      <c r="L320" s="8"/>
      <c r="M320" s="7"/>
    </row>
    <row r="321" spans="2:13" ht="15.75" customHeight="1">
      <c r="B321" s="5"/>
      <c r="C321" s="6"/>
      <c r="D321" s="7"/>
      <c r="E321" s="8"/>
      <c r="H321" s="9"/>
      <c r="I321" s="10"/>
      <c r="K321" s="10"/>
      <c r="L321" s="8"/>
      <c r="M321" s="7"/>
    </row>
    <row r="322" spans="2:13" ht="15.75" customHeight="1">
      <c r="B322" s="5"/>
      <c r="C322" s="6"/>
      <c r="D322" s="7"/>
      <c r="E322" s="8"/>
      <c r="H322" s="9"/>
      <c r="I322" s="10"/>
      <c r="K322" s="10"/>
      <c r="L322" s="8"/>
      <c r="M322" s="7"/>
    </row>
    <row r="323" spans="2:13" ht="15.75" customHeight="1">
      <c r="B323" s="5"/>
      <c r="C323" s="6"/>
      <c r="D323" s="7"/>
      <c r="E323" s="8"/>
      <c r="H323" s="9"/>
      <c r="I323" s="10"/>
      <c r="K323" s="10"/>
      <c r="L323" s="8"/>
      <c r="M323" s="7"/>
    </row>
    <row r="324" spans="2:13" ht="15.75" customHeight="1">
      <c r="B324" s="5"/>
      <c r="C324" s="6"/>
      <c r="D324" s="7"/>
      <c r="E324" s="8"/>
      <c r="H324" s="9"/>
      <c r="I324" s="10"/>
      <c r="K324" s="10"/>
      <c r="L324" s="8"/>
      <c r="M324" s="7"/>
    </row>
    <row r="325" spans="2:13" ht="15.75" customHeight="1">
      <c r="B325" s="5"/>
      <c r="C325" s="6"/>
      <c r="D325" s="7"/>
      <c r="E325" s="8"/>
      <c r="H325" s="9"/>
      <c r="I325" s="10"/>
      <c r="K325" s="10"/>
      <c r="L325" s="8"/>
      <c r="M325" s="7"/>
    </row>
    <row r="326" spans="2:13" ht="15.75" customHeight="1">
      <c r="B326" s="5"/>
      <c r="C326" s="6"/>
      <c r="D326" s="7"/>
      <c r="E326" s="8"/>
      <c r="H326" s="9"/>
      <c r="I326" s="10"/>
      <c r="K326" s="10"/>
      <c r="L326" s="8"/>
      <c r="M326" s="7"/>
    </row>
    <row r="327" spans="2:13" ht="15.75" customHeight="1">
      <c r="B327" s="5"/>
      <c r="C327" s="6"/>
      <c r="D327" s="7"/>
      <c r="E327" s="8"/>
      <c r="H327" s="9"/>
      <c r="I327" s="10"/>
      <c r="K327" s="10"/>
      <c r="L327" s="8"/>
      <c r="M327" s="7"/>
    </row>
    <row r="328" spans="2:13" ht="15.75" customHeight="1">
      <c r="B328" s="5"/>
      <c r="C328" s="6"/>
      <c r="D328" s="7"/>
      <c r="E328" s="8"/>
      <c r="H328" s="9"/>
      <c r="I328" s="10"/>
      <c r="K328" s="10"/>
      <c r="L328" s="8"/>
      <c r="M328" s="7"/>
    </row>
    <row r="329" spans="2:13" ht="15.75" customHeight="1">
      <c r="B329" s="5"/>
      <c r="C329" s="6"/>
      <c r="D329" s="7"/>
      <c r="E329" s="8"/>
      <c r="H329" s="9"/>
      <c r="I329" s="10"/>
      <c r="K329" s="10"/>
      <c r="L329" s="8"/>
      <c r="M329" s="7"/>
    </row>
    <row r="330" spans="2:13" ht="15.75" customHeight="1">
      <c r="B330" s="5"/>
      <c r="C330" s="6"/>
      <c r="D330" s="7"/>
      <c r="E330" s="8"/>
      <c r="H330" s="9"/>
      <c r="I330" s="10"/>
      <c r="K330" s="10"/>
      <c r="L330" s="8"/>
      <c r="M330" s="7"/>
    </row>
    <row r="331" spans="2:13" ht="15.75" customHeight="1">
      <c r="B331" s="5"/>
      <c r="C331" s="6"/>
      <c r="D331" s="7"/>
      <c r="E331" s="8"/>
      <c r="H331" s="9"/>
      <c r="I331" s="10"/>
      <c r="K331" s="10"/>
      <c r="L331" s="8"/>
      <c r="M331" s="7"/>
    </row>
    <row r="332" spans="2:13" ht="15.75" customHeight="1">
      <c r="B332" s="5"/>
      <c r="C332" s="6"/>
      <c r="D332" s="7"/>
      <c r="E332" s="8"/>
      <c r="H332" s="9"/>
      <c r="I332" s="10"/>
      <c r="K332" s="10"/>
      <c r="L332" s="8"/>
      <c r="M332" s="7"/>
    </row>
    <row r="333" spans="2:13" ht="15.75" customHeight="1">
      <c r="B333" s="5"/>
      <c r="C333" s="6"/>
      <c r="D333" s="7"/>
      <c r="E333" s="8"/>
      <c r="H333" s="9"/>
      <c r="I333" s="10"/>
      <c r="K333" s="10"/>
      <c r="L333" s="8"/>
      <c r="M333" s="7"/>
    </row>
    <row r="334" spans="2:13" ht="15.75" customHeight="1">
      <c r="B334" s="5"/>
      <c r="C334" s="6"/>
      <c r="D334" s="7"/>
      <c r="E334" s="8"/>
      <c r="H334" s="9"/>
      <c r="I334" s="10"/>
      <c r="K334" s="10"/>
      <c r="L334" s="8"/>
      <c r="M334" s="7"/>
    </row>
    <row r="335" spans="2:13" ht="15.75" customHeight="1">
      <c r="B335" s="5"/>
      <c r="C335" s="6"/>
      <c r="D335" s="7"/>
      <c r="E335" s="8"/>
      <c r="H335" s="9"/>
      <c r="I335" s="10"/>
      <c r="K335" s="10"/>
      <c r="L335" s="8"/>
      <c r="M335" s="7"/>
    </row>
    <row r="336" spans="2:13" ht="15.75" customHeight="1">
      <c r="B336" s="5"/>
      <c r="C336" s="6"/>
      <c r="D336" s="7"/>
      <c r="E336" s="8"/>
      <c r="H336" s="9"/>
      <c r="I336" s="10"/>
      <c r="K336" s="10"/>
      <c r="L336" s="8"/>
      <c r="M336" s="7"/>
    </row>
    <row r="337" spans="2:13" ht="15.75" customHeight="1">
      <c r="B337" s="5"/>
      <c r="C337" s="6"/>
      <c r="D337" s="7"/>
      <c r="E337" s="8"/>
      <c r="H337" s="9"/>
      <c r="I337" s="10"/>
      <c r="K337" s="10"/>
      <c r="L337" s="8"/>
      <c r="M337" s="7"/>
    </row>
    <row r="338" spans="2:13" ht="15.75" customHeight="1">
      <c r="B338" s="5"/>
      <c r="C338" s="6"/>
      <c r="D338" s="7"/>
      <c r="E338" s="8"/>
      <c r="H338" s="9"/>
      <c r="I338" s="10"/>
      <c r="K338" s="10"/>
      <c r="L338" s="8"/>
      <c r="M338" s="7"/>
    </row>
    <row r="339" spans="2:13" ht="15.75" customHeight="1">
      <c r="B339" s="5"/>
      <c r="C339" s="6"/>
      <c r="D339" s="7"/>
      <c r="E339" s="8"/>
      <c r="H339" s="9"/>
      <c r="I339" s="10"/>
      <c r="K339" s="10"/>
      <c r="L339" s="8"/>
      <c r="M339" s="7"/>
    </row>
    <row r="340" spans="2:13" ht="15.75" customHeight="1">
      <c r="B340" s="5"/>
      <c r="C340" s="6"/>
      <c r="D340" s="7"/>
      <c r="E340" s="8"/>
      <c r="H340" s="9"/>
      <c r="I340" s="10"/>
      <c r="K340" s="10"/>
      <c r="L340" s="8"/>
      <c r="M340" s="7"/>
    </row>
    <row r="341" spans="2:13" ht="15.75" customHeight="1">
      <c r="B341" s="5"/>
      <c r="C341" s="6"/>
      <c r="D341" s="7"/>
      <c r="E341" s="8"/>
      <c r="H341" s="9"/>
      <c r="I341" s="10"/>
      <c r="K341" s="10"/>
      <c r="L341" s="8"/>
      <c r="M341" s="7"/>
    </row>
    <row r="342" spans="2:13" ht="15.75" customHeight="1">
      <c r="B342" s="5"/>
      <c r="C342" s="6"/>
      <c r="D342" s="7"/>
      <c r="E342" s="8"/>
      <c r="H342" s="9"/>
      <c r="I342" s="10"/>
      <c r="K342" s="10"/>
      <c r="L342" s="8"/>
      <c r="M342" s="7"/>
    </row>
    <row r="343" spans="2:13" ht="15.75" customHeight="1">
      <c r="B343" s="5"/>
      <c r="C343" s="6"/>
      <c r="D343" s="7"/>
      <c r="E343" s="8"/>
      <c r="H343" s="9"/>
      <c r="I343" s="10"/>
      <c r="K343" s="10"/>
      <c r="L343" s="8"/>
      <c r="M343" s="7"/>
    </row>
    <row r="344" spans="2:13" ht="15.75" customHeight="1">
      <c r="B344" s="5"/>
      <c r="C344" s="6"/>
      <c r="D344" s="7"/>
      <c r="E344" s="8"/>
      <c r="H344" s="9"/>
      <c r="I344" s="10"/>
      <c r="K344" s="10"/>
      <c r="L344" s="8"/>
      <c r="M344" s="7"/>
    </row>
    <row r="345" spans="2:13" ht="15.75" customHeight="1">
      <c r="B345" s="5"/>
      <c r="C345" s="6"/>
      <c r="D345" s="7"/>
      <c r="E345" s="8"/>
      <c r="H345" s="9"/>
      <c r="I345" s="10"/>
      <c r="K345" s="10"/>
      <c r="L345" s="8"/>
      <c r="M345" s="7"/>
    </row>
    <row r="346" spans="2:13" ht="15.75" customHeight="1">
      <c r="B346" s="5"/>
      <c r="C346" s="6"/>
      <c r="D346" s="7"/>
      <c r="E346" s="8"/>
      <c r="H346" s="9"/>
      <c r="I346" s="10"/>
      <c r="K346" s="10"/>
      <c r="L346" s="8"/>
      <c r="M346" s="7"/>
    </row>
    <row r="347" spans="2:13" ht="15.75" customHeight="1">
      <c r="B347" s="5"/>
      <c r="C347" s="6"/>
      <c r="D347" s="7"/>
      <c r="E347" s="8"/>
      <c r="H347" s="9"/>
      <c r="I347" s="10"/>
      <c r="K347" s="10"/>
      <c r="L347" s="8"/>
      <c r="M347" s="7"/>
    </row>
    <row r="348" spans="2:13" ht="15.75" customHeight="1">
      <c r="B348" s="5"/>
      <c r="C348" s="6"/>
      <c r="D348" s="7"/>
      <c r="E348" s="8"/>
      <c r="H348" s="9"/>
      <c r="I348" s="10"/>
      <c r="K348" s="10"/>
      <c r="L348" s="8"/>
      <c r="M348" s="7"/>
    </row>
    <row r="349" spans="2:13" ht="15.75" customHeight="1">
      <c r="B349" s="5"/>
      <c r="C349" s="6"/>
      <c r="D349" s="7"/>
      <c r="E349" s="8"/>
      <c r="H349" s="9"/>
      <c r="I349" s="10"/>
      <c r="K349" s="10"/>
      <c r="L349" s="8"/>
      <c r="M349" s="7"/>
    </row>
    <row r="350" spans="2:13" ht="15.75" customHeight="1">
      <c r="B350" s="5"/>
      <c r="C350" s="6"/>
      <c r="D350" s="7"/>
      <c r="E350" s="8"/>
      <c r="H350" s="9"/>
      <c r="I350" s="10"/>
      <c r="K350" s="10"/>
      <c r="L350" s="8"/>
      <c r="M350" s="7"/>
    </row>
    <row r="351" spans="2:13" ht="15.75" customHeight="1">
      <c r="B351" s="5"/>
      <c r="C351" s="6"/>
      <c r="D351" s="7"/>
      <c r="E351" s="8"/>
      <c r="H351" s="9"/>
      <c r="I351" s="10"/>
      <c r="K351" s="10"/>
      <c r="L351" s="8"/>
      <c r="M351" s="7"/>
    </row>
    <row r="352" spans="2:13" ht="15.75" customHeight="1">
      <c r="B352" s="5"/>
      <c r="C352" s="6"/>
      <c r="D352" s="7"/>
      <c r="E352" s="8"/>
      <c r="H352" s="9"/>
      <c r="I352" s="10"/>
      <c r="K352" s="10"/>
      <c r="L352" s="8"/>
      <c r="M352" s="7"/>
    </row>
    <row r="353" spans="2:13" ht="15.75" customHeight="1">
      <c r="B353" s="5"/>
      <c r="C353" s="6"/>
      <c r="D353" s="7"/>
      <c r="E353" s="8"/>
      <c r="H353" s="9"/>
      <c r="I353" s="10"/>
      <c r="K353" s="10"/>
      <c r="L353" s="8"/>
      <c r="M353" s="7"/>
    </row>
    <row r="354" spans="2:13" ht="15.75" customHeight="1">
      <c r="B354" s="5"/>
      <c r="C354" s="6"/>
      <c r="D354" s="7"/>
      <c r="E354" s="8"/>
      <c r="H354" s="9"/>
      <c r="I354" s="10"/>
      <c r="K354" s="10"/>
      <c r="L354" s="8"/>
      <c r="M354" s="7"/>
    </row>
    <row r="355" spans="2:13" ht="15.75" customHeight="1">
      <c r="B355" s="5"/>
      <c r="C355" s="6"/>
      <c r="D355" s="7"/>
      <c r="E355" s="8"/>
      <c r="H355" s="9"/>
      <c r="I355" s="10"/>
      <c r="K355" s="10"/>
      <c r="L355" s="8"/>
      <c r="M355" s="7"/>
    </row>
    <row r="356" spans="2:13" ht="15.75" customHeight="1">
      <c r="B356" s="5"/>
      <c r="C356" s="6"/>
      <c r="D356" s="7"/>
      <c r="E356" s="8"/>
      <c r="H356" s="9"/>
      <c r="I356" s="10"/>
      <c r="K356" s="10"/>
      <c r="L356" s="8"/>
      <c r="M356" s="7"/>
    </row>
    <row r="357" spans="2:13" ht="15.75" customHeight="1">
      <c r="B357" s="5"/>
      <c r="C357" s="6"/>
      <c r="D357" s="7"/>
      <c r="E357" s="8"/>
      <c r="H357" s="9"/>
      <c r="I357" s="10"/>
      <c r="K357" s="10"/>
      <c r="L357" s="8"/>
      <c r="M357" s="7"/>
    </row>
    <row r="358" spans="2:13" ht="15.75" customHeight="1">
      <c r="B358" s="5"/>
      <c r="C358" s="6"/>
      <c r="D358" s="7"/>
      <c r="E358" s="8"/>
      <c r="H358" s="9"/>
      <c r="I358" s="10"/>
      <c r="K358" s="10"/>
      <c r="L358" s="8"/>
      <c r="M358" s="7"/>
    </row>
    <row r="359" spans="2:13" ht="15.75" customHeight="1">
      <c r="B359" s="5"/>
      <c r="C359" s="6"/>
      <c r="D359" s="7"/>
      <c r="E359" s="8"/>
      <c r="H359" s="9"/>
      <c r="I359" s="10"/>
      <c r="K359" s="10"/>
      <c r="L359" s="8"/>
      <c r="M359" s="7"/>
    </row>
    <row r="360" spans="2:13" ht="15.75" customHeight="1">
      <c r="B360" s="5"/>
      <c r="C360" s="6"/>
      <c r="D360" s="7"/>
      <c r="E360" s="8"/>
      <c r="H360" s="9"/>
      <c r="I360" s="10"/>
      <c r="K360" s="10"/>
      <c r="L360" s="8"/>
      <c r="M360" s="7"/>
    </row>
    <row r="361" spans="2:13" ht="15.75" customHeight="1">
      <c r="B361" s="5"/>
      <c r="C361" s="6"/>
      <c r="D361" s="7"/>
      <c r="E361" s="8"/>
      <c r="H361" s="9"/>
      <c r="I361" s="10"/>
      <c r="K361" s="10"/>
      <c r="L361" s="8"/>
      <c r="M361" s="7"/>
    </row>
    <row r="362" spans="2:13" ht="15.75" customHeight="1">
      <c r="B362" s="5"/>
      <c r="C362" s="6"/>
      <c r="D362" s="7"/>
      <c r="E362" s="8"/>
      <c r="H362" s="9"/>
      <c r="I362" s="10"/>
      <c r="K362" s="10"/>
      <c r="L362" s="8"/>
      <c r="M362" s="7"/>
    </row>
    <row r="363" spans="2:13" ht="15.75" customHeight="1">
      <c r="B363" s="5"/>
      <c r="C363" s="6"/>
      <c r="D363" s="7"/>
      <c r="E363" s="8"/>
      <c r="H363" s="9"/>
      <c r="I363" s="10"/>
      <c r="K363" s="10"/>
      <c r="L363" s="8"/>
      <c r="M363" s="7"/>
    </row>
    <row r="364" spans="2:13" ht="15.75" customHeight="1">
      <c r="B364" s="5"/>
      <c r="C364" s="6"/>
      <c r="D364" s="7"/>
      <c r="E364" s="8"/>
      <c r="H364" s="9"/>
      <c r="I364" s="10"/>
      <c r="K364" s="10"/>
      <c r="L364" s="8"/>
      <c r="M364" s="7"/>
    </row>
    <row r="365" spans="2:13" ht="15.75" customHeight="1">
      <c r="B365" s="5"/>
      <c r="C365" s="6"/>
      <c r="D365" s="7"/>
      <c r="E365" s="8"/>
      <c r="H365" s="9"/>
      <c r="I365" s="10"/>
      <c r="K365" s="10"/>
      <c r="L365" s="8"/>
      <c r="M365" s="7"/>
    </row>
    <row r="366" spans="2:13" ht="15.75" customHeight="1">
      <c r="B366" s="5"/>
      <c r="C366" s="6"/>
      <c r="D366" s="7"/>
      <c r="E366" s="8"/>
      <c r="H366" s="9"/>
      <c r="I366" s="10"/>
      <c r="K366" s="10"/>
      <c r="L366" s="8"/>
      <c r="M366" s="7"/>
    </row>
    <row r="367" spans="2:13" ht="15.75" customHeight="1">
      <c r="B367" s="5"/>
      <c r="C367" s="6"/>
      <c r="D367" s="7"/>
      <c r="E367" s="8"/>
      <c r="H367" s="9"/>
      <c r="I367" s="10"/>
      <c r="K367" s="10"/>
      <c r="L367" s="8"/>
      <c r="M367" s="7"/>
    </row>
    <row r="368" spans="2:13" ht="15.75" customHeight="1">
      <c r="B368" s="5"/>
      <c r="C368" s="6"/>
      <c r="D368" s="7"/>
      <c r="E368" s="8"/>
      <c r="H368" s="9"/>
      <c r="I368" s="10"/>
      <c r="K368" s="10"/>
      <c r="L368" s="8"/>
      <c r="M368" s="7"/>
    </row>
    <row r="369" spans="2:13" ht="15.75" customHeight="1">
      <c r="B369" s="5"/>
      <c r="C369" s="6"/>
      <c r="D369" s="7"/>
      <c r="E369" s="8"/>
      <c r="H369" s="9"/>
      <c r="I369" s="10"/>
      <c r="K369" s="10"/>
      <c r="L369" s="8"/>
      <c r="M369" s="7"/>
    </row>
    <row r="370" spans="2:13" ht="15.75" customHeight="1">
      <c r="B370" s="5"/>
      <c r="C370" s="6"/>
      <c r="D370" s="7"/>
      <c r="E370" s="8"/>
      <c r="H370" s="9"/>
      <c r="I370" s="10"/>
      <c r="K370" s="10"/>
      <c r="L370" s="8"/>
      <c r="M370" s="7"/>
    </row>
    <row r="371" spans="2:13" ht="15.75" customHeight="1">
      <c r="B371" s="5"/>
      <c r="C371" s="6"/>
      <c r="D371" s="7"/>
      <c r="E371" s="8"/>
      <c r="H371" s="9"/>
      <c r="I371" s="10"/>
      <c r="K371" s="10"/>
      <c r="L371" s="8"/>
      <c r="M371" s="7"/>
    </row>
    <row r="372" spans="2:13" ht="15.75" customHeight="1">
      <c r="B372" s="5"/>
      <c r="C372" s="6"/>
      <c r="D372" s="7"/>
      <c r="E372" s="8"/>
      <c r="H372" s="9"/>
      <c r="I372" s="10"/>
      <c r="K372" s="10"/>
      <c r="L372" s="8"/>
      <c r="M372" s="7"/>
    </row>
    <row r="373" spans="2:13" ht="15.75" customHeight="1">
      <c r="B373" s="5"/>
      <c r="C373" s="6"/>
      <c r="D373" s="7"/>
      <c r="E373" s="8"/>
      <c r="H373" s="9"/>
      <c r="I373" s="10"/>
      <c r="K373" s="10"/>
      <c r="L373" s="8"/>
      <c r="M373" s="7"/>
    </row>
    <row r="374" spans="2:13" ht="15.75" customHeight="1">
      <c r="B374" s="5"/>
      <c r="C374" s="6"/>
      <c r="D374" s="7"/>
      <c r="E374" s="8"/>
      <c r="H374" s="9"/>
      <c r="I374" s="10"/>
      <c r="K374" s="10"/>
      <c r="L374" s="8"/>
      <c r="M374" s="7"/>
    </row>
    <row r="375" spans="2:13" ht="15.75" customHeight="1">
      <c r="B375" s="5"/>
      <c r="C375" s="6"/>
      <c r="D375" s="7"/>
      <c r="E375" s="8"/>
      <c r="H375" s="9"/>
      <c r="I375" s="10"/>
      <c r="K375" s="10"/>
      <c r="L375" s="8"/>
      <c r="M375" s="7"/>
    </row>
    <row r="376" spans="2:13" ht="15.75" customHeight="1">
      <c r="B376" s="5"/>
      <c r="C376" s="6"/>
      <c r="D376" s="7"/>
      <c r="E376" s="8"/>
      <c r="H376" s="9"/>
      <c r="I376" s="10"/>
      <c r="K376" s="10"/>
      <c r="L376" s="8"/>
      <c r="M376" s="7"/>
    </row>
    <row r="377" spans="2:13" ht="15.75" customHeight="1">
      <c r="B377" s="5"/>
      <c r="C377" s="6"/>
      <c r="D377" s="7"/>
      <c r="E377" s="8"/>
      <c r="H377" s="9"/>
      <c r="I377" s="10"/>
      <c r="K377" s="10"/>
      <c r="L377" s="8"/>
      <c r="M377" s="7"/>
    </row>
    <row r="378" spans="2:13" ht="15.75" customHeight="1">
      <c r="B378" s="5"/>
      <c r="C378" s="6"/>
      <c r="D378" s="7"/>
      <c r="E378" s="8"/>
      <c r="H378" s="9"/>
      <c r="I378" s="10"/>
      <c r="K378" s="10"/>
      <c r="L378" s="8"/>
      <c r="M378" s="7"/>
    </row>
    <row r="379" spans="2:13" ht="15.75" customHeight="1">
      <c r="B379" s="5"/>
      <c r="C379" s="6"/>
      <c r="D379" s="7"/>
      <c r="E379" s="8"/>
      <c r="H379" s="9"/>
      <c r="I379" s="10"/>
      <c r="K379" s="10"/>
      <c r="L379" s="8"/>
      <c r="M379" s="7"/>
    </row>
    <row r="380" spans="2:13" ht="15.75" customHeight="1">
      <c r="B380" s="5"/>
      <c r="C380" s="6"/>
      <c r="D380" s="7"/>
      <c r="E380" s="8"/>
      <c r="H380" s="9"/>
      <c r="I380" s="10"/>
      <c r="K380" s="10"/>
      <c r="L380" s="8"/>
      <c r="M380" s="7"/>
    </row>
    <row r="381" spans="2:13" ht="15.75" customHeight="1">
      <c r="B381" s="5"/>
      <c r="C381" s="6"/>
      <c r="D381" s="7"/>
      <c r="E381" s="8"/>
      <c r="H381" s="9"/>
      <c r="I381" s="10"/>
      <c r="K381" s="10"/>
      <c r="L381" s="8"/>
      <c r="M381" s="7"/>
    </row>
    <row r="382" spans="2:13" ht="15.75" customHeight="1">
      <c r="B382" s="5"/>
      <c r="C382" s="6"/>
      <c r="D382" s="7"/>
      <c r="E382" s="8"/>
      <c r="H382" s="9"/>
      <c r="I382" s="10"/>
      <c r="K382" s="10"/>
      <c r="L382" s="8"/>
      <c r="M382" s="7"/>
    </row>
    <row r="383" spans="2:13" ht="15.75" customHeight="1">
      <c r="B383" s="5"/>
      <c r="C383" s="6"/>
      <c r="D383" s="7"/>
      <c r="E383" s="8"/>
      <c r="H383" s="9"/>
      <c r="I383" s="10"/>
      <c r="K383" s="10"/>
      <c r="L383" s="8"/>
      <c r="M383" s="7"/>
    </row>
    <row r="384" spans="2:13" ht="15.75" customHeight="1">
      <c r="B384" s="5"/>
      <c r="C384" s="6"/>
      <c r="D384" s="7"/>
      <c r="E384" s="8"/>
      <c r="H384" s="9"/>
      <c r="I384" s="10"/>
      <c r="K384" s="10"/>
      <c r="L384" s="8"/>
      <c r="M384" s="7"/>
    </row>
    <row r="385" spans="2:13" ht="15.75" customHeight="1">
      <c r="B385" s="5"/>
      <c r="C385" s="6"/>
      <c r="D385" s="7"/>
      <c r="E385" s="8"/>
      <c r="H385" s="9"/>
      <c r="I385" s="10"/>
      <c r="K385" s="10"/>
      <c r="L385" s="8"/>
      <c r="M385" s="7"/>
    </row>
    <row r="386" spans="2:13" ht="15.75" customHeight="1">
      <c r="B386" s="5"/>
      <c r="C386" s="6"/>
      <c r="D386" s="7"/>
      <c r="E386" s="8"/>
      <c r="H386" s="9"/>
      <c r="I386" s="10"/>
      <c r="K386" s="10"/>
      <c r="L386" s="8"/>
      <c r="M386" s="7"/>
    </row>
    <row r="387" spans="2:13" ht="15.75" customHeight="1">
      <c r="B387" s="5"/>
      <c r="C387" s="6"/>
      <c r="D387" s="7"/>
      <c r="E387" s="8"/>
      <c r="H387" s="9"/>
      <c r="I387" s="10"/>
      <c r="K387" s="10"/>
      <c r="L387" s="8"/>
      <c r="M387" s="7"/>
    </row>
    <row r="388" spans="2:13" ht="15.75" customHeight="1">
      <c r="B388" s="5"/>
      <c r="C388" s="6"/>
      <c r="D388" s="7"/>
      <c r="E388" s="8"/>
      <c r="H388" s="9"/>
      <c r="I388" s="10"/>
      <c r="K388" s="10"/>
      <c r="L388" s="8"/>
      <c r="M388" s="7"/>
    </row>
    <row r="389" spans="2:13" ht="15.75" customHeight="1">
      <c r="B389" s="5"/>
      <c r="C389" s="6"/>
      <c r="D389" s="7"/>
      <c r="E389" s="8"/>
      <c r="H389" s="9"/>
      <c r="I389" s="10"/>
      <c r="K389" s="10"/>
      <c r="L389" s="8"/>
      <c r="M389" s="7"/>
    </row>
    <row r="390" spans="2:13" ht="15.75" customHeight="1">
      <c r="B390" s="5"/>
      <c r="C390" s="6"/>
      <c r="D390" s="7"/>
      <c r="E390" s="8"/>
      <c r="H390" s="9"/>
      <c r="I390" s="10"/>
      <c r="K390" s="10"/>
      <c r="L390" s="8"/>
      <c r="M390" s="7"/>
    </row>
    <row r="391" spans="2:13" ht="15.75" customHeight="1">
      <c r="B391" s="5"/>
      <c r="C391" s="6"/>
      <c r="D391" s="7"/>
      <c r="E391" s="8"/>
      <c r="H391" s="9"/>
      <c r="I391" s="10"/>
      <c r="K391" s="10"/>
      <c r="L391" s="8"/>
      <c r="M391" s="7"/>
    </row>
    <row r="392" spans="2:13" ht="15.75" customHeight="1">
      <c r="B392" s="5"/>
      <c r="C392" s="6"/>
      <c r="D392" s="7"/>
      <c r="E392" s="8"/>
      <c r="H392" s="9"/>
      <c r="I392" s="10"/>
      <c r="K392" s="10"/>
      <c r="L392" s="8"/>
      <c r="M392" s="7"/>
    </row>
    <row r="393" spans="2:13" ht="15.75" customHeight="1">
      <c r="B393" s="5"/>
      <c r="C393" s="6"/>
      <c r="D393" s="7"/>
      <c r="E393" s="8"/>
      <c r="H393" s="9"/>
      <c r="I393" s="10"/>
      <c r="K393" s="10"/>
      <c r="L393" s="8"/>
      <c r="M393" s="7"/>
    </row>
    <row r="394" spans="2:13" ht="15.75" customHeight="1">
      <c r="B394" s="5"/>
      <c r="C394" s="6"/>
      <c r="D394" s="7"/>
      <c r="E394" s="8"/>
      <c r="H394" s="9"/>
      <c r="I394" s="10"/>
      <c r="K394" s="10"/>
      <c r="L394" s="8"/>
      <c r="M394" s="7"/>
    </row>
    <row r="395" spans="2:13" ht="15.75" customHeight="1">
      <c r="B395" s="5"/>
      <c r="C395" s="6"/>
      <c r="D395" s="7"/>
      <c r="E395" s="8"/>
      <c r="H395" s="9"/>
      <c r="I395" s="10"/>
      <c r="K395" s="10"/>
      <c r="L395" s="8"/>
      <c r="M395" s="7"/>
    </row>
    <row r="396" spans="2:13" ht="15.75" customHeight="1">
      <c r="B396" s="5"/>
      <c r="C396" s="6"/>
      <c r="D396" s="7"/>
      <c r="E396" s="8"/>
      <c r="H396" s="9"/>
      <c r="I396" s="10"/>
      <c r="K396" s="10"/>
      <c r="L396" s="8"/>
      <c r="M396" s="7"/>
    </row>
    <row r="397" spans="2:13" ht="15.75" customHeight="1">
      <c r="B397" s="5"/>
      <c r="C397" s="6"/>
      <c r="D397" s="7"/>
      <c r="E397" s="8"/>
      <c r="H397" s="9"/>
      <c r="I397" s="10"/>
      <c r="K397" s="10"/>
      <c r="L397" s="8"/>
      <c r="M397" s="7"/>
    </row>
    <row r="398" spans="2:13" ht="15.75" customHeight="1">
      <c r="B398" s="5"/>
      <c r="C398" s="6"/>
      <c r="D398" s="7"/>
      <c r="E398" s="8"/>
      <c r="H398" s="9"/>
      <c r="I398" s="10"/>
      <c r="K398" s="10"/>
      <c r="L398" s="8"/>
      <c r="M398" s="7"/>
    </row>
    <row r="399" spans="2:13" ht="15.75" customHeight="1">
      <c r="B399" s="5"/>
      <c r="C399" s="6"/>
      <c r="D399" s="7"/>
      <c r="E399" s="8"/>
      <c r="H399" s="9"/>
      <c r="I399" s="10"/>
      <c r="K399" s="10"/>
      <c r="L399" s="8"/>
      <c r="M399" s="7"/>
    </row>
    <row r="400" spans="2:13" ht="15.75" customHeight="1">
      <c r="B400" s="5"/>
      <c r="C400" s="6"/>
      <c r="D400" s="7"/>
      <c r="E400" s="8"/>
      <c r="H400" s="9"/>
      <c r="I400" s="10"/>
      <c r="K400" s="10"/>
      <c r="L400" s="8"/>
      <c r="M400" s="7"/>
    </row>
    <row r="401" spans="2:13" ht="15.75" customHeight="1">
      <c r="B401" s="5"/>
      <c r="C401" s="6"/>
      <c r="D401" s="7"/>
      <c r="E401" s="8"/>
      <c r="H401" s="9"/>
      <c r="I401" s="10"/>
      <c r="K401" s="10"/>
      <c r="L401" s="8"/>
      <c r="M401" s="7"/>
    </row>
    <row r="402" spans="2:13" ht="15.75" customHeight="1">
      <c r="B402" s="5"/>
      <c r="C402" s="6"/>
      <c r="D402" s="7"/>
      <c r="E402" s="8"/>
      <c r="H402" s="9"/>
      <c r="I402" s="10"/>
      <c r="K402" s="10"/>
      <c r="L402" s="8"/>
      <c r="M402" s="7"/>
    </row>
    <row r="403" spans="2:13" ht="15.75" customHeight="1">
      <c r="B403" s="5"/>
      <c r="C403" s="6"/>
      <c r="D403" s="7"/>
      <c r="E403" s="8"/>
      <c r="H403" s="9"/>
      <c r="I403" s="10"/>
      <c r="K403" s="10"/>
      <c r="L403" s="8"/>
      <c r="M403" s="7"/>
    </row>
    <row r="404" spans="2:13" ht="15.75" customHeight="1">
      <c r="B404" s="5"/>
      <c r="C404" s="6"/>
      <c r="D404" s="7"/>
      <c r="E404" s="8"/>
      <c r="H404" s="9"/>
      <c r="I404" s="10"/>
      <c r="K404" s="10"/>
      <c r="L404" s="8"/>
      <c r="M404" s="7"/>
    </row>
    <row r="405" spans="2:13" ht="15.75" customHeight="1">
      <c r="B405" s="5"/>
      <c r="C405" s="6"/>
      <c r="D405" s="7"/>
      <c r="E405" s="8"/>
      <c r="H405" s="9"/>
      <c r="I405" s="10"/>
      <c r="K405" s="10"/>
      <c r="L405" s="8"/>
      <c r="M405" s="7"/>
    </row>
    <row r="406" spans="2:13" ht="15.75" customHeight="1">
      <c r="B406" s="5"/>
      <c r="C406" s="6"/>
      <c r="D406" s="7"/>
      <c r="E406" s="8"/>
      <c r="H406" s="9"/>
      <c r="I406" s="10"/>
      <c r="K406" s="10"/>
      <c r="L406" s="8"/>
      <c r="M406" s="7"/>
    </row>
    <row r="407" spans="2:13" ht="15.75" customHeight="1">
      <c r="B407" s="5"/>
      <c r="C407" s="6"/>
      <c r="D407" s="7"/>
      <c r="E407" s="8"/>
      <c r="H407" s="9"/>
      <c r="I407" s="10"/>
      <c r="K407" s="10"/>
      <c r="L407" s="8"/>
      <c r="M407" s="7"/>
    </row>
    <row r="408" spans="2:13" ht="15.75" customHeight="1">
      <c r="B408" s="5"/>
      <c r="C408" s="6"/>
      <c r="D408" s="7"/>
      <c r="E408" s="8"/>
      <c r="H408" s="9"/>
      <c r="I408" s="10"/>
      <c r="K408" s="10"/>
      <c r="L408" s="8"/>
      <c r="M408" s="7"/>
    </row>
    <row r="409" spans="2:13" ht="15.75" customHeight="1">
      <c r="B409" s="5"/>
      <c r="C409" s="6"/>
      <c r="D409" s="7"/>
      <c r="E409" s="8"/>
      <c r="H409" s="9"/>
      <c r="I409" s="10"/>
      <c r="K409" s="10"/>
      <c r="L409" s="8"/>
      <c r="M409" s="7"/>
    </row>
    <row r="410" spans="2:13" ht="15.75" customHeight="1">
      <c r="B410" s="5"/>
      <c r="C410" s="6"/>
      <c r="D410" s="7"/>
      <c r="E410" s="8"/>
      <c r="H410" s="9"/>
      <c r="I410" s="10"/>
      <c r="K410" s="10"/>
      <c r="L410" s="8"/>
      <c r="M410" s="7"/>
    </row>
    <row r="411" spans="2:13" ht="15.75" customHeight="1">
      <c r="B411" s="5"/>
      <c r="C411" s="6"/>
      <c r="D411" s="7"/>
      <c r="E411" s="8"/>
      <c r="H411" s="9"/>
      <c r="I411" s="10"/>
      <c r="K411" s="10"/>
      <c r="L411" s="8"/>
      <c r="M411" s="7"/>
    </row>
    <row r="412" spans="2:13" ht="15.75" customHeight="1">
      <c r="B412" s="5"/>
      <c r="C412" s="6"/>
      <c r="D412" s="7"/>
      <c r="E412" s="8"/>
      <c r="H412" s="9"/>
      <c r="I412" s="10"/>
      <c r="K412" s="10"/>
      <c r="L412" s="8"/>
      <c r="M412" s="7"/>
    </row>
    <row r="413" spans="2:13" ht="15.75" customHeight="1">
      <c r="B413" s="5"/>
      <c r="C413" s="6"/>
      <c r="D413" s="7"/>
      <c r="E413" s="8"/>
      <c r="H413" s="9"/>
      <c r="I413" s="10"/>
      <c r="K413" s="10"/>
      <c r="L413" s="8"/>
      <c r="M413" s="7"/>
    </row>
    <row r="414" spans="2:13" ht="15.75" customHeight="1">
      <c r="B414" s="5"/>
      <c r="C414" s="6"/>
      <c r="D414" s="7"/>
      <c r="E414" s="8"/>
      <c r="H414" s="9"/>
      <c r="I414" s="10"/>
      <c r="K414" s="10"/>
      <c r="L414" s="8"/>
      <c r="M414" s="7"/>
    </row>
    <row r="415" spans="2:13" ht="15.75" customHeight="1">
      <c r="B415" s="5"/>
      <c r="C415" s="6"/>
      <c r="D415" s="7"/>
      <c r="E415" s="8"/>
      <c r="H415" s="9"/>
      <c r="I415" s="10"/>
      <c r="K415" s="10"/>
      <c r="L415" s="8"/>
      <c r="M415" s="7"/>
    </row>
    <row r="416" spans="2:13" ht="15.75" customHeight="1">
      <c r="B416" s="5"/>
      <c r="C416" s="6"/>
      <c r="D416" s="7"/>
      <c r="E416" s="8"/>
      <c r="H416" s="9"/>
      <c r="I416" s="10"/>
      <c r="K416" s="10"/>
      <c r="L416" s="8"/>
      <c r="M416" s="7"/>
    </row>
    <row r="417" spans="2:13" ht="15.75" customHeight="1">
      <c r="B417" s="5"/>
      <c r="C417" s="6"/>
      <c r="D417" s="7"/>
      <c r="E417" s="8"/>
      <c r="H417" s="9"/>
      <c r="I417" s="10"/>
      <c r="K417" s="10"/>
      <c r="L417" s="8"/>
      <c r="M417" s="7"/>
    </row>
    <row r="418" spans="2:13" ht="15.75" customHeight="1">
      <c r="B418" s="5"/>
      <c r="C418" s="6"/>
      <c r="D418" s="7"/>
      <c r="E418" s="8"/>
      <c r="H418" s="9"/>
      <c r="I418" s="10"/>
      <c r="K418" s="10"/>
      <c r="L418" s="8"/>
      <c r="M418" s="7"/>
    </row>
    <row r="419" spans="2:13" ht="15.75" customHeight="1">
      <c r="B419" s="5"/>
      <c r="C419" s="6"/>
      <c r="D419" s="7"/>
      <c r="E419" s="8"/>
      <c r="H419" s="9"/>
      <c r="I419" s="10"/>
      <c r="K419" s="10"/>
      <c r="L419" s="8"/>
      <c r="M419" s="7"/>
    </row>
    <row r="420" spans="2:13" ht="15.75" customHeight="1">
      <c r="B420" s="5"/>
      <c r="C420" s="6"/>
      <c r="D420" s="7"/>
      <c r="E420" s="8"/>
      <c r="H420" s="9"/>
      <c r="I420" s="10"/>
      <c r="K420" s="10"/>
      <c r="L420" s="8"/>
      <c r="M420" s="7"/>
    </row>
    <row r="421" spans="2:13" ht="15.75" customHeight="1">
      <c r="B421" s="5"/>
      <c r="C421" s="6"/>
      <c r="D421" s="7"/>
      <c r="E421" s="8"/>
      <c r="H421" s="9"/>
      <c r="I421" s="10"/>
      <c r="K421" s="10"/>
      <c r="L421" s="8"/>
      <c r="M421" s="7"/>
    </row>
    <row r="422" spans="2:13" ht="15.75" customHeight="1">
      <c r="B422" s="5"/>
      <c r="C422" s="6"/>
      <c r="D422" s="7"/>
      <c r="E422" s="8"/>
      <c r="H422" s="9"/>
      <c r="I422" s="10"/>
      <c r="K422" s="10"/>
      <c r="L422" s="8"/>
      <c r="M422" s="7"/>
    </row>
    <row r="423" spans="2:13" ht="15.75" customHeight="1">
      <c r="B423" s="5"/>
      <c r="C423" s="6"/>
      <c r="D423" s="7"/>
      <c r="E423" s="8"/>
      <c r="H423" s="9"/>
      <c r="I423" s="10"/>
      <c r="K423" s="10"/>
      <c r="L423" s="8"/>
      <c r="M423" s="7"/>
    </row>
    <row r="424" spans="2:13" ht="15.75" customHeight="1">
      <c r="B424" s="5"/>
      <c r="C424" s="6"/>
      <c r="D424" s="7"/>
      <c r="E424" s="8"/>
      <c r="H424" s="9"/>
      <c r="I424" s="10"/>
      <c r="K424" s="10"/>
      <c r="L424" s="8"/>
      <c r="M424" s="7"/>
    </row>
    <row r="425" spans="2:13" ht="15.75" customHeight="1">
      <c r="B425" s="5"/>
      <c r="C425" s="6"/>
      <c r="D425" s="7"/>
      <c r="E425" s="8"/>
      <c r="H425" s="9"/>
      <c r="I425" s="10"/>
      <c r="K425" s="10"/>
      <c r="L425" s="8"/>
      <c r="M425" s="7"/>
    </row>
    <row r="426" spans="2:13" ht="15.75" customHeight="1">
      <c r="B426" s="5"/>
      <c r="C426" s="6"/>
      <c r="D426" s="7"/>
      <c r="E426" s="8"/>
      <c r="H426" s="9"/>
      <c r="I426" s="10"/>
      <c r="K426" s="10"/>
      <c r="L426" s="8"/>
      <c r="M426" s="7"/>
    </row>
    <row r="427" spans="2:13" ht="15.75" customHeight="1">
      <c r="B427" s="5"/>
      <c r="C427" s="6"/>
      <c r="D427" s="7"/>
      <c r="E427" s="8"/>
      <c r="H427" s="9"/>
      <c r="I427" s="10"/>
      <c r="K427" s="10"/>
      <c r="L427" s="8"/>
      <c r="M427" s="7"/>
    </row>
    <row r="428" spans="2:13" ht="15.75" customHeight="1">
      <c r="B428" s="5"/>
      <c r="C428" s="6"/>
      <c r="D428" s="7"/>
      <c r="E428" s="8"/>
      <c r="H428" s="9"/>
      <c r="I428" s="10"/>
      <c r="K428" s="10"/>
      <c r="L428" s="8"/>
      <c r="M428" s="7"/>
    </row>
    <row r="429" spans="2:13" ht="15.75" customHeight="1">
      <c r="B429" s="5"/>
      <c r="C429" s="6"/>
      <c r="D429" s="7"/>
      <c r="E429" s="8"/>
      <c r="H429" s="9"/>
      <c r="I429" s="10"/>
      <c r="K429" s="10"/>
      <c r="L429" s="8"/>
      <c r="M429" s="7"/>
    </row>
    <row r="430" spans="2:13" ht="15.75" customHeight="1">
      <c r="B430" s="5"/>
      <c r="C430" s="6"/>
      <c r="D430" s="7"/>
      <c r="E430" s="8"/>
      <c r="H430" s="9"/>
      <c r="I430" s="10"/>
      <c r="K430" s="10"/>
      <c r="L430" s="8"/>
      <c r="M430" s="7"/>
    </row>
    <row r="431" spans="2:13" ht="15.75" customHeight="1">
      <c r="B431" s="5"/>
      <c r="C431" s="6"/>
      <c r="D431" s="7"/>
      <c r="E431" s="8"/>
      <c r="H431" s="9"/>
      <c r="I431" s="10"/>
      <c r="K431" s="10"/>
      <c r="L431" s="8"/>
      <c r="M431" s="7"/>
    </row>
    <row r="432" spans="2:13" ht="15.75" customHeight="1">
      <c r="B432" s="5"/>
      <c r="C432" s="6"/>
      <c r="D432" s="7"/>
      <c r="E432" s="8"/>
      <c r="H432" s="9"/>
      <c r="I432" s="10"/>
      <c r="K432" s="10"/>
      <c r="L432" s="8"/>
      <c r="M432" s="7"/>
    </row>
    <row r="433" spans="2:13" ht="15.75" customHeight="1">
      <c r="B433" s="5"/>
      <c r="C433" s="6"/>
      <c r="D433" s="7"/>
      <c r="E433" s="8"/>
      <c r="H433" s="9"/>
      <c r="I433" s="10"/>
      <c r="K433" s="10"/>
      <c r="L433" s="8"/>
      <c r="M433" s="7"/>
    </row>
    <row r="434" spans="2:13" ht="15.75" customHeight="1">
      <c r="B434" s="5"/>
      <c r="C434" s="6"/>
      <c r="D434" s="7"/>
      <c r="E434" s="8"/>
      <c r="H434" s="9"/>
      <c r="I434" s="10"/>
      <c r="K434" s="10"/>
      <c r="L434" s="8"/>
      <c r="M434" s="7"/>
    </row>
    <row r="435" spans="2:13" ht="15.75" customHeight="1">
      <c r="B435" s="5"/>
      <c r="C435" s="6"/>
      <c r="D435" s="7"/>
      <c r="E435" s="8"/>
      <c r="H435" s="9"/>
      <c r="I435" s="10"/>
      <c r="K435" s="10"/>
      <c r="L435" s="8"/>
      <c r="M435" s="7"/>
    </row>
    <row r="436" spans="2:13" ht="15.75" customHeight="1">
      <c r="B436" s="5"/>
      <c r="C436" s="6"/>
      <c r="D436" s="7"/>
      <c r="E436" s="8"/>
      <c r="H436" s="9"/>
      <c r="I436" s="10"/>
      <c r="K436" s="10"/>
      <c r="L436" s="8"/>
      <c r="M436" s="7"/>
    </row>
    <row r="437" spans="2:13" ht="15.75" customHeight="1">
      <c r="B437" s="5"/>
      <c r="C437" s="6"/>
      <c r="D437" s="7"/>
      <c r="E437" s="8"/>
      <c r="H437" s="9"/>
      <c r="I437" s="10"/>
      <c r="K437" s="10"/>
      <c r="L437" s="8"/>
      <c r="M437" s="7"/>
    </row>
    <row r="438" spans="2:13" ht="15.75" customHeight="1">
      <c r="B438" s="5"/>
      <c r="C438" s="6"/>
      <c r="D438" s="7"/>
      <c r="E438" s="8"/>
      <c r="H438" s="9"/>
      <c r="I438" s="10"/>
      <c r="K438" s="10"/>
      <c r="L438" s="8"/>
      <c r="M438" s="7"/>
    </row>
    <row r="439" spans="2:13" ht="15.75" customHeight="1">
      <c r="B439" s="5"/>
      <c r="C439" s="6"/>
      <c r="D439" s="7"/>
      <c r="E439" s="8"/>
      <c r="H439" s="9"/>
      <c r="I439" s="10"/>
      <c r="K439" s="10"/>
      <c r="L439" s="8"/>
      <c r="M439" s="7"/>
    </row>
    <row r="440" spans="2:13" ht="15.75" customHeight="1">
      <c r="B440" s="5"/>
      <c r="C440" s="6"/>
      <c r="D440" s="7"/>
      <c r="E440" s="8"/>
      <c r="H440" s="9"/>
      <c r="I440" s="10"/>
      <c r="K440" s="10"/>
      <c r="L440" s="8"/>
      <c r="M440" s="7"/>
    </row>
    <row r="441" spans="2:13" ht="15.75" customHeight="1">
      <c r="B441" s="5"/>
      <c r="C441" s="6"/>
      <c r="D441" s="7"/>
      <c r="E441" s="8"/>
      <c r="H441" s="9"/>
      <c r="I441" s="10"/>
      <c r="K441" s="10"/>
      <c r="L441" s="8"/>
      <c r="M441" s="7"/>
    </row>
    <row r="442" spans="2:13" ht="15.75" customHeight="1">
      <c r="B442" s="5"/>
      <c r="C442" s="6"/>
      <c r="D442" s="7"/>
      <c r="E442" s="8"/>
      <c r="H442" s="9"/>
      <c r="I442" s="10"/>
      <c r="K442" s="10"/>
      <c r="L442" s="8"/>
      <c r="M442" s="7"/>
    </row>
    <row r="443" spans="2:13" ht="15.75" customHeight="1">
      <c r="B443" s="5"/>
      <c r="C443" s="6"/>
      <c r="D443" s="7"/>
      <c r="E443" s="8"/>
      <c r="H443" s="9"/>
      <c r="I443" s="10"/>
      <c r="K443" s="10"/>
      <c r="L443" s="8"/>
      <c r="M443" s="7"/>
    </row>
    <row r="444" spans="2:13" ht="15.75" customHeight="1">
      <c r="B444" s="5"/>
      <c r="C444" s="6"/>
      <c r="D444" s="7"/>
      <c r="E444" s="8"/>
      <c r="H444" s="9"/>
      <c r="I444" s="10"/>
      <c r="K444" s="10"/>
      <c r="L444" s="8"/>
      <c r="M444" s="7"/>
    </row>
    <row r="445" spans="2:13" ht="15.75" customHeight="1">
      <c r="B445" s="5"/>
      <c r="C445" s="6"/>
      <c r="D445" s="7"/>
      <c r="E445" s="8"/>
      <c r="H445" s="9"/>
      <c r="I445" s="10"/>
      <c r="K445" s="10"/>
      <c r="L445" s="8"/>
      <c r="M445" s="7"/>
    </row>
    <row r="446" spans="2:13" ht="15.75" customHeight="1">
      <c r="B446" s="5"/>
      <c r="C446" s="6"/>
      <c r="D446" s="7"/>
      <c r="E446" s="8"/>
      <c r="H446" s="9"/>
      <c r="I446" s="10"/>
      <c r="K446" s="10"/>
      <c r="L446" s="8"/>
      <c r="M446" s="7"/>
    </row>
    <row r="447" spans="2:13" ht="15.75" customHeight="1">
      <c r="B447" s="5"/>
      <c r="C447" s="6"/>
      <c r="D447" s="7"/>
      <c r="E447" s="8"/>
      <c r="H447" s="9"/>
      <c r="I447" s="10"/>
      <c r="K447" s="10"/>
      <c r="L447" s="8"/>
      <c r="M447" s="7"/>
    </row>
    <row r="448" spans="2:13" ht="15.75" customHeight="1">
      <c r="B448" s="5"/>
      <c r="C448" s="6"/>
      <c r="D448" s="7"/>
      <c r="E448" s="8"/>
      <c r="H448" s="9"/>
      <c r="I448" s="10"/>
      <c r="K448" s="10"/>
      <c r="L448" s="8"/>
      <c r="M448" s="7"/>
    </row>
    <row r="449" spans="2:13" ht="15.75" customHeight="1">
      <c r="B449" s="5"/>
      <c r="C449" s="6"/>
      <c r="D449" s="7"/>
      <c r="E449" s="8"/>
      <c r="H449" s="9"/>
      <c r="I449" s="10"/>
      <c r="K449" s="10"/>
      <c r="L449" s="8"/>
      <c r="M449" s="7"/>
    </row>
    <row r="450" spans="2:13" ht="15.75" customHeight="1">
      <c r="B450" s="5"/>
      <c r="C450" s="6"/>
      <c r="D450" s="7"/>
      <c r="E450" s="8"/>
      <c r="H450" s="9"/>
      <c r="I450" s="10"/>
      <c r="K450" s="10"/>
      <c r="L450" s="8"/>
      <c r="M450" s="7"/>
    </row>
    <row r="451" spans="2:13" ht="15.75" customHeight="1">
      <c r="B451" s="5"/>
      <c r="C451" s="6"/>
      <c r="D451" s="7"/>
      <c r="E451" s="8"/>
      <c r="H451" s="9"/>
      <c r="I451" s="10"/>
      <c r="K451" s="10"/>
      <c r="L451" s="8"/>
      <c r="M451" s="7"/>
    </row>
    <row r="452" spans="2:13" ht="15.75" customHeight="1">
      <c r="B452" s="5"/>
      <c r="C452" s="6"/>
      <c r="D452" s="7"/>
      <c r="E452" s="8"/>
      <c r="H452" s="9"/>
      <c r="I452" s="10"/>
      <c r="K452" s="10"/>
      <c r="L452" s="8"/>
      <c r="M452" s="7"/>
    </row>
    <row r="453" spans="2:13" ht="15.75" customHeight="1">
      <c r="B453" s="5"/>
      <c r="C453" s="6"/>
      <c r="D453" s="7"/>
      <c r="E453" s="8"/>
      <c r="H453" s="9"/>
      <c r="I453" s="10"/>
      <c r="K453" s="10"/>
      <c r="L453" s="8"/>
      <c r="M453" s="7"/>
    </row>
    <row r="454" spans="2:13" ht="15.75" customHeight="1">
      <c r="B454" s="5"/>
      <c r="C454" s="6"/>
      <c r="D454" s="7"/>
      <c r="E454" s="8"/>
      <c r="H454" s="9"/>
      <c r="I454" s="10"/>
      <c r="K454" s="10"/>
      <c r="L454" s="8"/>
      <c r="M454" s="7"/>
    </row>
    <row r="455" spans="2:13" ht="15.75" customHeight="1">
      <c r="B455" s="5"/>
      <c r="C455" s="6"/>
      <c r="D455" s="7"/>
      <c r="E455" s="8"/>
      <c r="H455" s="9"/>
      <c r="I455" s="10"/>
      <c r="K455" s="10"/>
      <c r="L455" s="8"/>
      <c r="M455" s="7"/>
    </row>
    <row r="456" spans="2:13" ht="15.75" customHeight="1">
      <c r="B456" s="5"/>
      <c r="C456" s="6"/>
      <c r="D456" s="7"/>
      <c r="E456" s="8"/>
      <c r="H456" s="9"/>
      <c r="I456" s="10"/>
      <c r="K456" s="10"/>
      <c r="L456" s="8"/>
      <c r="M456" s="7"/>
    </row>
    <row r="457" spans="2:13" ht="15.75" customHeight="1">
      <c r="B457" s="5"/>
      <c r="C457" s="6"/>
      <c r="D457" s="7"/>
      <c r="E457" s="8"/>
      <c r="H457" s="9"/>
      <c r="I457" s="10"/>
      <c r="K457" s="10"/>
      <c r="L457" s="8"/>
      <c r="M457" s="7"/>
    </row>
    <row r="458" spans="2:13" ht="15.75" customHeight="1">
      <c r="B458" s="5"/>
      <c r="C458" s="6"/>
      <c r="D458" s="7"/>
      <c r="E458" s="8"/>
      <c r="H458" s="9"/>
      <c r="I458" s="10"/>
      <c r="K458" s="10"/>
      <c r="L458" s="8"/>
      <c r="M458" s="7"/>
    </row>
    <row r="459" spans="2:13" ht="15.75" customHeight="1">
      <c r="B459" s="5"/>
      <c r="C459" s="6"/>
      <c r="D459" s="7"/>
      <c r="E459" s="8"/>
      <c r="H459" s="9"/>
      <c r="I459" s="10"/>
      <c r="K459" s="10"/>
      <c r="L459" s="8"/>
      <c r="M459" s="7"/>
    </row>
    <row r="460" spans="2:13" ht="15.75" customHeight="1">
      <c r="B460" s="5"/>
      <c r="C460" s="6"/>
      <c r="D460" s="7"/>
      <c r="E460" s="8"/>
      <c r="H460" s="9"/>
      <c r="I460" s="10"/>
      <c r="K460" s="10"/>
      <c r="L460" s="8"/>
      <c r="M460" s="7"/>
    </row>
    <row r="461" spans="2:13" ht="15.75" customHeight="1">
      <c r="B461" s="5"/>
      <c r="C461" s="6"/>
      <c r="D461" s="7"/>
      <c r="E461" s="8"/>
      <c r="H461" s="9"/>
      <c r="I461" s="10"/>
      <c r="K461" s="10"/>
      <c r="L461" s="8"/>
      <c r="M461" s="7"/>
    </row>
    <row r="462" spans="2:13" ht="15.75" customHeight="1">
      <c r="B462" s="5"/>
      <c r="C462" s="6"/>
      <c r="D462" s="7"/>
      <c r="E462" s="8"/>
      <c r="H462" s="9"/>
      <c r="I462" s="10"/>
      <c r="K462" s="10"/>
      <c r="L462" s="8"/>
      <c r="M462" s="7"/>
    </row>
    <row r="463" spans="2:13" ht="15.75" customHeight="1">
      <c r="B463" s="5"/>
      <c r="C463" s="6"/>
      <c r="D463" s="7"/>
      <c r="E463" s="8"/>
      <c r="H463" s="9"/>
      <c r="I463" s="10"/>
      <c r="K463" s="10"/>
      <c r="L463" s="8"/>
      <c r="M463" s="7"/>
    </row>
    <row r="464" spans="2:13" ht="15.75" customHeight="1">
      <c r="B464" s="5"/>
      <c r="C464" s="6"/>
      <c r="D464" s="7"/>
      <c r="E464" s="8"/>
      <c r="H464" s="9"/>
      <c r="I464" s="10"/>
      <c r="K464" s="10"/>
      <c r="L464" s="8"/>
      <c r="M464" s="7"/>
    </row>
    <row r="465" spans="2:13" ht="15.75" customHeight="1">
      <c r="B465" s="5"/>
      <c r="C465" s="6"/>
      <c r="D465" s="7"/>
      <c r="E465" s="8"/>
      <c r="H465" s="9"/>
      <c r="I465" s="10"/>
      <c r="K465" s="10"/>
      <c r="L465" s="8"/>
      <c r="M465" s="7"/>
    </row>
    <row r="466" spans="2:13" ht="15.75" customHeight="1">
      <c r="B466" s="5"/>
      <c r="C466" s="6"/>
      <c r="D466" s="7"/>
      <c r="E466" s="8"/>
      <c r="H466" s="9"/>
      <c r="I466" s="10"/>
      <c r="K466" s="10"/>
      <c r="L466" s="8"/>
      <c r="M466" s="7"/>
    </row>
    <row r="467" spans="2:13" ht="15.75" customHeight="1">
      <c r="B467" s="5"/>
      <c r="C467" s="6"/>
      <c r="D467" s="7"/>
      <c r="E467" s="8"/>
      <c r="H467" s="9"/>
      <c r="I467" s="10"/>
      <c r="K467" s="10"/>
      <c r="L467" s="8"/>
      <c r="M467" s="7"/>
    </row>
    <row r="468" spans="2:13" ht="15.75" customHeight="1">
      <c r="B468" s="5"/>
      <c r="C468" s="6"/>
      <c r="D468" s="7"/>
      <c r="E468" s="8"/>
      <c r="H468" s="9"/>
      <c r="I468" s="10"/>
      <c r="K468" s="10"/>
      <c r="L468" s="8"/>
      <c r="M468" s="7"/>
    </row>
    <row r="469" spans="2:13" ht="15.75" customHeight="1">
      <c r="B469" s="5"/>
      <c r="C469" s="6"/>
      <c r="D469" s="7"/>
      <c r="E469" s="8"/>
      <c r="H469" s="9"/>
      <c r="I469" s="10"/>
      <c r="K469" s="10"/>
      <c r="L469" s="8"/>
      <c r="M469" s="7"/>
    </row>
    <row r="470" spans="2:13" ht="15.75" customHeight="1">
      <c r="B470" s="5"/>
      <c r="C470" s="6"/>
      <c r="D470" s="7"/>
      <c r="E470" s="8"/>
      <c r="H470" s="9"/>
      <c r="I470" s="10"/>
      <c r="K470" s="10"/>
      <c r="L470" s="8"/>
      <c r="M470" s="7"/>
    </row>
    <row r="471" spans="2:13" ht="15.75" customHeight="1">
      <c r="B471" s="5"/>
      <c r="C471" s="6"/>
      <c r="D471" s="7"/>
      <c r="E471" s="8"/>
      <c r="H471" s="9"/>
      <c r="I471" s="10"/>
      <c r="K471" s="10"/>
      <c r="L471" s="8"/>
      <c r="M471" s="7"/>
    </row>
    <row r="472" spans="2:13" ht="15.75" customHeight="1">
      <c r="B472" s="5"/>
      <c r="C472" s="6"/>
      <c r="D472" s="7"/>
      <c r="E472" s="8"/>
      <c r="H472" s="9"/>
      <c r="I472" s="10"/>
      <c r="K472" s="10"/>
      <c r="L472" s="8"/>
      <c r="M472" s="7"/>
    </row>
    <row r="473" spans="2:13" ht="15.75" customHeight="1">
      <c r="B473" s="5"/>
      <c r="C473" s="6"/>
      <c r="D473" s="7"/>
      <c r="E473" s="8"/>
      <c r="H473" s="9"/>
      <c r="I473" s="10"/>
      <c r="K473" s="10"/>
      <c r="L473" s="8"/>
      <c r="M473" s="7"/>
    </row>
    <row r="474" spans="2:13" ht="15.75" customHeight="1">
      <c r="B474" s="5"/>
      <c r="C474" s="6"/>
      <c r="D474" s="7"/>
      <c r="E474" s="8"/>
      <c r="H474" s="9"/>
      <c r="I474" s="10"/>
      <c r="K474" s="10"/>
      <c r="L474" s="8"/>
      <c r="M474" s="7"/>
    </row>
    <row r="475" spans="2:13" ht="15.75" customHeight="1">
      <c r="B475" s="5"/>
      <c r="C475" s="6"/>
      <c r="D475" s="7"/>
      <c r="E475" s="8"/>
      <c r="H475" s="9"/>
      <c r="I475" s="10"/>
      <c r="K475" s="10"/>
      <c r="L475" s="8"/>
      <c r="M475" s="7"/>
    </row>
    <row r="476" spans="2:13" ht="15.75" customHeight="1">
      <c r="B476" s="5"/>
      <c r="C476" s="6"/>
      <c r="D476" s="7"/>
      <c r="E476" s="8"/>
      <c r="H476" s="9"/>
      <c r="I476" s="10"/>
      <c r="K476" s="10"/>
      <c r="L476" s="8"/>
      <c r="M476" s="7"/>
    </row>
    <row r="477" spans="2:13" ht="15.75" customHeight="1">
      <c r="B477" s="5"/>
      <c r="C477" s="6"/>
      <c r="D477" s="7"/>
      <c r="E477" s="8"/>
      <c r="H477" s="9"/>
      <c r="I477" s="10"/>
      <c r="K477" s="10"/>
      <c r="L477" s="8"/>
      <c r="M477" s="7"/>
    </row>
    <row r="478" spans="2:13" ht="15.75" customHeight="1">
      <c r="B478" s="5"/>
      <c r="C478" s="6"/>
      <c r="D478" s="7"/>
      <c r="E478" s="8"/>
      <c r="H478" s="9"/>
      <c r="I478" s="10"/>
      <c r="K478" s="10"/>
      <c r="L478" s="8"/>
      <c r="M478" s="7"/>
    </row>
    <row r="479" spans="2:13" ht="15.75" customHeight="1">
      <c r="B479" s="5"/>
      <c r="C479" s="6"/>
      <c r="D479" s="7"/>
      <c r="E479" s="8"/>
      <c r="H479" s="9"/>
      <c r="I479" s="10"/>
      <c r="K479" s="10"/>
      <c r="L479" s="8"/>
      <c r="M479" s="7"/>
    </row>
    <row r="480" spans="2:13" ht="15.75" customHeight="1">
      <c r="B480" s="5"/>
      <c r="C480" s="6"/>
      <c r="D480" s="7"/>
      <c r="E480" s="8"/>
      <c r="H480" s="9"/>
      <c r="I480" s="10"/>
      <c r="K480" s="10"/>
      <c r="L480" s="8"/>
      <c r="M480" s="7"/>
    </row>
    <row r="481" spans="2:13" ht="15.75" customHeight="1">
      <c r="B481" s="5"/>
      <c r="C481" s="6"/>
      <c r="D481" s="7"/>
      <c r="E481" s="8"/>
      <c r="H481" s="9"/>
      <c r="I481" s="10"/>
      <c r="K481" s="10"/>
      <c r="L481" s="8"/>
      <c r="M481" s="7"/>
    </row>
    <row r="482" spans="2:13" ht="15.75" customHeight="1">
      <c r="B482" s="5"/>
      <c r="C482" s="6"/>
      <c r="D482" s="7"/>
      <c r="E482" s="8"/>
      <c r="H482" s="9"/>
      <c r="I482" s="10"/>
      <c r="K482" s="10"/>
      <c r="L482" s="8"/>
      <c r="M482" s="7"/>
    </row>
    <row r="483" spans="2:13" ht="15.75" customHeight="1">
      <c r="B483" s="5"/>
      <c r="C483" s="6"/>
      <c r="D483" s="7"/>
      <c r="E483" s="8"/>
      <c r="H483" s="9"/>
      <c r="I483" s="10"/>
      <c r="K483" s="10"/>
      <c r="L483" s="8"/>
      <c r="M483" s="7"/>
    </row>
    <row r="484" spans="2:13" ht="15.75" customHeight="1">
      <c r="B484" s="5"/>
      <c r="C484" s="6"/>
      <c r="D484" s="7"/>
      <c r="E484" s="8"/>
      <c r="H484" s="9"/>
      <c r="I484" s="10"/>
      <c r="K484" s="10"/>
      <c r="L484" s="8"/>
      <c r="M484" s="7"/>
    </row>
    <row r="485" spans="2:13" ht="15.75" customHeight="1">
      <c r="B485" s="5"/>
      <c r="C485" s="6"/>
      <c r="D485" s="7"/>
      <c r="E485" s="8"/>
      <c r="H485" s="9"/>
      <c r="I485" s="10"/>
      <c r="K485" s="10"/>
      <c r="L485" s="8"/>
      <c r="M485" s="7"/>
    </row>
    <row r="486" spans="2:13" ht="15.75" customHeight="1">
      <c r="B486" s="5"/>
      <c r="C486" s="6"/>
      <c r="D486" s="7"/>
      <c r="E486" s="8"/>
      <c r="H486" s="9"/>
      <c r="I486" s="10"/>
      <c r="K486" s="10"/>
      <c r="L486" s="8"/>
      <c r="M486" s="7"/>
    </row>
    <row r="487" spans="2:13" ht="15.75" customHeight="1">
      <c r="B487" s="5"/>
      <c r="C487" s="6"/>
      <c r="D487" s="7"/>
      <c r="E487" s="8"/>
      <c r="H487" s="9"/>
      <c r="I487" s="10"/>
      <c r="K487" s="10"/>
      <c r="L487" s="8"/>
      <c r="M487" s="7"/>
    </row>
    <row r="488" spans="2:13" ht="15.75" customHeight="1">
      <c r="B488" s="5"/>
      <c r="C488" s="6"/>
      <c r="D488" s="7"/>
      <c r="E488" s="8"/>
      <c r="H488" s="9"/>
      <c r="I488" s="10"/>
      <c r="K488" s="10"/>
      <c r="L488" s="8"/>
      <c r="M488" s="7"/>
    </row>
    <row r="489" spans="2:13" ht="15.75" customHeight="1">
      <c r="B489" s="5"/>
      <c r="C489" s="6"/>
      <c r="D489" s="7"/>
      <c r="E489" s="8"/>
      <c r="H489" s="9"/>
      <c r="I489" s="10"/>
      <c r="K489" s="10"/>
      <c r="L489" s="8"/>
      <c r="M489" s="7"/>
    </row>
    <row r="490" spans="2:13" ht="15.75" customHeight="1">
      <c r="B490" s="5"/>
      <c r="C490" s="6"/>
      <c r="D490" s="7"/>
      <c r="E490" s="8"/>
      <c r="H490" s="9"/>
      <c r="I490" s="10"/>
      <c r="K490" s="10"/>
      <c r="L490" s="8"/>
      <c r="M490" s="7"/>
    </row>
    <row r="491" spans="2:13" ht="15.75" customHeight="1">
      <c r="B491" s="5"/>
      <c r="C491" s="6"/>
      <c r="D491" s="7"/>
      <c r="E491" s="8"/>
      <c r="H491" s="9"/>
      <c r="I491" s="10"/>
      <c r="K491" s="10"/>
      <c r="L491" s="8"/>
      <c r="M491" s="7"/>
    </row>
    <row r="492" spans="2:13" ht="15.75" customHeight="1">
      <c r="B492" s="5"/>
      <c r="C492" s="6"/>
      <c r="D492" s="7"/>
      <c r="E492" s="8"/>
      <c r="H492" s="9"/>
      <c r="I492" s="10"/>
      <c r="K492" s="10"/>
      <c r="L492" s="8"/>
      <c r="M492" s="7"/>
    </row>
    <row r="493" spans="2:13" ht="15.75" customHeight="1">
      <c r="B493" s="5"/>
      <c r="C493" s="6"/>
      <c r="D493" s="7"/>
      <c r="E493" s="8"/>
      <c r="H493" s="9"/>
      <c r="I493" s="10"/>
      <c r="K493" s="10"/>
      <c r="L493" s="8"/>
      <c r="M493" s="7"/>
    </row>
    <row r="494" spans="2:13" ht="15.75" customHeight="1">
      <c r="B494" s="5"/>
      <c r="C494" s="6"/>
      <c r="D494" s="7"/>
      <c r="E494" s="8"/>
      <c r="H494" s="9"/>
      <c r="I494" s="10"/>
      <c r="K494" s="10"/>
      <c r="L494" s="8"/>
      <c r="M494" s="7"/>
    </row>
    <row r="495" spans="2:13" ht="15.75" customHeight="1">
      <c r="B495" s="5"/>
      <c r="C495" s="6"/>
      <c r="D495" s="7"/>
      <c r="E495" s="8"/>
      <c r="H495" s="9"/>
      <c r="I495" s="10"/>
      <c r="K495" s="10"/>
      <c r="L495" s="8"/>
      <c r="M495" s="7"/>
    </row>
    <row r="496" spans="2:13" ht="15.75" customHeight="1">
      <c r="B496" s="5"/>
      <c r="C496" s="6"/>
      <c r="D496" s="7"/>
      <c r="E496" s="8"/>
      <c r="H496" s="9"/>
      <c r="I496" s="10"/>
      <c r="K496" s="10"/>
      <c r="L496" s="8"/>
      <c r="M496" s="7"/>
    </row>
    <row r="497" spans="2:13" ht="15.75" customHeight="1">
      <c r="B497" s="5"/>
      <c r="C497" s="6"/>
      <c r="D497" s="7"/>
      <c r="E497" s="8"/>
      <c r="H497" s="9"/>
      <c r="I497" s="10"/>
      <c r="K497" s="10"/>
      <c r="L497" s="8"/>
      <c r="M497" s="7"/>
    </row>
    <row r="498" spans="2:13" ht="15.75" customHeight="1">
      <c r="B498" s="5"/>
      <c r="C498" s="6"/>
      <c r="D498" s="7"/>
      <c r="E498" s="8"/>
      <c r="H498" s="9"/>
      <c r="I498" s="10"/>
      <c r="K498" s="10"/>
      <c r="L498" s="8"/>
      <c r="M498" s="7"/>
    </row>
    <row r="499" spans="2:13" ht="15.75" customHeight="1">
      <c r="B499" s="5"/>
      <c r="C499" s="6"/>
      <c r="D499" s="7"/>
      <c r="E499" s="8"/>
      <c r="H499" s="9"/>
      <c r="I499" s="10"/>
      <c r="K499" s="10"/>
      <c r="L499" s="8"/>
      <c r="M499" s="7"/>
    </row>
    <row r="500" spans="2:13" ht="15.75" customHeight="1">
      <c r="B500" s="5"/>
      <c r="C500" s="6"/>
      <c r="D500" s="7"/>
      <c r="E500" s="8"/>
      <c r="H500" s="9"/>
      <c r="I500" s="10"/>
      <c r="K500" s="10"/>
      <c r="L500" s="8"/>
      <c r="M500" s="7"/>
    </row>
    <row r="501" spans="2:13" ht="15.75" customHeight="1">
      <c r="B501" s="5"/>
      <c r="C501" s="6"/>
      <c r="D501" s="7"/>
      <c r="E501" s="8"/>
      <c r="H501" s="9"/>
      <c r="I501" s="10"/>
      <c r="K501" s="10"/>
      <c r="L501" s="8"/>
      <c r="M501" s="7"/>
    </row>
    <row r="502" spans="2:13" ht="15.75" customHeight="1">
      <c r="B502" s="5"/>
      <c r="C502" s="6"/>
      <c r="D502" s="7"/>
      <c r="E502" s="8"/>
      <c r="H502" s="9"/>
      <c r="I502" s="10"/>
      <c r="K502" s="10"/>
      <c r="L502" s="8"/>
      <c r="M502" s="7"/>
    </row>
    <row r="503" spans="2:13" ht="15.75" customHeight="1">
      <c r="B503" s="5"/>
      <c r="C503" s="6"/>
      <c r="D503" s="7"/>
      <c r="E503" s="8"/>
      <c r="H503" s="9"/>
      <c r="I503" s="10"/>
      <c r="K503" s="10"/>
      <c r="L503" s="8"/>
      <c r="M503" s="7"/>
    </row>
    <row r="504" spans="2:13" ht="15.75" customHeight="1">
      <c r="B504" s="5"/>
      <c r="C504" s="6"/>
      <c r="D504" s="7"/>
      <c r="E504" s="8"/>
      <c r="H504" s="9"/>
      <c r="I504" s="10"/>
      <c r="K504" s="10"/>
      <c r="L504" s="8"/>
      <c r="M504" s="7"/>
    </row>
    <row r="505" spans="2:13" ht="15.75" customHeight="1">
      <c r="B505" s="5"/>
      <c r="C505" s="6"/>
      <c r="D505" s="7"/>
      <c r="E505" s="8"/>
      <c r="H505" s="9"/>
      <c r="I505" s="10"/>
      <c r="K505" s="10"/>
      <c r="L505" s="8"/>
      <c r="M505" s="7"/>
    </row>
    <row r="506" spans="2:13" ht="15.75" customHeight="1">
      <c r="B506" s="5"/>
      <c r="C506" s="6"/>
      <c r="D506" s="7"/>
      <c r="E506" s="8"/>
      <c r="H506" s="9"/>
      <c r="I506" s="10"/>
      <c r="K506" s="10"/>
      <c r="L506" s="8"/>
      <c r="M506" s="7"/>
    </row>
    <row r="507" spans="2:13" ht="15.75" customHeight="1">
      <c r="B507" s="5"/>
      <c r="C507" s="6"/>
      <c r="D507" s="7"/>
      <c r="E507" s="8"/>
      <c r="H507" s="9"/>
      <c r="I507" s="10"/>
      <c r="K507" s="10"/>
      <c r="L507" s="8"/>
      <c r="M507" s="7"/>
    </row>
    <row r="508" spans="2:13" ht="15.75" customHeight="1">
      <c r="B508" s="5"/>
      <c r="C508" s="6"/>
      <c r="D508" s="7"/>
      <c r="E508" s="8"/>
      <c r="H508" s="9"/>
      <c r="I508" s="10"/>
      <c r="K508" s="10"/>
      <c r="L508" s="8"/>
      <c r="M508" s="7"/>
    </row>
    <row r="509" spans="2:13" ht="15.75" customHeight="1">
      <c r="B509" s="5"/>
      <c r="C509" s="6"/>
      <c r="D509" s="7"/>
      <c r="E509" s="8"/>
      <c r="H509" s="9"/>
      <c r="I509" s="10"/>
      <c r="K509" s="10"/>
      <c r="L509" s="8"/>
      <c r="M509" s="7"/>
    </row>
    <row r="510" spans="2:13" ht="15.75" customHeight="1">
      <c r="B510" s="5"/>
      <c r="C510" s="6"/>
      <c r="D510" s="7"/>
      <c r="E510" s="8"/>
      <c r="H510" s="9"/>
      <c r="I510" s="10"/>
      <c r="K510" s="10"/>
      <c r="L510" s="8"/>
      <c r="M510" s="7"/>
    </row>
    <row r="511" spans="2:13" ht="15.75" customHeight="1">
      <c r="B511" s="5"/>
      <c r="C511" s="6"/>
      <c r="D511" s="7"/>
      <c r="E511" s="8"/>
      <c r="H511" s="9"/>
      <c r="I511" s="10"/>
      <c r="K511" s="10"/>
      <c r="L511" s="8"/>
      <c r="M511" s="7"/>
    </row>
    <row r="512" spans="2:13" ht="15.75" customHeight="1">
      <c r="B512" s="5"/>
      <c r="C512" s="6"/>
      <c r="D512" s="7"/>
      <c r="E512" s="8"/>
      <c r="H512" s="9"/>
      <c r="I512" s="10"/>
      <c r="K512" s="10"/>
      <c r="L512" s="8"/>
      <c r="M512" s="7"/>
    </row>
    <row r="513" spans="2:13" ht="15.75" customHeight="1">
      <c r="B513" s="5"/>
      <c r="C513" s="6"/>
      <c r="D513" s="7"/>
      <c r="E513" s="8"/>
      <c r="H513" s="9"/>
      <c r="I513" s="10"/>
      <c r="K513" s="10"/>
      <c r="L513" s="8"/>
      <c r="M513" s="7"/>
    </row>
    <row r="514" spans="2:13" ht="15.75" customHeight="1">
      <c r="B514" s="5"/>
      <c r="C514" s="6"/>
      <c r="D514" s="7"/>
      <c r="E514" s="8"/>
      <c r="H514" s="9"/>
      <c r="I514" s="10"/>
      <c r="K514" s="10"/>
      <c r="L514" s="8"/>
      <c r="M514" s="7"/>
    </row>
    <row r="515" spans="2:13" ht="15.75" customHeight="1">
      <c r="B515" s="5"/>
      <c r="C515" s="6"/>
      <c r="D515" s="7"/>
      <c r="E515" s="8"/>
      <c r="H515" s="9"/>
      <c r="I515" s="10"/>
      <c r="K515" s="10"/>
      <c r="L515" s="8"/>
      <c r="M515" s="7"/>
    </row>
    <row r="516" spans="2:13" ht="15.75" customHeight="1">
      <c r="B516" s="5"/>
      <c r="C516" s="6"/>
      <c r="D516" s="7"/>
      <c r="E516" s="8"/>
      <c r="H516" s="9"/>
      <c r="I516" s="10"/>
      <c r="K516" s="10"/>
      <c r="L516" s="8"/>
      <c r="M516" s="7"/>
    </row>
    <row r="517" spans="2:13" ht="15.75" customHeight="1">
      <c r="B517" s="5"/>
      <c r="C517" s="6"/>
      <c r="D517" s="7"/>
      <c r="E517" s="8"/>
      <c r="H517" s="9"/>
      <c r="I517" s="10"/>
      <c r="K517" s="10"/>
      <c r="L517" s="8"/>
      <c r="M517" s="7"/>
    </row>
    <row r="518" spans="2:13" ht="15.75" customHeight="1">
      <c r="B518" s="5"/>
      <c r="C518" s="6"/>
      <c r="D518" s="7"/>
      <c r="E518" s="8"/>
      <c r="H518" s="9"/>
      <c r="I518" s="10"/>
      <c r="K518" s="10"/>
      <c r="L518" s="8"/>
      <c r="M518" s="7"/>
    </row>
    <row r="519" spans="2:13" ht="15.75" customHeight="1">
      <c r="B519" s="5"/>
      <c r="C519" s="6"/>
      <c r="D519" s="7"/>
      <c r="E519" s="8"/>
      <c r="H519" s="9"/>
      <c r="I519" s="10"/>
      <c r="K519" s="10"/>
      <c r="L519" s="8"/>
      <c r="M519" s="7"/>
    </row>
    <row r="520" spans="2:13" ht="15.75" customHeight="1">
      <c r="B520" s="5"/>
      <c r="C520" s="6"/>
      <c r="D520" s="7"/>
      <c r="E520" s="8"/>
      <c r="H520" s="9"/>
      <c r="I520" s="10"/>
      <c r="K520" s="10"/>
      <c r="L520" s="8"/>
      <c r="M520" s="7"/>
    </row>
    <row r="521" spans="2:13" ht="15.75" customHeight="1">
      <c r="B521" s="5"/>
      <c r="C521" s="6"/>
      <c r="D521" s="7"/>
      <c r="E521" s="8"/>
      <c r="H521" s="9"/>
      <c r="I521" s="10"/>
      <c r="K521" s="10"/>
      <c r="L521" s="8"/>
      <c r="M521" s="7"/>
    </row>
    <row r="522" spans="2:13" ht="15.75" customHeight="1">
      <c r="B522" s="5"/>
      <c r="C522" s="6"/>
      <c r="D522" s="7"/>
      <c r="E522" s="8"/>
      <c r="H522" s="9"/>
      <c r="I522" s="10"/>
      <c r="K522" s="10"/>
      <c r="L522" s="8"/>
      <c r="M522" s="7"/>
    </row>
    <row r="523" spans="2:13" ht="15.75" customHeight="1">
      <c r="B523" s="5"/>
      <c r="C523" s="6"/>
      <c r="D523" s="7"/>
      <c r="E523" s="8"/>
      <c r="H523" s="9"/>
      <c r="I523" s="10"/>
      <c r="K523" s="10"/>
      <c r="L523" s="8"/>
      <c r="M523" s="7"/>
    </row>
    <row r="524" spans="2:13" ht="15.75" customHeight="1">
      <c r="B524" s="5"/>
      <c r="C524" s="6"/>
      <c r="D524" s="7"/>
      <c r="E524" s="8"/>
      <c r="H524" s="9"/>
      <c r="I524" s="10"/>
      <c r="K524" s="10"/>
      <c r="L524" s="8"/>
      <c r="M524" s="7"/>
    </row>
    <row r="525" spans="2:13" ht="15.75" customHeight="1">
      <c r="B525" s="5"/>
      <c r="C525" s="6"/>
      <c r="D525" s="7"/>
      <c r="E525" s="8"/>
      <c r="H525" s="9"/>
      <c r="I525" s="10"/>
      <c r="K525" s="10"/>
      <c r="L525" s="8"/>
      <c r="M525" s="7"/>
    </row>
    <row r="526" spans="2:13" ht="15.75" customHeight="1">
      <c r="B526" s="5"/>
      <c r="C526" s="6"/>
      <c r="D526" s="7"/>
      <c r="E526" s="8"/>
      <c r="H526" s="9"/>
      <c r="I526" s="10"/>
      <c r="K526" s="10"/>
      <c r="L526" s="8"/>
      <c r="M526" s="7"/>
    </row>
    <row r="527" spans="2:13" ht="15.75" customHeight="1">
      <c r="B527" s="5"/>
      <c r="C527" s="6"/>
      <c r="D527" s="7"/>
      <c r="E527" s="8"/>
      <c r="H527" s="9"/>
      <c r="I527" s="10"/>
      <c r="K527" s="10"/>
      <c r="L527" s="8"/>
      <c r="M527" s="7"/>
    </row>
    <row r="528" spans="2:13" ht="15.75" customHeight="1">
      <c r="B528" s="5"/>
      <c r="C528" s="6"/>
      <c r="D528" s="7"/>
      <c r="E528" s="8"/>
      <c r="H528" s="9"/>
      <c r="I528" s="10"/>
      <c r="K528" s="10"/>
      <c r="L528" s="8"/>
      <c r="M528" s="7"/>
    </row>
    <row r="529" spans="2:13" ht="15.75" customHeight="1">
      <c r="B529" s="5"/>
      <c r="C529" s="6"/>
      <c r="D529" s="7"/>
      <c r="E529" s="8"/>
      <c r="H529" s="9"/>
      <c r="I529" s="10"/>
      <c r="K529" s="10"/>
      <c r="L529" s="8"/>
      <c r="M529" s="7"/>
    </row>
    <row r="530" spans="2:13" ht="15.75" customHeight="1">
      <c r="B530" s="5"/>
      <c r="C530" s="6"/>
      <c r="D530" s="7"/>
      <c r="E530" s="8"/>
      <c r="H530" s="9"/>
      <c r="I530" s="10"/>
      <c r="K530" s="10"/>
      <c r="L530" s="8"/>
      <c r="M530" s="7"/>
    </row>
    <row r="531" spans="2:13" ht="15.75" customHeight="1">
      <c r="B531" s="5"/>
      <c r="C531" s="6"/>
      <c r="D531" s="7"/>
      <c r="E531" s="8"/>
      <c r="H531" s="9"/>
      <c r="I531" s="10"/>
      <c r="K531" s="10"/>
      <c r="L531" s="8"/>
      <c r="M531" s="7"/>
    </row>
    <row r="532" spans="2:13" ht="15.75" customHeight="1">
      <c r="B532" s="5"/>
      <c r="C532" s="6"/>
      <c r="D532" s="7"/>
      <c r="E532" s="8"/>
      <c r="H532" s="9"/>
      <c r="I532" s="10"/>
      <c r="K532" s="10"/>
      <c r="L532" s="8"/>
      <c r="M532" s="7"/>
    </row>
    <row r="533" spans="2:13" ht="15.75" customHeight="1">
      <c r="B533" s="5"/>
      <c r="C533" s="6"/>
      <c r="D533" s="7"/>
      <c r="E533" s="8"/>
      <c r="H533" s="9"/>
      <c r="I533" s="10"/>
      <c r="K533" s="10"/>
      <c r="L533" s="8"/>
      <c r="M533" s="7"/>
    </row>
    <row r="534" spans="2:13" ht="15.75" customHeight="1">
      <c r="B534" s="5"/>
      <c r="C534" s="6"/>
      <c r="D534" s="7"/>
      <c r="E534" s="8"/>
      <c r="H534" s="9"/>
      <c r="I534" s="10"/>
      <c r="K534" s="10"/>
      <c r="L534" s="8"/>
      <c r="M534" s="7"/>
    </row>
    <row r="535" spans="2:13" ht="15.75" customHeight="1">
      <c r="B535" s="5"/>
      <c r="C535" s="6"/>
      <c r="D535" s="7"/>
      <c r="E535" s="8"/>
      <c r="H535" s="9"/>
      <c r="I535" s="10"/>
      <c r="K535" s="10"/>
      <c r="L535" s="8"/>
      <c r="M535" s="7"/>
    </row>
    <row r="536" spans="2:13" ht="15.75" customHeight="1">
      <c r="B536" s="5"/>
      <c r="C536" s="6"/>
      <c r="D536" s="7"/>
      <c r="E536" s="8"/>
      <c r="H536" s="9"/>
      <c r="I536" s="10"/>
      <c r="K536" s="10"/>
      <c r="L536" s="8"/>
      <c r="M536" s="7"/>
    </row>
    <row r="537" spans="2:13" ht="15.75" customHeight="1">
      <c r="B537" s="5"/>
      <c r="C537" s="6"/>
      <c r="D537" s="7"/>
      <c r="E537" s="8"/>
      <c r="H537" s="9"/>
      <c r="I537" s="10"/>
      <c r="K537" s="10"/>
      <c r="L537" s="8"/>
      <c r="M537" s="7"/>
    </row>
    <row r="538" spans="2:13" ht="15.75" customHeight="1">
      <c r="B538" s="5"/>
      <c r="C538" s="6"/>
      <c r="D538" s="7"/>
      <c r="E538" s="8"/>
      <c r="H538" s="9"/>
      <c r="I538" s="10"/>
      <c r="K538" s="10"/>
      <c r="L538" s="8"/>
      <c r="M538" s="7"/>
    </row>
    <row r="539" spans="2:13" ht="15.75" customHeight="1">
      <c r="B539" s="5"/>
      <c r="C539" s="6"/>
      <c r="D539" s="7"/>
      <c r="E539" s="8"/>
      <c r="H539" s="9"/>
      <c r="I539" s="10"/>
      <c r="K539" s="10"/>
      <c r="L539" s="8"/>
      <c r="M539" s="7"/>
    </row>
    <row r="540" spans="2:13" ht="15.75" customHeight="1">
      <c r="B540" s="5"/>
      <c r="C540" s="6"/>
      <c r="D540" s="7"/>
      <c r="E540" s="8"/>
      <c r="H540" s="9"/>
      <c r="I540" s="10"/>
      <c r="K540" s="10"/>
      <c r="L540" s="8"/>
      <c r="M540" s="7"/>
    </row>
    <row r="541" spans="2:13" ht="15.75" customHeight="1">
      <c r="B541" s="5"/>
      <c r="C541" s="6"/>
      <c r="D541" s="7"/>
      <c r="E541" s="8"/>
      <c r="H541" s="9"/>
      <c r="I541" s="10"/>
      <c r="K541" s="10"/>
      <c r="L541" s="8"/>
      <c r="M541" s="7"/>
    </row>
    <row r="542" spans="2:13" ht="15.75" customHeight="1">
      <c r="B542" s="5"/>
      <c r="C542" s="6"/>
      <c r="D542" s="7"/>
      <c r="E542" s="8"/>
      <c r="H542" s="9"/>
      <c r="I542" s="10"/>
      <c r="K542" s="10"/>
      <c r="L542" s="8"/>
      <c r="M542" s="7"/>
    </row>
    <row r="543" spans="2:13" ht="15.75" customHeight="1">
      <c r="B543" s="5"/>
      <c r="C543" s="6"/>
      <c r="D543" s="7"/>
      <c r="E543" s="8"/>
      <c r="H543" s="9"/>
      <c r="I543" s="10"/>
      <c r="K543" s="10"/>
      <c r="L543" s="8"/>
      <c r="M543" s="7"/>
    </row>
    <row r="544" spans="2:13" ht="15.75" customHeight="1">
      <c r="B544" s="5"/>
      <c r="C544" s="6"/>
      <c r="D544" s="7"/>
      <c r="E544" s="8"/>
      <c r="H544" s="9"/>
      <c r="I544" s="10"/>
      <c r="K544" s="10"/>
      <c r="L544" s="8"/>
      <c r="M544" s="7"/>
    </row>
    <row r="545" spans="2:13" ht="15.75" customHeight="1">
      <c r="B545" s="5"/>
      <c r="C545" s="6"/>
      <c r="D545" s="7"/>
      <c r="E545" s="8"/>
      <c r="H545" s="9"/>
      <c r="I545" s="10"/>
      <c r="K545" s="10"/>
      <c r="L545" s="8"/>
      <c r="M545" s="7"/>
    </row>
    <row r="546" spans="2:13" ht="15.75" customHeight="1">
      <c r="B546" s="5"/>
      <c r="C546" s="6"/>
      <c r="D546" s="7"/>
      <c r="E546" s="8"/>
      <c r="H546" s="9"/>
      <c r="I546" s="10"/>
      <c r="K546" s="10"/>
      <c r="L546" s="8"/>
      <c r="M546" s="7"/>
    </row>
    <row r="547" spans="2:13" ht="15.75" customHeight="1">
      <c r="B547" s="5"/>
      <c r="C547" s="6"/>
      <c r="D547" s="7"/>
      <c r="E547" s="8"/>
      <c r="H547" s="9"/>
      <c r="I547" s="10"/>
      <c r="K547" s="10"/>
      <c r="L547" s="8"/>
      <c r="M547" s="7"/>
    </row>
    <row r="548" spans="2:13" ht="15.75" customHeight="1">
      <c r="B548" s="5"/>
      <c r="C548" s="6"/>
      <c r="D548" s="7"/>
      <c r="E548" s="8"/>
      <c r="H548" s="9"/>
      <c r="I548" s="10"/>
      <c r="K548" s="10"/>
      <c r="L548" s="8"/>
      <c r="M548" s="7"/>
    </row>
    <row r="549" spans="2:13" ht="15.75" customHeight="1">
      <c r="B549" s="5"/>
      <c r="C549" s="6"/>
      <c r="D549" s="7"/>
      <c r="E549" s="8"/>
      <c r="H549" s="9"/>
      <c r="I549" s="10"/>
      <c r="K549" s="10"/>
      <c r="L549" s="8"/>
      <c r="M549" s="7"/>
    </row>
    <row r="550" spans="2:13" ht="15.75" customHeight="1">
      <c r="B550" s="5"/>
      <c r="C550" s="6"/>
      <c r="D550" s="7"/>
      <c r="E550" s="8"/>
      <c r="H550" s="9"/>
      <c r="I550" s="10"/>
      <c r="K550" s="10"/>
      <c r="L550" s="8"/>
      <c r="M550" s="7"/>
    </row>
    <row r="551" spans="2:13" ht="15.75" customHeight="1">
      <c r="B551" s="5"/>
      <c r="C551" s="6"/>
      <c r="D551" s="7"/>
      <c r="E551" s="8"/>
      <c r="H551" s="9"/>
      <c r="I551" s="10"/>
      <c r="K551" s="10"/>
      <c r="L551" s="8"/>
      <c r="M551" s="7"/>
    </row>
    <row r="552" spans="2:13" ht="15.75" customHeight="1">
      <c r="B552" s="5"/>
      <c r="C552" s="6"/>
      <c r="D552" s="7"/>
      <c r="E552" s="8"/>
      <c r="H552" s="9"/>
      <c r="I552" s="10"/>
      <c r="K552" s="10"/>
      <c r="L552" s="8"/>
      <c r="M552" s="7"/>
    </row>
    <row r="553" spans="2:13" ht="15.75" customHeight="1">
      <c r="B553" s="5"/>
      <c r="C553" s="6"/>
      <c r="D553" s="7"/>
      <c r="E553" s="8"/>
      <c r="H553" s="9"/>
      <c r="I553" s="10"/>
      <c r="K553" s="10"/>
      <c r="L553" s="8"/>
      <c r="M553" s="7"/>
    </row>
    <row r="554" spans="2:13" ht="15.75" customHeight="1">
      <c r="B554" s="5"/>
      <c r="C554" s="6"/>
      <c r="D554" s="7"/>
      <c r="E554" s="8"/>
      <c r="H554" s="9"/>
      <c r="I554" s="10"/>
      <c r="K554" s="10"/>
      <c r="L554" s="8"/>
      <c r="M554" s="7"/>
    </row>
    <row r="555" spans="2:13" ht="15.75" customHeight="1">
      <c r="B555" s="5"/>
      <c r="C555" s="6"/>
      <c r="D555" s="7"/>
      <c r="E555" s="8"/>
      <c r="H555" s="9"/>
      <c r="I555" s="10"/>
      <c r="K555" s="10"/>
      <c r="L555" s="8"/>
      <c r="M555" s="7"/>
    </row>
    <row r="556" spans="2:13" ht="15.75" customHeight="1">
      <c r="B556" s="5"/>
      <c r="C556" s="6"/>
      <c r="D556" s="7"/>
      <c r="E556" s="8"/>
      <c r="H556" s="9"/>
      <c r="I556" s="10"/>
      <c r="K556" s="10"/>
      <c r="L556" s="8"/>
      <c r="M556" s="7"/>
    </row>
    <row r="557" spans="2:13" ht="15.75" customHeight="1">
      <c r="B557" s="5"/>
      <c r="C557" s="6"/>
      <c r="D557" s="7"/>
      <c r="E557" s="8"/>
      <c r="H557" s="9"/>
      <c r="I557" s="10"/>
      <c r="K557" s="10"/>
      <c r="L557" s="8"/>
      <c r="M557" s="7"/>
    </row>
    <row r="558" spans="2:13" ht="15.75" customHeight="1">
      <c r="B558" s="5"/>
      <c r="C558" s="6"/>
      <c r="D558" s="7"/>
      <c r="E558" s="8"/>
      <c r="H558" s="9"/>
      <c r="I558" s="10"/>
      <c r="K558" s="10"/>
      <c r="L558" s="8"/>
      <c r="M558" s="7"/>
    </row>
    <row r="559" spans="2:13" ht="15.75" customHeight="1">
      <c r="B559" s="5"/>
      <c r="C559" s="6"/>
      <c r="D559" s="7"/>
      <c r="E559" s="8"/>
      <c r="H559" s="9"/>
      <c r="I559" s="10"/>
      <c r="K559" s="10"/>
      <c r="L559" s="8"/>
      <c r="M559" s="7"/>
    </row>
    <row r="560" spans="2:13" ht="15.75" customHeight="1">
      <c r="B560" s="5"/>
      <c r="C560" s="6"/>
      <c r="D560" s="7"/>
      <c r="E560" s="8"/>
      <c r="H560" s="9"/>
      <c r="I560" s="10"/>
      <c r="K560" s="10"/>
      <c r="L560" s="8"/>
      <c r="M560" s="7"/>
    </row>
    <row r="561" spans="2:13" ht="15.75" customHeight="1">
      <c r="B561" s="5"/>
      <c r="C561" s="6"/>
      <c r="D561" s="7"/>
      <c r="E561" s="8"/>
      <c r="H561" s="9"/>
      <c r="I561" s="10"/>
      <c r="K561" s="10"/>
      <c r="L561" s="8"/>
      <c r="M561" s="7"/>
    </row>
    <row r="562" spans="2:13" ht="15.75" customHeight="1">
      <c r="B562" s="5"/>
      <c r="C562" s="6"/>
      <c r="D562" s="7"/>
      <c r="E562" s="8"/>
      <c r="H562" s="9"/>
      <c r="I562" s="10"/>
      <c r="K562" s="10"/>
      <c r="L562" s="8"/>
      <c r="M562" s="7"/>
    </row>
    <row r="563" spans="2:13" ht="15.75" customHeight="1">
      <c r="B563" s="5"/>
      <c r="C563" s="6"/>
      <c r="D563" s="7"/>
      <c r="E563" s="8"/>
      <c r="H563" s="9"/>
      <c r="I563" s="10"/>
      <c r="K563" s="10"/>
      <c r="L563" s="8"/>
      <c r="M563" s="7"/>
    </row>
    <row r="564" spans="2:13" ht="15.75" customHeight="1">
      <c r="B564" s="5"/>
      <c r="C564" s="6"/>
      <c r="D564" s="7"/>
      <c r="E564" s="8"/>
      <c r="H564" s="9"/>
      <c r="I564" s="10"/>
      <c r="K564" s="10"/>
      <c r="L564" s="8"/>
      <c r="M564" s="7"/>
    </row>
    <row r="565" spans="2:13" ht="15.75" customHeight="1">
      <c r="B565" s="5"/>
      <c r="C565" s="6"/>
      <c r="D565" s="7"/>
      <c r="E565" s="8"/>
      <c r="H565" s="9"/>
      <c r="I565" s="10"/>
      <c r="K565" s="10"/>
      <c r="L565" s="8"/>
      <c r="M565" s="7"/>
    </row>
    <row r="566" spans="2:13" ht="15.75" customHeight="1">
      <c r="B566" s="5"/>
      <c r="C566" s="6"/>
      <c r="D566" s="7"/>
      <c r="E566" s="8"/>
      <c r="H566" s="9"/>
      <c r="I566" s="10"/>
      <c r="K566" s="10"/>
      <c r="L566" s="8"/>
      <c r="M566" s="7"/>
    </row>
    <row r="567" spans="2:13" ht="15.75" customHeight="1">
      <c r="B567" s="5"/>
      <c r="C567" s="6"/>
      <c r="D567" s="7"/>
      <c r="E567" s="8"/>
      <c r="H567" s="9"/>
      <c r="I567" s="10"/>
      <c r="K567" s="10"/>
      <c r="L567" s="8"/>
      <c r="M567" s="7"/>
    </row>
    <row r="568" spans="2:13" ht="15.75" customHeight="1">
      <c r="B568" s="5"/>
      <c r="C568" s="6"/>
      <c r="D568" s="7"/>
      <c r="E568" s="8"/>
      <c r="H568" s="9"/>
      <c r="I568" s="10"/>
      <c r="K568" s="10"/>
      <c r="L568" s="8"/>
      <c r="M568" s="7"/>
    </row>
    <row r="569" spans="2:13" ht="15.75" customHeight="1">
      <c r="B569" s="5"/>
      <c r="C569" s="6"/>
      <c r="D569" s="7"/>
      <c r="E569" s="8"/>
      <c r="H569" s="9"/>
      <c r="I569" s="10"/>
      <c r="K569" s="10"/>
      <c r="L569" s="8"/>
      <c r="M569" s="7"/>
    </row>
    <row r="570" spans="2:13" ht="15.75" customHeight="1">
      <c r="B570" s="5"/>
      <c r="C570" s="6"/>
      <c r="D570" s="7"/>
      <c r="E570" s="8"/>
      <c r="H570" s="9"/>
      <c r="I570" s="10"/>
      <c r="K570" s="10"/>
      <c r="L570" s="8"/>
      <c r="M570" s="7"/>
    </row>
    <row r="571" spans="2:13" ht="15.75" customHeight="1">
      <c r="B571" s="5"/>
      <c r="C571" s="6"/>
      <c r="D571" s="7"/>
      <c r="E571" s="8"/>
      <c r="H571" s="9"/>
      <c r="I571" s="10"/>
      <c r="K571" s="10"/>
      <c r="L571" s="8"/>
      <c r="M571" s="7"/>
    </row>
    <row r="572" spans="2:13" ht="15.75" customHeight="1">
      <c r="B572" s="5"/>
      <c r="C572" s="6"/>
      <c r="D572" s="7"/>
      <c r="E572" s="8"/>
      <c r="H572" s="9"/>
      <c r="I572" s="10"/>
      <c r="K572" s="10"/>
      <c r="L572" s="8"/>
      <c r="M572" s="7"/>
    </row>
    <row r="573" spans="2:13" ht="15.75" customHeight="1">
      <c r="B573" s="5"/>
      <c r="C573" s="6"/>
      <c r="D573" s="7"/>
      <c r="E573" s="8"/>
      <c r="H573" s="9"/>
      <c r="I573" s="10"/>
      <c r="K573" s="10"/>
      <c r="L573" s="8"/>
      <c r="M573" s="7"/>
    </row>
    <row r="574" spans="2:13" ht="15.75" customHeight="1">
      <c r="B574" s="5"/>
      <c r="C574" s="6"/>
      <c r="D574" s="7"/>
      <c r="E574" s="8"/>
      <c r="H574" s="9"/>
      <c r="I574" s="10"/>
      <c r="K574" s="10"/>
      <c r="L574" s="8"/>
      <c r="M574" s="7"/>
    </row>
    <row r="575" spans="2:13" ht="15.75" customHeight="1">
      <c r="B575" s="5"/>
      <c r="C575" s="6"/>
      <c r="D575" s="7"/>
      <c r="E575" s="8"/>
      <c r="H575" s="9"/>
      <c r="I575" s="10"/>
      <c r="K575" s="10"/>
      <c r="L575" s="8"/>
      <c r="M575" s="7"/>
    </row>
    <row r="576" spans="2:13" ht="15.75" customHeight="1">
      <c r="B576" s="5"/>
      <c r="C576" s="6"/>
      <c r="D576" s="7"/>
      <c r="E576" s="8"/>
      <c r="H576" s="9"/>
      <c r="I576" s="10"/>
      <c r="K576" s="10"/>
      <c r="L576" s="8"/>
      <c r="M576" s="7"/>
    </row>
    <row r="577" spans="2:13" ht="15.75" customHeight="1">
      <c r="B577" s="5"/>
      <c r="C577" s="6"/>
      <c r="D577" s="7"/>
      <c r="E577" s="8"/>
      <c r="H577" s="9"/>
      <c r="I577" s="10"/>
      <c r="K577" s="10"/>
      <c r="L577" s="8"/>
      <c r="M577" s="7"/>
    </row>
    <row r="578" spans="2:13" ht="15.75" customHeight="1">
      <c r="B578" s="5"/>
      <c r="C578" s="6"/>
      <c r="D578" s="7"/>
      <c r="E578" s="8"/>
      <c r="H578" s="9"/>
      <c r="I578" s="10"/>
      <c r="K578" s="10"/>
      <c r="L578" s="8"/>
      <c r="M578" s="7"/>
    </row>
    <row r="579" spans="2:13" ht="15.75" customHeight="1">
      <c r="B579" s="5"/>
      <c r="C579" s="6"/>
      <c r="D579" s="7"/>
      <c r="E579" s="8"/>
      <c r="H579" s="9"/>
      <c r="I579" s="10"/>
      <c r="K579" s="10"/>
      <c r="L579" s="8"/>
      <c r="M579" s="7"/>
    </row>
    <row r="580" spans="2:13" ht="15.75" customHeight="1">
      <c r="B580" s="5"/>
      <c r="C580" s="6"/>
      <c r="D580" s="7"/>
      <c r="E580" s="8"/>
      <c r="H580" s="9"/>
      <c r="I580" s="10"/>
      <c r="K580" s="10"/>
      <c r="L580" s="8"/>
      <c r="M580" s="7"/>
    </row>
    <row r="581" spans="2:13" ht="15.75" customHeight="1">
      <c r="B581" s="5"/>
      <c r="C581" s="6"/>
      <c r="D581" s="7"/>
      <c r="E581" s="8"/>
      <c r="H581" s="9"/>
      <c r="I581" s="10"/>
      <c r="K581" s="10"/>
      <c r="L581" s="8"/>
      <c r="M581" s="7"/>
    </row>
    <row r="582" spans="2:13" ht="15.75" customHeight="1">
      <c r="B582" s="5"/>
      <c r="C582" s="6"/>
      <c r="D582" s="7"/>
      <c r="E582" s="8"/>
      <c r="H582" s="9"/>
      <c r="I582" s="10"/>
      <c r="K582" s="10"/>
      <c r="L582" s="8"/>
      <c r="M582" s="7"/>
    </row>
    <row r="583" spans="2:13" ht="15.75" customHeight="1">
      <c r="B583" s="5"/>
      <c r="C583" s="6"/>
      <c r="D583" s="7"/>
      <c r="E583" s="8"/>
      <c r="H583" s="9"/>
      <c r="I583" s="10"/>
      <c r="K583" s="10"/>
      <c r="L583" s="8"/>
      <c r="M583" s="7"/>
    </row>
    <row r="584" spans="2:13" ht="15.75" customHeight="1">
      <c r="B584" s="5"/>
      <c r="C584" s="6"/>
      <c r="D584" s="7"/>
      <c r="E584" s="8"/>
      <c r="H584" s="9"/>
      <c r="I584" s="10"/>
      <c r="K584" s="10"/>
      <c r="L584" s="8"/>
      <c r="M584" s="7"/>
    </row>
    <row r="585" spans="2:13" ht="15.75" customHeight="1">
      <c r="B585" s="5"/>
      <c r="C585" s="6"/>
      <c r="D585" s="7"/>
      <c r="E585" s="8"/>
      <c r="H585" s="9"/>
      <c r="I585" s="10"/>
      <c r="K585" s="10"/>
      <c r="L585" s="8"/>
      <c r="M585" s="7"/>
    </row>
    <row r="586" spans="2:13" ht="15.75" customHeight="1">
      <c r="B586" s="5"/>
      <c r="C586" s="6"/>
      <c r="D586" s="7"/>
      <c r="E586" s="8"/>
      <c r="H586" s="9"/>
      <c r="I586" s="10"/>
      <c r="K586" s="10"/>
      <c r="L586" s="8"/>
      <c r="M586" s="7"/>
    </row>
    <row r="587" spans="2:13" ht="15.75" customHeight="1">
      <c r="B587" s="5"/>
      <c r="C587" s="6"/>
      <c r="D587" s="7"/>
      <c r="E587" s="8"/>
      <c r="H587" s="9"/>
      <c r="I587" s="10"/>
      <c r="K587" s="10"/>
      <c r="L587" s="8"/>
      <c r="M587" s="7"/>
    </row>
    <row r="588" spans="2:13" ht="15.75" customHeight="1">
      <c r="B588" s="5"/>
      <c r="C588" s="6"/>
      <c r="D588" s="7"/>
      <c r="E588" s="8"/>
      <c r="H588" s="9"/>
      <c r="I588" s="10"/>
      <c r="K588" s="10"/>
      <c r="L588" s="8"/>
      <c r="M588" s="7"/>
    </row>
    <row r="589" spans="2:13" ht="15.75" customHeight="1">
      <c r="B589" s="5"/>
      <c r="C589" s="6"/>
      <c r="D589" s="7"/>
      <c r="E589" s="8"/>
      <c r="H589" s="9"/>
      <c r="I589" s="10"/>
      <c r="K589" s="10"/>
      <c r="L589" s="8"/>
      <c r="M589" s="7"/>
    </row>
    <row r="590" spans="2:13" ht="15.75" customHeight="1">
      <c r="B590" s="5"/>
      <c r="C590" s="6"/>
      <c r="D590" s="7"/>
      <c r="E590" s="8"/>
      <c r="H590" s="9"/>
      <c r="I590" s="10"/>
      <c r="K590" s="10"/>
      <c r="L590" s="8"/>
      <c r="M590" s="7"/>
    </row>
    <row r="591" spans="2:13" ht="15.75" customHeight="1">
      <c r="B591" s="5"/>
      <c r="C591" s="6"/>
      <c r="D591" s="7"/>
      <c r="E591" s="8"/>
      <c r="H591" s="9"/>
      <c r="I591" s="10"/>
      <c r="K591" s="10"/>
      <c r="L591" s="8"/>
      <c r="M591" s="7"/>
    </row>
    <row r="592" spans="2:13" ht="15.75" customHeight="1">
      <c r="B592" s="5"/>
      <c r="C592" s="6"/>
      <c r="D592" s="7"/>
      <c r="E592" s="8"/>
      <c r="H592" s="9"/>
      <c r="I592" s="10"/>
      <c r="K592" s="10"/>
      <c r="L592" s="8"/>
      <c r="M592" s="7"/>
    </row>
    <row r="593" spans="2:13" ht="15.75" customHeight="1">
      <c r="B593" s="5"/>
      <c r="C593" s="6"/>
      <c r="D593" s="7"/>
      <c r="E593" s="8"/>
      <c r="H593" s="9"/>
      <c r="I593" s="10"/>
      <c r="K593" s="10"/>
      <c r="L593" s="8"/>
      <c r="M593" s="7"/>
    </row>
    <row r="594" spans="2:13" ht="15.75" customHeight="1">
      <c r="B594" s="5"/>
      <c r="C594" s="6"/>
      <c r="D594" s="7"/>
      <c r="E594" s="8"/>
      <c r="H594" s="9"/>
      <c r="I594" s="10"/>
      <c r="K594" s="10"/>
      <c r="L594" s="8"/>
      <c r="M594" s="7"/>
    </row>
    <row r="595" spans="2:13" ht="15.75" customHeight="1">
      <c r="B595" s="5"/>
      <c r="C595" s="6"/>
      <c r="D595" s="7"/>
      <c r="E595" s="8"/>
      <c r="H595" s="9"/>
      <c r="I595" s="10"/>
      <c r="K595" s="10"/>
      <c r="L595" s="8"/>
      <c r="M595" s="7"/>
    </row>
    <row r="596" spans="2:13" ht="15.75" customHeight="1">
      <c r="B596" s="5"/>
      <c r="C596" s="6"/>
      <c r="D596" s="7"/>
      <c r="E596" s="8"/>
      <c r="H596" s="9"/>
      <c r="I596" s="10"/>
      <c r="K596" s="10"/>
      <c r="L596" s="8"/>
      <c r="M596" s="7"/>
    </row>
    <row r="597" spans="2:13" ht="15.75" customHeight="1">
      <c r="B597" s="5"/>
      <c r="C597" s="6"/>
      <c r="D597" s="7"/>
      <c r="E597" s="8"/>
      <c r="H597" s="9"/>
      <c r="I597" s="10"/>
      <c r="K597" s="10"/>
      <c r="L597" s="8"/>
      <c r="M597" s="7"/>
    </row>
    <row r="598" spans="2:13" ht="15.75" customHeight="1">
      <c r="B598" s="5"/>
      <c r="C598" s="6"/>
      <c r="D598" s="7"/>
      <c r="E598" s="8"/>
      <c r="H598" s="9"/>
      <c r="I598" s="10"/>
      <c r="K598" s="10"/>
      <c r="L598" s="8"/>
      <c r="M598" s="7"/>
    </row>
    <row r="599" spans="2:13" ht="15.75" customHeight="1">
      <c r="B599" s="5"/>
      <c r="C599" s="6"/>
      <c r="D599" s="7"/>
      <c r="E599" s="8"/>
      <c r="H599" s="9"/>
      <c r="I599" s="10"/>
      <c r="K599" s="10"/>
      <c r="L599" s="8"/>
      <c r="M599" s="7"/>
    </row>
    <row r="600" spans="2:13" ht="15.75" customHeight="1">
      <c r="B600" s="5"/>
      <c r="C600" s="6"/>
      <c r="D600" s="7"/>
      <c r="E600" s="8"/>
      <c r="H600" s="9"/>
      <c r="I600" s="10"/>
      <c r="K600" s="10"/>
      <c r="L600" s="8"/>
      <c r="M600" s="7"/>
    </row>
    <row r="601" spans="2:13" ht="15.75" customHeight="1">
      <c r="B601" s="5"/>
      <c r="C601" s="6"/>
      <c r="D601" s="7"/>
      <c r="E601" s="8"/>
      <c r="H601" s="9"/>
      <c r="I601" s="10"/>
      <c r="K601" s="10"/>
      <c r="L601" s="8"/>
      <c r="M601" s="7"/>
    </row>
    <row r="602" spans="2:13" ht="15.75" customHeight="1">
      <c r="B602" s="5"/>
      <c r="C602" s="6"/>
      <c r="D602" s="7"/>
      <c r="E602" s="8"/>
      <c r="H602" s="9"/>
      <c r="I602" s="10"/>
      <c r="K602" s="10"/>
      <c r="L602" s="8"/>
      <c r="M602" s="7"/>
    </row>
    <row r="603" spans="2:13" ht="15.75" customHeight="1">
      <c r="B603" s="5"/>
      <c r="C603" s="6"/>
      <c r="D603" s="7"/>
      <c r="E603" s="8"/>
      <c r="H603" s="9"/>
      <c r="I603" s="10"/>
      <c r="K603" s="10"/>
      <c r="L603" s="8"/>
      <c r="M603" s="7"/>
    </row>
    <row r="604" spans="2:13" ht="15.75" customHeight="1">
      <c r="B604" s="5"/>
      <c r="C604" s="6"/>
      <c r="D604" s="7"/>
      <c r="E604" s="8"/>
      <c r="H604" s="9"/>
      <c r="I604" s="10"/>
      <c r="K604" s="10"/>
      <c r="L604" s="8"/>
      <c r="M604" s="7"/>
    </row>
    <row r="605" spans="2:13" ht="15.75" customHeight="1">
      <c r="B605" s="5"/>
      <c r="C605" s="6"/>
      <c r="D605" s="7"/>
      <c r="E605" s="8"/>
      <c r="H605" s="9"/>
      <c r="I605" s="10"/>
      <c r="K605" s="10"/>
      <c r="L605" s="8"/>
      <c r="M605" s="7"/>
    </row>
    <row r="606" spans="2:13" ht="15.75" customHeight="1">
      <c r="B606" s="5"/>
      <c r="C606" s="6"/>
      <c r="D606" s="7"/>
      <c r="E606" s="8"/>
      <c r="H606" s="9"/>
      <c r="I606" s="10"/>
      <c r="K606" s="10"/>
      <c r="L606" s="8"/>
      <c r="M606" s="7"/>
    </row>
    <row r="607" spans="2:13" ht="15.75" customHeight="1">
      <c r="B607" s="5"/>
      <c r="C607" s="6"/>
      <c r="D607" s="7"/>
      <c r="E607" s="8"/>
      <c r="H607" s="9"/>
      <c r="I607" s="10"/>
      <c r="K607" s="10"/>
      <c r="L607" s="8"/>
      <c r="M607" s="7"/>
    </row>
    <row r="608" spans="2:13" ht="15.75" customHeight="1">
      <c r="B608" s="5"/>
      <c r="C608" s="6"/>
      <c r="D608" s="7"/>
      <c r="E608" s="8"/>
      <c r="H608" s="9"/>
      <c r="I608" s="10"/>
      <c r="K608" s="10"/>
      <c r="L608" s="8"/>
      <c r="M608" s="7"/>
    </row>
    <row r="609" spans="2:13" ht="15.75" customHeight="1">
      <c r="B609" s="5"/>
      <c r="C609" s="6"/>
      <c r="D609" s="7"/>
      <c r="E609" s="8"/>
      <c r="H609" s="9"/>
      <c r="I609" s="10"/>
      <c r="K609" s="10"/>
      <c r="L609" s="8"/>
      <c r="M609" s="7"/>
    </row>
    <row r="610" spans="2:13" ht="15.75" customHeight="1">
      <c r="B610" s="5"/>
      <c r="C610" s="6"/>
      <c r="D610" s="7"/>
      <c r="E610" s="8"/>
      <c r="H610" s="9"/>
      <c r="I610" s="10"/>
      <c r="K610" s="10"/>
      <c r="L610" s="8"/>
      <c r="M610" s="7"/>
    </row>
    <row r="611" spans="2:13" ht="15.75" customHeight="1">
      <c r="B611" s="5"/>
      <c r="C611" s="6"/>
      <c r="D611" s="7"/>
      <c r="E611" s="8"/>
      <c r="H611" s="9"/>
      <c r="I611" s="10"/>
      <c r="K611" s="10"/>
      <c r="L611" s="8"/>
      <c r="M611" s="7"/>
    </row>
    <row r="612" spans="2:13" ht="15.75" customHeight="1">
      <c r="B612" s="5"/>
      <c r="C612" s="6"/>
      <c r="D612" s="7"/>
      <c r="E612" s="8"/>
      <c r="H612" s="9"/>
      <c r="I612" s="10"/>
      <c r="K612" s="10"/>
      <c r="L612" s="8"/>
      <c r="M612" s="7"/>
    </row>
    <row r="613" spans="2:13" ht="15.75" customHeight="1">
      <c r="B613" s="5"/>
      <c r="C613" s="6"/>
      <c r="D613" s="7"/>
      <c r="E613" s="8"/>
      <c r="H613" s="9"/>
      <c r="I613" s="10"/>
      <c r="K613" s="10"/>
      <c r="L613" s="8"/>
      <c r="M613" s="7"/>
    </row>
    <row r="614" spans="2:13" ht="15.75" customHeight="1">
      <c r="B614" s="5"/>
      <c r="C614" s="6"/>
      <c r="D614" s="7"/>
      <c r="E614" s="8"/>
      <c r="H614" s="9"/>
      <c r="I614" s="10"/>
      <c r="K614" s="10"/>
      <c r="L614" s="8"/>
      <c r="M614" s="7"/>
    </row>
    <row r="615" spans="2:13" ht="15.75" customHeight="1">
      <c r="B615" s="5"/>
      <c r="C615" s="6"/>
      <c r="D615" s="7"/>
      <c r="E615" s="8"/>
      <c r="H615" s="9"/>
      <c r="I615" s="10"/>
      <c r="K615" s="10"/>
      <c r="L615" s="8"/>
      <c r="M615" s="7"/>
    </row>
    <row r="616" spans="2:13" ht="15.75" customHeight="1">
      <c r="B616" s="5"/>
      <c r="C616" s="6"/>
      <c r="D616" s="7"/>
      <c r="E616" s="8"/>
      <c r="H616" s="9"/>
      <c r="I616" s="10"/>
      <c r="K616" s="10"/>
      <c r="L616" s="8"/>
      <c r="M616" s="7"/>
    </row>
    <row r="617" spans="2:13" ht="15.75" customHeight="1">
      <c r="B617" s="5"/>
      <c r="C617" s="6"/>
      <c r="D617" s="7"/>
      <c r="E617" s="8"/>
      <c r="H617" s="9"/>
      <c r="I617" s="10"/>
      <c r="K617" s="10"/>
      <c r="L617" s="8"/>
      <c r="M617" s="7"/>
    </row>
    <row r="618" spans="2:13" ht="15.75" customHeight="1">
      <c r="B618" s="5"/>
      <c r="C618" s="6"/>
      <c r="D618" s="7"/>
      <c r="E618" s="8"/>
      <c r="H618" s="9"/>
      <c r="I618" s="10"/>
      <c r="K618" s="10"/>
      <c r="L618" s="8"/>
      <c r="M618" s="7"/>
    </row>
    <row r="619" spans="2:13" ht="15.75" customHeight="1">
      <c r="B619" s="5"/>
      <c r="C619" s="6"/>
      <c r="D619" s="7"/>
      <c r="E619" s="8"/>
      <c r="H619" s="9"/>
      <c r="I619" s="10"/>
      <c r="K619" s="10"/>
      <c r="L619" s="8"/>
      <c r="M619" s="7"/>
    </row>
    <row r="620" spans="2:13" ht="15.75" customHeight="1">
      <c r="B620" s="5"/>
      <c r="C620" s="6"/>
      <c r="D620" s="7"/>
      <c r="E620" s="8"/>
      <c r="H620" s="9"/>
      <c r="I620" s="10"/>
      <c r="K620" s="10"/>
      <c r="L620" s="8"/>
      <c r="M620" s="7"/>
    </row>
    <row r="621" spans="2:13" ht="15.75" customHeight="1">
      <c r="B621" s="5"/>
      <c r="C621" s="6"/>
      <c r="D621" s="7"/>
      <c r="E621" s="8"/>
      <c r="H621" s="9"/>
      <c r="I621" s="10"/>
      <c r="K621" s="10"/>
      <c r="L621" s="8"/>
      <c r="M621" s="7"/>
    </row>
    <row r="622" spans="2:13" ht="15.75" customHeight="1">
      <c r="B622" s="5"/>
      <c r="C622" s="6"/>
      <c r="D622" s="7"/>
      <c r="E622" s="8"/>
      <c r="H622" s="9"/>
      <c r="I622" s="10"/>
      <c r="K622" s="10"/>
      <c r="L622" s="8"/>
      <c r="M622" s="7"/>
    </row>
    <row r="623" spans="2:13" ht="15.75" customHeight="1">
      <c r="B623" s="5"/>
      <c r="C623" s="6"/>
      <c r="D623" s="7"/>
      <c r="E623" s="8"/>
      <c r="H623" s="9"/>
      <c r="I623" s="10"/>
      <c r="K623" s="10"/>
      <c r="L623" s="8"/>
      <c r="M623" s="7"/>
    </row>
    <row r="624" spans="2:13" ht="15.75" customHeight="1">
      <c r="B624" s="5"/>
      <c r="C624" s="6"/>
      <c r="D624" s="7"/>
      <c r="E624" s="8"/>
      <c r="H624" s="9"/>
      <c r="I624" s="10"/>
      <c r="K624" s="10"/>
      <c r="L624" s="8"/>
      <c r="M624" s="7"/>
    </row>
    <row r="625" spans="2:13" ht="15.75" customHeight="1">
      <c r="B625" s="5"/>
      <c r="C625" s="6"/>
      <c r="D625" s="7"/>
      <c r="E625" s="8"/>
      <c r="H625" s="9"/>
      <c r="I625" s="10"/>
      <c r="K625" s="10"/>
      <c r="L625" s="8"/>
      <c r="M625" s="7"/>
    </row>
    <row r="626" spans="2:13" ht="15.75" customHeight="1">
      <c r="B626" s="5"/>
      <c r="C626" s="6"/>
      <c r="D626" s="7"/>
      <c r="E626" s="8"/>
      <c r="H626" s="9"/>
      <c r="I626" s="10"/>
      <c r="K626" s="10"/>
      <c r="L626" s="8"/>
      <c r="M626" s="7"/>
    </row>
    <row r="627" spans="2:13" ht="15.75" customHeight="1">
      <c r="B627" s="5"/>
      <c r="C627" s="6"/>
      <c r="D627" s="7"/>
      <c r="E627" s="8"/>
      <c r="H627" s="9"/>
      <c r="I627" s="10"/>
      <c r="K627" s="10"/>
      <c r="L627" s="8"/>
      <c r="M627" s="7"/>
    </row>
    <row r="628" spans="2:13" ht="15.75" customHeight="1">
      <c r="B628" s="5"/>
      <c r="C628" s="6"/>
      <c r="D628" s="7"/>
      <c r="E628" s="8"/>
      <c r="H628" s="9"/>
      <c r="I628" s="10"/>
      <c r="K628" s="10"/>
      <c r="L628" s="8"/>
      <c r="M628" s="7"/>
    </row>
    <row r="629" spans="2:13" ht="15.75" customHeight="1">
      <c r="B629" s="5"/>
      <c r="C629" s="6"/>
      <c r="D629" s="7"/>
      <c r="E629" s="8"/>
      <c r="H629" s="9"/>
      <c r="I629" s="10"/>
      <c r="K629" s="10"/>
      <c r="L629" s="8"/>
      <c r="M629" s="7"/>
    </row>
    <row r="630" spans="2:13" ht="15.75" customHeight="1">
      <c r="B630" s="5"/>
      <c r="C630" s="6"/>
      <c r="D630" s="7"/>
      <c r="E630" s="8"/>
      <c r="H630" s="9"/>
      <c r="I630" s="10"/>
      <c r="K630" s="10"/>
      <c r="L630" s="8"/>
      <c r="M630" s="7"/>
    </row>
    <row r="631" spans="2:13" ht="15.75" customHeight="1">
      <c r="B631" s="5"/>
      <c r="C631" s="6"/>
      <c r="D631" s="7"/>
      <c r="E631" s="8"/>
      <c r="H631" s="9"/>
      <c r="I631" s="10"/>
      <c r="K631" s="10"/>
      <c r="L631" s="8"/>
      <c r="M631" s="7"/>
    </row>
    <row r="632" spans="2:13" ht="15.75" customHeight="1">
      <c r="B632" s="5"/>
      <c r="C632" s="6"/>
      <c r="D632" s="7"/>
      <c r="E632" s="8"/>
      <c r="H632" s="9"/>
      <c r="I632" s="10"/>
      <c r="K632" s="10"/>
      <c r="L632" s="8"/>
      <c r="M632" s="7"/>
    </row>
    <row r="633" spans="2:13" ht="15.75" customHeight="1">
      <c r="B633" s="5"/>
      <c r="C633" s="6"/>
      <c r="D633" s="7"/>
      <c r="E633" s="8"/>
      <c r="H633" s="9"/>
      <c r="I633" s="10"/>
      <c r="K633" s="10"/>
      <c r="L633" s="8"/>
      <c r="M633" s="7"/>
    </row>
    <row r="634" spans="2:13" ht="15.75" customHeight="1">
      <c r="B634" s="5"/>
      <c r="C634" s="6"/>
      <c r="D634" s="7"/>
      <c r="E634" s="8"/>
      <c r="H634" s="9"/>
      <c r="I634" s="10"/>
      <c r="K634" s="10"/>
      <c r="L634" s="8"/>
      <c r="M634" s="7"/>
    </row>
    <row r="635" spans="2:13" ht="15.75" customHeight="1">
      <c r="B635" s="5"/>
      <c r="C635" s="6"/>
      <c r="D635" s="7"/>
      <c r="E635" s="8"/>
      <c r="H635" s="9"/>
      <c r="I635" s="10"/>
      <c r="K635" s="10"/>
      <c r="L635" s="8"/>
      <c r="M635" s="7"/>
    </row>
    <row r="636" spans="2:13" ht="15.75" customHeight="1">
      <c r="B636" s="5"/>
      <c r="C636" s="6"/>
      <c r="D636" s="7"/>
      <c r="E636" s="8"/>
      <c r="H636" s="9"/>
      <c r="I636" s="10"/>
      <c r="K636" s="10"/>
      <c r="L636" s="8"/>
      <c r="M636" s="7"/>
    </row>
    <row r="637" spans="2:13" ht="15.75" customHeight="1">
      <c r="B637" s="5"/>
      <c r="C637" s="6"/>
      <c r="D637" s="7"/>
      <c r="E637" s="8"/>
      <c r="H637" s="9"/>
      <c r="I637" s="10"/>
      <c r="K637" s="10"/>
      <c r="L637" s="8"/>
      <c r="M637" s="7"/>
    </row>
    <row r="638" spans="2:13" ht="15.75" customHeight="1">
      <c r="B638" s="5"/>
      <c r="C638" s="6"/>
      <c r="D638" s="7"/>
      <c r="E638" s="8"/>
      <c r="H638" s="9"/>
      <c r="I638" s="10"/>
      <c r="K638" s="10"/>
      <c r="L638" s="8"/>
      <c r="M638" s="7"/>
    </row>
    <row r="639" spans="2:13" ht="15.75" customHeight="1">
      <c r="B639" s="5"/>
      <c r="C639" s="6"/>
      <c r="D639" s="7"/>
      <c r="E639" s="8"/>
      <c r="H639" s="9"/>
      <c r="I639" s="10"/>
      <c r="K639" s="10"/>
      <c r="L639" s="8"/>
      <c r="M639" s="7"/>
    </row>
    <row r="640" spans="2:13" ht="15.75" customHeight="1">
      <c r="B640" s="5"/>
      <c r="C640" s="6"/>
      <c r="D640" s="7"/>
      <c r="E640" s="8"/>
      <c r="H640" s="9"/>
      <c r="I640" s="10"/>
      <c r="K640" s="10"/>
      <c r="L640" s="8"/>
      <c r="M640" s="7"/>
    </row>
    <row r="641" spans="2:13" ht="15.75" customHeight="1">
      <c r="B641" s="5"/>
      <c r="C641" s="6"/>
      <c r="D641" s="7"/>
      <c r="E641" s="8"/>
      <c r="H641" s="9"/>
      <c r="I641" s="10"/>
      <c r="K641" s="10"/>
      <c r="L641" s="8"/>
      <c r="M641" s="7"/>
    </row>
    <row r="642" spans="2:13" ht="15.75" customHeight="1">
      <c r="B642" s="5"/>
      <c r="C642" s="6"/>
      <c r="D642" s="7"/>
      <c r="E642" s="8"/>
      <c r="H642" s="9"/>
      <c r="I642" s="10"/>
      <c r="K642" s="10"/>
      <c r="L642" s="8"/>
      <c r="M642" s="7"/>
    </row>
    <row r="643" spans="2:13" ht="15.75" customHeight="1">
      <c r="B643" s="5"/>
      <c r="C643" s="6"/>
      <c r="D643" s="7"/>
      <c r="E643" s="8"/>
      <c r="H643" s="9"/>
      <c r="I643" s="10"/>
      <c r="K643" s="10"/>
      <c r="L643" s="8"/>
      <c r="M643" s="7"/>
    </row>
    <row r="644" spans="2:13" ht="15.75" customHeight="1">
      <c r="B644" s="5"/>
      <c r="C644" s="6"/>
      <c r="D644" s="7"/>
      <c r="E644" s="8"/>
      <c r="H644" s="9"/>
      <c r="I644" s="10"/>
      <c r="K644" s="10"/>
      <c r="L644" s="8"/>
      <c r="M644" s="7"/>
    </row>
    <row r="645" spans="2:13" ht="15.75" customHeight="1">
      <c r="B645" s="5"/>
      <c r="C645" s="6"/>
      <c r="D645" s="7"/>
      <c r="E645" s="8"/>
      <c r="H645" s="9"/>
      <c r="I645" s="10"/>
      <c r="K645" s="10"/>
      <c r="L645" s="8"/>
      <c r="M645" s="7"/>
    </row>
    <row r="646" spans="2:13" ht="15.75" customHeight="1">
      <c r="B646" s="5"/>
      <c r="C646" s="6"/>
      <c r="D646" s="7"/>
      <c r="E646" s="8"/>
      <c r="H646" s="9"/>
      <c r="I646" s="10"/>
      <c r="K646" s="10"/>
      <c r="L646" s="8"/>
      <c r="M646" s="7"/>
    </row>
    <row r="647" spans="2:13" ht="15.75" customHeight="1">
      <c r="B647" s="5"/>
      <c r="C647" s="6"/>
      <c r="D647" s="7"/>
      <c r="E647" s="8"/>
      <c r="H647" s="9"/>
      <c r="I647" s="10"/>
      <c r="K647" s="10"/>
      <c r="L647" s="8"/>
      <c r="M647" s="7"/>
    </row>
    <row r="648" spans="2:13" ht="15.75" customHeight="1">
      <c r="B648" s="5"/>
      <c r="C648" s="6"/>
      <c r="D648" s="7"/>
      <c r="E648" s="8"/>
      <c r="H648" s="9"/>
      <c r="I648" s="10"/>
      <c r="K648" s="10"/>
      <c r="L648" s="8"/>
      <c r="M648" s="7"/>
    </row>
    <row r="649" spans="2:13" ht="15.75" customHeight="1">
      <c r="B649" s="5"/>
      <c r="C649" s="6"/>
      <c r="D649" s="7"/>
      <c r="E649" s="8"/>
      <c r="H649" s="9"/>
      <c r="I649" s="10"/>
      <c r="K649" s="10"/>
      <c r="L649" s="8"/>
      <c r="M649" s="7"/>
    </row>
    <row r="650" spans="2:13" ht="15.75" customHeight="1">
      <c r="B650" s="5"/>
      <c r="C650" s="6"/>
      <c r="D650" s="7"/>
      <c r="E650" s="8"/>
      <c r="H650" s="9"/>
      <c r="I650" s="10"/>
      <c r="K650" s="10"/>
      <c r="L650" s="8"/>
      <c r="M650" s="7"/>
    </row>
    <row r="651" spans="2:13" ht="15.75" customHeight="1">
      <c r="B651" s="5"/>
      <c r="C651" s="6"/>
      <c r="D651" s="7"/>
      <c r="E651" s="8"/>
      <c r="H651" s="9"/>
      <c r="I651" s="10"/>
      <c r="K651" s="10"/>
      <c r="L651" s="8"/>
      <c r="M651" s="7"/>
    </row>
    <row r="652" spans="2:13" ht="15.75" customHeight="1">
      <c r="B652" s="5"/>
      <c r="C652" s="6"/>
      <c r="D652" s="7"/>
      <c r="E652" s="8"/>
      <c r="H652" s="9"/>
      <c r="I652" s="10"/>
      <c r="K652" s="10"/>
      <c r="L652" s="8"/>
      <c r="M652" s="7"/>
    </row>
    <row r="653" spans="2:13" ht="15.75" customHeight="1">
      <c r="B653" s="5"/>
      <c r="C653" s="6"/>
      <c r="D653" s="7"/>
      <c r="E653" s="8"/>
      <c r="H653" s="9"/>
      <c r="I653" s="10"/>
      <c r="K653" s="10"/>
      <c r="L653" s="8"/>
      <c r="M653" s="7"/>
    </row>
    <row r="654" spans="2:13" ht="15.75" customHeight="1">
      <c r="B654" s="5"/>
      <c r="C654" s="6"/>
      <c r="D654" s="7"/>
      <c r="E654" s="8"/>
      <c r="H654" s="9"/>
      <c r="I654" s="10"/>
      <c r="K654" s="10"/>
      <c r="L654" s="8"/>
      <c r="M654" s="7"/>
    </row>
    <row r="655" spans="2:13" ht="15.75" customHeight="1">
      <c r="B655" s="5"/>
      <c r="C655" s="6"/>
      <c r="D655" s="7"/>
      <c r="E655" s="8"/>
      <c r="H655" s="9"/>
      <c r="I655" s="10"/>
      <c r="K655" s="10"/>
      <c r="L655" s="8"/>
      <c r="M655" s="7"/>
    </row>
    <row r="656" spans="2:13" ht="15.75" customHeight="1">
      <c r="B656" s="5"/>
      <c r="C656" s="6"/>
      <c r="D656" s="7"/>
      <c r="E656" s="8"/>
      <c r="H656" s="9"/>
      <c r="I656" s="10"/>
      <c r="K656" s="10"/>
      <c r="L656" s="8"/>
      <c r="M656" s="7"/>
    </row>
    <row r="657" spans="2:13" ht="15.75" customHeight="1">
      <c r="B657" s="5"/>
      <c r="C657" s="6"/>
      <c r="D657" s="7"/>
      <c r="E657" s="8"/>
      <c r="H657" s="9"/>
      <c r="I657" s="10"/>
      <c r="K657" s="10"/>
      <c r="L657" s="8"/>
      <c r="M657" s="7"/>
    </row>
    <row r="658" spans="2:13" ht="15.75" customHeight="1">
      <c r="B658" s="5"/>
      <c r="C658" s="6"/>
      <c r="D658" s="7"/>
      <c r="E658" s="8"/>
      <c r="H658" s="9"/>
      <c r="I658" s="10"/>
      <c r="K658" s="10"/>
      <c r="L658" s="8"/>
      <c r="M658" s="7"/>
    </row>
    <row r="659" spans="2:13" ht="15.75" customHeight="1">
      <c r="B659" s="5"/>
      <c r="C659" s="6"/>
      <c r="D659" s="7"/>
      <c r="E659" s="8"/>
      <c r="H659" s="9"/>
      <c r="I659" s="10"/>
      <c r="K659" s="10"/>
      <c r="L659" s="8"/>
      <c r="M659" s="7"/>
    </row>
    <row r="660" spans="2:13" ht="15.75" customHeight="1">
      <c r="B660" s="5"/>
      <c r="C660" s="6"/>
      <c r="D660" s="7"/>
      <c r="E660" s="8"/>
      <c r="H660" s="9"/>
      <c r="I660" s="10"/>
      <c r="K660" s="10"/>
      <c r="L660" s="8"/>
      <c r="M660" s="7"/>
    </row>
    <row r="661" spans="2:13" ht="15.75" customHeight="1">
      <c r="B661" s="5"/>
      <c r="C661" s="6"/>
      <c r="D661" s="7"/>
      <c r="E661" s="8"/>
      <c r="H661" s="9"/>
      <c r="I661" s="10"/>
      <c r="K661" s="10"/>
      <c r="L661" s="8"/>
      <c r="M661" s="7"/>
    </row>
    <row r="662" spans="2:13" ht="15.75" customHeight="1">
      <c r="B662" s="5"/>
      <c r="C662" s="6"/>
      <c r="D662" s="7"/>
      <c r="E662" s="8"/>
      <c r="H662" s="9"/>
      <c r="I662" s="10"/>
      <c r="K662" s="10"/>
      <c r="L662" s="8"/>
      <c r="M662" s="7"/>
    </row>
    <row r="663" spans="2:13" ht="15.75" customHeight="1">
      <c r="B663" s="5"/>
      <c r="C663" s="6"/>
      <c r="D663" s="7"/>
      <c r="E663" s="8"/>
      <c r="H663" s="9"/>
      <c r="I663" s="10"/>
      <c r="K663" s="10"/>
      <c r="L663" s="8"/>
      <c r="M663" s="7"/>
    </row>
    <row r="664" spans="2:13" ht="15.75" customHeight="1">
      <c r="B664" s="5"/>
      <c r="C664" s="6"/>
      <c r="D664" s="7"/>
      <c r="E664" s="8"/>
      <c r="H664" s="9"/>
      <c r="I664" s="10"/>
      <c r="K664" s="10"/>
      <c r="L664" s="8"/>
      <c r="M664" s="7"/>
    </row>
    <row r="665" spans="2:13" ht="15.75" customHeight="1">
      <c r="B665" s="5"/>
      <c r="C665" s="6"/>
      <c r="D665" s="7"/>
      <c r="E665" s="8"/>
      <c r="H665" s="9"/>
      <c r="I665" s="10"/>
      <c r="K665" s="10"/>
      <c r="L665" s="8"/>
      <c r="M665" s="7"/>
    </row>
    <row r="666" spans="2:13" ht="15.75" customHeight="1">
      <c r="B666" s="5"/>
      <c r="C666" s="6"/>
      <c r="D666" s="7"/>
      <c r="E666" s="8"/>
      <c r="H666" s="9"/>
      <c r="I666" s="10"/>
      <c r="K666" s="10"/>
      <c r="L666" s="8"/>
      <c r="M666" s="7"/>
    </row>
    <row r="667" spans="2:13" ht="15.75" customHeight="1">
      <c r="B667" s="5"/>
      <c r="C667" s="6"/>
      <c r="D667" s="7"/>
      <c r="E667" s="8"/>
      <c r="H667" s="9"/>
      <c r="I667" s="10"/>
      <c r="K667" s="10"/>
      <c r="L667" s="8"/>
      <c r="M667" s="7"/>
    </row>
    <row r="668" spans="2:13" ht="15.75" customHeight="1">
      <c r="B668" s="5"/>
      <c r="C668" s="6"/>
      <c r="D668" s="7"/>
      <c r="E668" s="8"/>
      <c r="H668" s="9"/>
      <c r="I668" s="10"/>
      <c r="K668" s="10"/>
      <c r="L668" s="8"/>
      <c r="M668" s="7"/>
    </row>
    <row r="669" spans="2:13" ht="15.75" customHeight="1">
      <c r="B669" s="5"/>
      <c r="C669" s="6"/>
      <c r="D669" s="7"/>
      <c r="E669" s="8"/>
      <c r="H669" s="9"/>
      <c r="I669" s="10"/>
      <c r="K669" s="10"/>
      <c r="L669" s="8"/>
      <c r="M669" s="7"/>
    </row>
    <row r="670" spans="2:13" ht="15.75" customHeight="1">
      <c r="B670" s="5"/>
      <c r="C670" s="6"/>
      <c r="D670" s="7"/>
      <c r="E670" s="8"/>
      <c r="H670" s="9"/>
      <c r="I670" s="10"/>
      <c r="K670" s="10"/>
      <c r="L670" s="8"/>
      <c r="M670" s="7"/>
    </row>
    <row r="671" spans="2:13" ht="15.75" customHeight="1">
      <c r="B671" s="5"/>
      <c r="C671" s="6"/>
      <c r="D671" s="7"/>
      <c r="E671" s="8"/>
      <c r="H671" s="9"/>
      <c r="I671" s="10"/>
      <c r="K671" s="10"/>
      <c r="L671" s="8"/>
      <c r="M671" s="7"/>
    </row>
    <row r="672" spans="2:13" ht="15.75" customHeight="1">
      <c r="B672" s="5"/>
      <c r="C672" s="6"/>
      <c r="D672" s="7"/>
      <c r="E672" s="8"/>
      <c r="H672" s="9"/>
      <c r="I672" s="10"/>
      <c r="K672" s="10"/>
      <c r="L672" s="8"/>
      <c r="M672" s="7"/>
    </row>
    <row r="673" spans="2:13" ht="15.75" customHeight="1">
      <c r="B673" s="5"/>
      <c r="C673" s="6"/>
      <c r="D673" s="7"/>
      <c r="E673" s="8"/>
      <c r="H673" s="9"/>
      <c r="I673" s="10"/>
      <c r="K673" s="10"/>
      <c r="L673" s="8"/>
      <c r="M673" s="7"/>
    </row>
    <row r="674" spans="2:13" ht="15.75" customHeight="1">
      <c r="B674" s="5"/>
      <c r="C674" s="6"/>
      <c r="D674" s="7"/>
      <c r="E674" s="8"/>
      <c r="H674" s="9"/>
      <c r="I674" s="10"/>
      <c r="K674" s="10"/>
      <c r="L674" s="8"/>
      <c r="M674" s="7"/>
    </row>
    <row r="675" spans="2:13" ht="15.75" customHeight="1">
      <c r="B675" s="5"/>
      <c r="C675" s="6"/>
      <c r="D675" s="7"/>
      <c r="E675" s="8"/>
      <c r="H675" s="9"/>
      <c r="I675" s="10"/>
      <c r="K675" s="10"/>
      <c r="L675" s="8"/>
      <c r="M675" s="7"/>
    </row>
    <row r="676" spans="2:13" ht="15.75" customHeight="1">
      <c r="B676" s="5"/>
      <c r="C676" s="6"/>
      <c r="D676" s="7"/>
      <c r="E676" s="8"/>
      <c r="H676" s="9"/>
      <c r="I676" s="10"/>
      <c r="K676" s="10"/>
      <c r="L676" s="8"/>
      <c r="M676" s="7"/>
    </row>
    <row r="677" spans="2:13" ht="15.75" customHeight="1">
      <c r="B677" s="5"/>
      <c r="C677" s="6"/>
      <c r="D677" s="7"/>
      <c r="E677" s="8"/>
      <c r="H677" s="9"/>
      <c r="I677" s="10"/>
      <c r="K677" s="10"/>
      <c r="L677" s="8"/>
      <c r="M677" s="7"/>
    </row>
    <row r="678" spans="2:13" ht="15.75" customHeight="1">
      <c r="B678" s="5"/>
      <c r="C678" s="6"/>
      <c r="D678" s="7"/>
      <c r="E678" s="8"/>
      <c r="H678" s="9"/>
      <c r="I678" s="10"/>
      <c r="K678" s="10"/>
      <c r="L678" s="8"/>
      <c r="M678" s="7"/>
    </row>
    <row r="679" spans="2:13" ht="15.75" customHeight="1">
      <c r="B679" s="5"/>
      <c r="C679" s="6"/>
      <c r="D679" s="7"/>
      <c r="E679" s="8"/>
      <c r="H679" s="9"/>
      <c r="I679" s="10"/>
      <c r="K679" s="10"/>
      <c r="L679" s="8"/>
      <c r="M679" s="7"/>
    </row>
    <row r="680" spans="2:13" ht="15.75" customHeight="1">
      <c r="B680" s="5"/>
      <c r="C680" s="6"/>
      <c r="D680" s="7"/>
      <c r="E680" s="8"/>
      <c r="H680" s="9"/>
      <c r="I680" s="10"/>
      <c r="K680" s="10"/>
      <c r="L680" s="8"/>
      <c r="M680" s="7"/>
    </row>
    <row r="681" spans="2:13" ht="15.75" customHeight="1">
      <c r="B681" s="5"/>
      <c r="C681" s="6"/>
      <c r="D681" s="7"/>
      <c r="E681" s="8"/>
      <c r="H681" s="9"/>
      <c r="I681" s="10"/>
      <c r="K681" s="10"/>
      <c r="L681" s="8"/>
      <c r="M681" s="7"/>
    </row>
    <row r="682" spans="2:13" ht="15.75" customHeight="1">
      <c r="B682" s="5"/>
      <c r="C682" s="6"/>
      <c r="D682" s="7"/>
      <c r="E682" s="8"/>
      <c r="H682" s="9"/>
      <c r="I682" s="10"/>
      <c r="K682" s="10"/>
      <c r="L682" s="8"/>
      <c r="M682" s="7"/>
    </row>
    <row r="683" spans="2:13" ht="15.75" customHeight="1">
      <c r="B683" s="5"/>
      <c r="C683" s="6"/>
      <c r="D683" s="7"/>
      <c r="E683" s="8"/>
      <c r="H683" s="9"/>
      <c r="I683" s="10"/>
      <c r="K683" s="10"/>
      <c r="L683" s="8"/>
      <c r="M683" s="7"/>
    </row>
    <row r="684" spans="2:13" ht="15.75" customHeight="1">
      <c r="B684" s="5"/>
      <c r="C684" s="6"/>
      <c r="D684" s="7"/>
      <c r="E684" s="8"/>
      <c r="H684" s="9"/>
      <c r="I684" s="10"/>
      <c r="K684" s="10"/>
      <c r="L684" s="8"/>
      <c r="M684" s="7"/>
    </row>
    <row r="685" spans="2:13" ht="15.75" customHeight="1">
      <c r="B685" s="5"/>
      <c r="C685" s="6"/>
      <c r="D685" s="7"/>
      <c r="E685" s="8"/>
      <c r="H685" s="9"/>
      <c r="I685" s="10"/>
      <c r="K685" s="10"/>
      <c r="L685" s="8"/>
      <c r="M685" s="7"/>
    </row>
    <row r="686" spans="2:13" ht="15.75" customHeight="1">
      <c r="B686" s="5"/>
      <c r="C686" s="6"/>
      <c r="D686" s="7"/>
      <c r="E686" s="8"/>
      <c r="H686" s="9"/>
      <c r="I686" s="10"/>
      <c r="K686" s="10"/>
      <c r="L686" s="8"/>
      <c r="M686" s="7"/>
    </row>
    <row r="687" spans="2:13" ht="15.75" customHeight="1">
      <c r="B687" s="5"/>
      <c r="C687" s="6"/>
      <c r="D687" s="7"/>
      <c r="E687" s="8"/>
      <c r="H687" s="9"/>
      <c r="I687" s="10"/>
      <c r="K687" s="10"/>
      <c r="L687" s="8"/>
      <c r="M687" s="7"/>
    </row>
    <row r="688" spans="2:13" ht="15.75" customHeight="1">
      <c r="B688" s="5"/>
      <c r="C688" s="6"/>
      <c r="D688" s="7"/>
      <c r="E688" s="8"/>
      <c r="H688" s="9"/>
      <c r="I688" s="10"/>
      <c r="K688" s="10"/>
      <c r="L688" s="8"/>
      <c r="M688" s="7"/>
    </row>
    <row r="689" spans="2:13" ht="15.75" customHeight="1">
      <c r="B689" s="5"/>
      <c r="C689" s="6"/>
      <c r="D689" s="7"/>
      <c r="E689" s="8"/>
      <c r="H689" s="9"/>
      <c r="I689" s="10"/>
      <c r="K689" s="10"/>
      <c r="L689" s="8"/>
      <c r="M689" s="7"/>
    </row>
    <row r="690" spans="2:13" ht="15.75" customHeight="1">
      <c r="B690" s="5"/>
      <c r="C690" s="6"/>
      <c r="D690" s="7"/>
      <c r="E690" s="8"/>
      <c r="H690" s="9"/>
      <c r="I690" s="10"/>
      <c r="K690" s="10"/>
      <c r="L690" s="8"/>
      <c r="M690" s="7"/>
    </row>
    <row r="691" spans="2:13" ht="15.75" customHeight="1">
      <c r="B691" s="5"/>
      <c r="C691" s="6"/>
      <c r="D691" s="7"/>
      <c r="E691" s="8"/>
      <c r="H691" s="9"/>
      <c r="I691" s="10"/>
      <c r="K691" s="10"/>
      <c r="L691" s="8"/>
      <c r="M691" s="7"/>
    </row>
    <row r="692" spans="2:13" ht="15.75" customHeight="1">
      <c r="B692" s="5"/>
      <c r="C692" s="6"/>
      <c r="D692" s="7"/>
      <c r="E692" s="8"/>
      <c r="H692" s="9"/>
      <c r="I692" s="10"/>
      <c r="K692" s="10"/>
      <c r="L692" s="8"/>
      <c r="M692" s="7"/>
    </row>
    <row r="693" spans="2:13" ht="15.75" customHeight="1">
      <c r="B693" s="5"/>
      <c r="C693" s="6"/>
      <c r="D693" s="7"/>
      <c r="E693" s="8"/>
      <c r="H693" s="9"/>
      <c r="I693" s="10"/>
      <c r="K693" s="10"/>
      <c r="L693" s="8"/>
      <c r="M693" s="7"/>
    </row>
    <row r="694" spans="2:13" ht="15.75" customHeight="1">
      <c r="B694" s="5"/>
      <c r="C694" s="6"/>
      <c r="D694" s="7"/>
      <c r="E694" s="8"/>
      <c r="H694" s="9"/>
      <c r="I694" s="10"/>
      <c r="K694" s="10"/>
      <c r="L694" s="8"/>
      <c r="M694" s="7"/>
    </row>
    <row r="695" spans="2:13" ht="15.75" customHeight="1">
      <c r="B695" s="5"/>
      <c r="C695" s="6"/>
      <c r="D695" s="7"/>
      <c r="E695" s="8"/>
      <c r="H695" s="9"/>
      <c r="I695" s="10"/>
      <c r="K695" s="10"/>
      <c r="L695" s="8"/>
      <c r="M695" s="7"/>
    </row>
    <row r="696" spans="2:13" ht="15.75" customHeight="1">
      <c r="B696" s="5"/>
      <c r="C696" s="6"/>
      <c r="D696" s="7"/>
      <c r="E696" s="8"/>
      <c r="H696" s="9"/>
      <c r="I696" s="10"/>
      <c r="K696" s="10"/>
      <c r="L696" s="8"/>
      <c r="M696" s="7"/>
    </row>
    <row r="697" spans="2:13" ht="15.75" customHeight="1">
      <c r="B697" s="5"/>
      <c r="C697" s="6"/>
      <c r="D697" s="7"/>
      <c r="E697" s="8"/>
      <c r="H697" s="9"/>
      <c r="I697" s="10"/>
      <c r="K697" s="10"/>
      <c r="L697" s="8"/>
      <c r="M697" s="7"/>
    </row>
    <row r="698" spans="2:13" ht="15.75" customHeight="1">
      <c r="B698" s="5"/>
      <c r="C698" s="6"/>
      <c r="D698" s="7"/>
      <c r="E698" s="8"/>
      <c r="H698" s="9"/>
      <c r="I698" s="10"/>
      <c r="K698" s="10"/>
      <c r="L698" s="8"/>
      <c r="M698" s="7"/>
    </row>
    <row r="699" spans="2:13" ht="15.75" customHeight="1">
      <c r="B699" s="5"/>
      <c r="C699" s="6"/>
      <c r="D699" s="7"/>
      <c r="E699" s="8"/>
      <c r="H699" s="9"/>
      <c r="I699" s="10"/>
      <c r="K699" s="10"/>
      <c r="L699" s="8"/>
      <c r="M699" s="7"/>
    </row>
    <row r="700" spans="2:13" ht="15.75" customHeight="1">
      <c r="B700" s="5"/>
      <c r="C700" s="6"/>
      <c r="D700" s="7"/>
      <c r="E700" s="8"/>
      <c r="H700" s="9"/>
      <c r="I700" s="10"/>
      <c r="K700" s="10"/>
      <c r="L700" s="8"/>
      <c r="M700" s="7"/>
    </row>
    <row r="701" spans="2:13" ht="15.75" customHeight="1">
      <c r="B701" s="5"/>
      <c r="C701" s="6"/>
      <c r="D701" s="7"/>
      <c r="E701" s="8"/>
      <c r="H701" s="9"/>
      <c r="I701" s="10"/>
      <c r="K701" s="10"/>
      <c r="L701" s="8"/>
      <c r="M701" s="7"/>
    </row>
    <row r="702" spans="2:13" ht="15.75" customHeight="1">
      <c r="B702" s="5"/>
      <c r="C702" s="6"/>
      <c r="D702" s="7"/>
      <c r="E702" s="8"/>
      <c r="H702" s="9"/>
      <c r="I702" s="10"/>
      <c r="K702" s="10"/>
      <c r="L702" s="8"/>
      <c r="M702" s="7"/>
    </row>
    <row r="703" spans="2:13" ht="15.75" customHeight="1">
      <c r="B703" s="5"/>
      <c r="C703" s="6"/>
      <c r="D703" s="7"/>
      <c r="E703" s="8"/>
      <c r="H703" s="9"/>
      <c r="I703" s="10"/>
      <c r="K703" s="10"/>
      <c r="L703" s="8"/>
      <c r="M703" s="7"/>
    </row>
    <row r="704" spans="2:13" ht="15.75" customHeight="1">
      <c r="B704" s="5"/>
      <c r="C704" s="6"/>
      <c r="D704" s="7"/>
      <c r="E704" s="8"/>
      <c r="H704" s="9"/>
      <c r="I704" s="10"/>
      <c r="K704" s="10"/>
      <c r="L704" s="8"/>
      <c r="M704" s="7"/>
    </row>
    <row r="705" spans="2:13" ht="15.75" customHeight="1">
      <c r="B705" s="5"/>
      <c r="C705" s="6"/>
      <c r="D705" s="7"/>
      <c r="E705" s="8"/>
      <c r="H705" s="9"/>
      <c r="I705" s="10"/>
      <c r="K705" s="10"/>
      <c r="L705" s="8"/>
      <c r="M705" s="7"/>
    </row>
    <row r="706" spans="2:13" ht="15.75" customHeight="1">
      <c r="B706" s="5"/>
      <c r="C706" s="6"/>
      <c r="D706" s="7"/>
      <c r="E706" s="8"/>
      <c r="H706" s="9"/>
      <c r="I706" s="10"/>
      <c r="K706" s="10"/>
      <c r="L706" s="8"/>
      <c r="M706" s="7"/>
    </row>
    <row r="707" spans="2:13" ht="15.75" customHeight="1">
      <c r="B707" s="5"/>
      <c r="C707" s="6"/>
      <c r="D707" s="7"/>
      <c r="E707" s="8"/>
      <c r="H707" s="9"/>
      <c r="I707" s="10"/>
      <c r="K707" s="10"/>
      <c r="L707" s="8"/>
      <c r="M707" s="7"/>
    </row>
    <row r="708" spans="2:13" ht="15.75" customHeight="1">
      <c r="B708" s="5"/>
      <c r="C708" s="6"/>
      <c r="D708" s="7"/>
      <c r="E708" s="8"/>
      <c r="H708" s="9"/>
      <c r="I708" s="10"/>
      <c r="K708" s="10"/>
      <c r="L708" s="8"/>
      <c r="M708" s="7"/>
    </row>
    <row r="709" spans="2:13" ht="15.75" customHeight="1">
      <c r="B709" s="5"/>
      <c r="C709" s="6"/>
      <c r="D709" s="7"/>
      <c r="E709" s="8"/>
      <c r="H709" s="9"/>
      <c r="I709" s="10"/>
      <c r="K709" s="10"/>
      <c r="L709" s="8"/>
      <c r="M709" s="7"/>
    </row>
    <row r="710" spans="2:13" ht="15.75" customHeight="1">
      <c r="B710" s="5"/>
      <c r="C710" s="6"/>
      <c r="D710" s="7"/>
      <c r="E710" s="8"/>
      <c r="H710" s="9"/>
      <c r="I710" s="10"/>
      <c r="K710" s="10"/>
      <c r="L710" s="8"/>
      <c r="M710" s="7"/>
    </row>
    <row r="711" spans="2:13" ht="15.75" customHeight="1">
      <c r="B711" s="5"/>
      <c r="C711" s="6"/>
      <c r="D711" s="7"/>
      <c r="E711" s="8"/>
      <c r="H711" s="9"/>
      <c r="I711" s="10"/>
      <c r="K711" s="10"/>
      <c r="L711" s="8"/>
      <c r="M711" s="7"/>
    </row>
    <row r="712" spans="2:13" ht="15.75" customHeight="1">
      <c r="B712" s="5"/>
      <c r="C712" s="6"/>
      <c r="D712" s="7"/>
      <c r="E712" s="8"/>
      <c r="H712" s="9"/>
      <c r="I712" s="10"/>
      <c r="K712" s="10"/>
      <c r="L712" s="8"/>
      <c r="M712" s="7"/>
    </row>
    <row r="713" spans="2:13" ht="15.75" customHeight="1">
      <c r="B713" s="5"/>
      <c r="C713" s="6"/>
      <c r="D713" s="7"/>
      <c r="E713" s="8"/>
      <c r="H713" s="9"/>
      <c r="I713" s="10"/>
      <c r="K713" s="10"/>
      <c r="L713" s="8"/>
      <c r="M713" s="7"/>
    </row>
    <row r="714" spans="2:13" ht="15.75" customHeight="1">
      <c r="B714" s="5"/>
      <c r="C714" s="6"/>
      <c r="D714" s="7"/>
      <c r="E714" s="8"/>
      <c r="H714" s="9"/>
      <c r="I714" s="10"/>
      <c r="K714" s="10"/>
      <c r="L714" s="8"/>
      <c r="M714" s="7"/>
    </row>
    <row r="715" spans="2:13" ht="15.75" customHeight="1">
      <c r="B715" s="5"/>
      <c r="C715" s="6"/>
      <c r="D715" s="7"/>
      <c r="E715" s="8"/>
      <c r="H715" s="9"/>
      <c r="I715" s="10"/>
      <c r="K715" s="10"/>
      <c r="L715" s="8"/>
      <c r="M715" s="7"/>
    </row>
    <row r="716" spans="2:13" ht="15.75" customHeight="1">
      <c r="B716" s="5"/>
      <c r="C716" s="6"/>
      <c r="D716" s="7"/>
      <c r="E716" s="8"/>
      <c r="H716" s="9"/>
      <c r="I716" s="10"/>
      <c r="K716" s="10"/>
      <c r="L716" s="8"/>
      <c r="M716" s="7"/>
    </row>
    <row r="717" spans="2:13" ht="15.75" customHeight="1">
      <c r="B717" s="5"/>
      <c r="C717" s="6"/>
      <c r="D717" s="7"/>
      <c r="E717" s="8"/>
      <c r="H717" s="9"/>
      <c r="I717" s="10"/>
      <c r="K717" s="10"/>
      <c r="L717" s="8"/>
      <c r="M717" s="7"/>
    </row>
    <row r="718" spans="2:13" ht="15.75" customHeight="1">
      <c r="B718" s="5"/>
      <c r="C718" s="6"/>
      <c r="D718" s="7"/>
      <c r="E718" s="8"/>
      <c r="H718" s="9"/>
      <c r="I718" s="10"/>
      <c r="K718" s="10"/>
      <c r="L718" s="8"/>
      <c r="M718" s="7"/>
    </row>
    <row r="719" spans="2:13" ht="15.75" customHeight="1">
      <c r="B719" s="5"/>
      <c r="C719" s="6"/>
      <c r="D719" s="7"/>
      <c r="E719" s="8"/>
      <c r="H719" s="9"/>
      <c r="I719" s="10"/>
      <c r="K719" s="10"/>
      <c r="L719" s="8"/>
      <c r="M719" s="7"/>
    </row>
    <row r="720" spans="2:13" ht="15.75" customHeight="1">
      <c r="B720" s="5"/>
      <c r="C720" s="6"/>
      <c r="D720" s="7"/>
      <c r="E720" s="8"/>
      <c r="H720" s="9"/>
      <c r="I720" s="10"/>
      <c r="K720" s="10"/>
      <c r="L720" s="8"/>
      <c r="M720" s="7"/>
    </row>
    <row r="721" spans="2:13" ht="15.75" customHeight="1">
      <c r="B721" s="5"/>
      <c r="C721" s="6"/>
      <c r="D721" s="7"/>
      <c r="E721" s="8"/>
      <c r="H721" s="9"/>
      <c r="I721" s="10"/>
      <c r="K721" s="10"/>
      <c r="L721" s="8"/>
      <c r="M721" s="7"/>
    </row>
    <row r="722" spans="2:13" ht="15.75" customHeight="1">
      <c r="B722" s="5"/>
      <c r="C722" s="6"/>
      <c r="D722" s="7"/>
      <c r="E722" s="8"/>
      <c r="H722" s="9"/>
      <c r="I722" s="10"/>
      <c r="K722" s="10"/>
      <c r="L722" s="8"/>
      <c r="M722" s="7"/>
    </row>
    <row r="723" spans="2:13" ht="15.75" customHeight="1">
      <c r="B723" s="5"/>
      <c r="C723" s="6"/>
      <c r="D723" s="7"/>
      <c r="E723" s="8"/>
      <c r="H723" s="9"/>
      <c r="I723" s="10"/>
      <c r="K723" s="10"/>
      <c r="L723" s="8"/>
      <c r="M723" s="7"/>
    </row>
    <row r="724" spans="2:13" ht="15.75" customHeight="1">
      <c r="B724" s="5"/>
      <c r="C724" s="6"/>
      <c r="D724" s="7"/>
      <c r="E724" s="8"/>
      <c r="H724" s="9"/>
      <c r="I724" s="10"/>
      <c r="K724" s="10"/>
      <c r="L724" s="8"/>
      <c r="M724" s="7"/>
    </row>
    <row r="725" spans="2:13" ht="15.75" customHeight="1">
      <c r="B725" s="5"/>
      <c r="C725" s="6"/>
      <c r="D725" s="7"/>
      <c r="E725" s="8"/>
      <c r="H725" s="9"/>
      <c r="I725" s="10"/>
      <c r="K725" s="10"/>
      <c r="L725" s="8"/>
      <c r="M725" s="7"/>
    </row>
    <row r="726" spans="2:13" ht="15.75" customHeight="1">
      <c r="B726" s="5"/>
      <c r="C726" s="6"/>
      <c r="D726" s="7"/>
      <c r="E726" s="8"/>
      <c r="H726" s="9"/>
      <c r="I726" s="10"/>
      <c r="K726" s="10"/>
      <c r="L726" s="8"/>
      <c r="M726" s="7"/>
    </row>
    <row r="727" spans="2:13" ht="15.75" customHeight="1">
      <c r="B727" s="5"/>
      <c r="C727" s="6"/>
      <c r="D727" s="7"/>
      <c r="E727" s="8"/>
      <c r="H727" s="9"/>
      <c r="I727" s="10"/>
      <c r="K727" s="10"/>
      <c r="L727" s="8"/>
      <c r="M727" s="7"/>
    </row>
    <row r="728" spans="2:13" ht="15.75" customHeight="1">
      <c r="B728" s="5"/>
      <c r="C728" s="6"/>
      <c r="D728" s="7"/>
      <c r="E728" s="8"/>
      <c r="H728" s="9"/>
      <c r="I728" s="10"/>
      <c r="K728" s="10"/>
      <c r="L728" s="8"/>
      <c r="M728" s="7"/>
    </row>
    <row r="729" spans="2:13" ht="15.75" customHeight="1">
      <c r="B729" s="5"/>
      <c r="C729" s="6"/>
      <c r="D729" s="7"/>
      <c r="E729" s="8"/>
      <c r="H729" s="9"/>
      <c r="I729" s="10"/>
      <c r="K729" s="10"/>
      <c r="L729" s="8"/>
      <c r="M729" s="7"/>
    </row>
    <row r="730" spans="2:13" ht="15.75" customHeight="1">
      <c r="B730" s="5"/>
      <c r="C730" s="6"/>
      <c r="D730" s="7"/>
      <c r="E730" s="8"/>
      <c r="H730" s="9"/>
      <c r="I730" s="10"/>
      <c r="K730" s="10"/>
      <c r="L730" s="8"/>
      <c r="M730" s="7"/>
    </row>
    <row r="731" spans="2:13" ht="15.75" customHeight="1">
      <c r="B731" s="5"/>
      <c r="C731" s="6"/>
      <c r="D731" s="7"/>
      <c r="E731" s="8"/>
      <c r="H731" s="9"/>
      <c r="I731" s="10"/>
      <c r="K731" s="10"/>
      <c r="L731" s="8"/>
      <c r="M731" s="7"/>
    </row>
    <row r="732" spans="2:13" ht="15.75" customHeight="1">
      <c r="B732" s="5"/>
      <c r="C732" s="6"/>
      <c r="D732" s="7"/>
      <c r="E732" s="8"/>
      <c r="H732" s="9"/>
      <c r="I732" s="10"/>
      <c r="K732" s="10"/>
      <c r="L732" s="8"/>
      <c r="M732" s="7"/>
    </row>
    <row r="733" spans="2:13" ht="15.75" customHeight="1">
      <c r="B733" s="5"/>
      <c r="C733" s="6"/>
      <c r="D733" s="7"/>
      <c r="E733" s="8"/>
      <c r="H733" s="9"/>
      <c r="I733" s="10"/>
      <c r="K733" s="10"/>
      <c r="L733" s="8"/>
      <c r="M733" s="7"/>
    </row>
    <row r="734" spans="2:13" ht="15.75" customHeight="1">
      <c r="B734" s="5"/>
      <c r="C734" s="6"/>
      <c r="D734" s="7"/>
      <c r="E734" s="8"/>
      <c r="H734" s="9"/>
      <c r="I734" s="10"/>
      <c r="K734" s="10"/>
      <c r="L734" s="8"/>
      <c r="M734" s="7"/>
    </row>
    <row r="735" spans="2:13" ht="15.75" customHeight="1">
      <c r="B735" s="5"/>
      <c r="C735" s="6"/>
      <c r="D735" s="7"/>
      <c r="E735" s="8"/>
      <c r="H735" s="9"/>
      <c r="I735" s="10"/>
      <c r="K735" s="10"/>
      <c r="L735" s="8"/>
      <c r="M735" s="7"/>
    </row>
    <row r="736" spans="2:13" ht="15.75" customHeight="1">
      <c r="B736" s="5"/>
      <c r="C736" s="6"/>
      <c r="D736" s="7"/>
      <c r="E736" s="8"/>
      <c r="H736" s="9"/>
      <c r="I736" s="10"/>
      <c r="K736" s="10"/>
      <c r="L736" s="8"/>
      <c r="M736" s="7"/>
    </row>
    <row r="737" spans="2:13" ht="15.75" customHeight="1">
      <c r="B737" s="5"/>
      <c r="C737" s="6"/>
      <c r="D737" s="7"/>
      <c r="E737" s="8"/>
      <c r="H737" s="9"/>
      <c r="I737" s="10"/>
      <c r="K737" s="10"/>
      <c r="L737" s="8"/>
      <c r="M737" s="7"/>
    </row>
    <row r="738" spans="2:13" ht="15.75" customHeight="1">
      <c r="B738" s="5"/>
      <c r="C738" s="6"/>
      <c r="D738" s="7"/>
      <c r="E738" s="8"/>
      <c r="H738" s="9"/>
      <c r="I738" s="10"/>
      <c r="K738" s="10"/>
      <c r="L738" s="8"/>
      <c r="M738" s="7"/>
    </row>
    <row r="739" spans="2:13" ht="15.75" customHeight="1">
      <c r="B739" s="5"/>
      <c r="C739" s="6"/>
      <c r="D739" s="7"/>
      <c r="E739" s="8"/>
      <c r="H739" s="9"/>
      <c r="I739" s="10"/>
      <c r="K739" s="10"/>
      <c r="L739" s="8"/>
      <c r="M739" s="7"/>
    </row>
    <row r="740" spans="2:13" ht="15.75" customHeight="1">
      <c r="B740" s="5"/>
      <c r="C740" s="6"/>
      <c r="D740" s="7"/>
      <c r="E740" s="8"/>
      <c r="H740" s="9"/>
      <c r="I740" s="10"/>
      <c r="K740" s="10"/>
      <c r="L740" s="8"/>
      <c r="M740" s="7"/>
    </row>
    <row r="741" spans="2:13" ht="15.75" customHeight="1">
      <c r="B741" s="5"/>
      <c r="C741" s="6"/>
      <c r="D741" s="7"/>
      <c r="E741" s="8"/>
      <c r="H741" s="9"/>
      <c r="I741" s="10"/>
      <c r="K741" s="10"/>
      <c r="L741" s="8"/>
      <c r="M741" s="7"/>
    </row>
    <row r="742" spans="2:13" ht="15.75" customHeight="1">
      <c r="B742" s="5"/>
      <c r="C742" s="6"/>
      <c r="D742" s="7"/>
      <c r="E742" s="8"/>
      <c r="H742" s="9"/>
      <c r="I742" s="10"/>
      <c r="K742" s="10"/>
      <c r="L742" s="8"/>
      <c r="M742" s="7"/>
    </row>
    <row r="743" spans="2:13" ht="15.75" customHeight="1">
      <c r="B743" s="5"/>
      <c r="C743" s="6"/>
      <c r="D743" s="7"/>
      <c r="E743" s="8"/>
      <c r="H743" s="9"/>
      <c r="I743" s="10"/>
      <c r="K743" s="10"/>
      <c r="L743" s="8"/>
      <c r="M743" s="7"/>
    </row>
    <row r="744" spans="2:13" ht="15.75" customHeight="1">
      <c r="B744" s="5"/>
      <c r="C744" s="6"/>
      <c r="D744" s="7"/>
      <c r="E744" s="8"/>
      <c r="H744" s="9"/>
      <c r="I744" s="10"/>
      <c r="K744" s="10"/>
      <c r="L744" s="8"/>
      <c r="M744" s="7"/>
    </row>
    <row r="745" spans="2:13" ht="15.75" customHeight="1">
      <c r="B745" s="5"/>
      <c r="C745" s="6"/>
      <c r="D745" s="7"/>
      <c r="E745" s="8"/>
      <c r="H745" s="9"/>
      <c r="I745" s="10"/>
      <c r="K745" s="10"/>
      <c r="L745" s="8"/>
      <c r="M745" s="7"/>
    </row>
    <row r="746" spans="2:13" ht="15.75" customHeight="1">
      <c r="B746" s="5"/>
      <c r="C746" s="6"/>
      <c r="D746" s="7"/>
      <c r="E746" s="8"/>
      <c r="H746" s="9"/>
      <c r="I746" s="10"/>
      <c r="K746" s="10"/>
      <c r="L746" s="8"/>
      <c r="M746" s="7"/>
    </row>
    <row r="747" spans="2:13" ht="15.75" customHeight="1">
      <c r="B747" s="5"/>
      <c r="C747" s="6"/>
      <c r="D747" s="7"/>
      <c r="E747" s="8"/>
      <c r="H747" s="9"/>
      <c r="I747" s="10"/>
      <c r="K747" s="10"/>
      <c r="L747" s="8"/>
      <c r="M747" s="7"/>
    </row>
    <row r="748" spans="2:13" ht="15.75" customHeight="1">
      <c r="B748" s="5"/>
      <c r="C748" s="6"/>
      <c r="D748" s="7"/>
      <c r="E748" s="8"/>
      <c r="H748" s="9"/>
      <c r="I748" s="10"/>
      <c r="K748" s="10"/>
      <c r="L748" s="8"/>
      <c r="M748" s="7"/>
    </row>
    <row r="749" spans="2:13" ht="15.75" customHeight="1">
      <c r="B749" s="5"/>
      <c r="C749" s="6"/>
      <c r="D749" s="7"/>
      <c r="E749" s="8"/>
      <c r="H749" s="9"/>
      <c r="I749" s="10"/>
      <c r="K749" s="10"/>
      <c r="L749" s="8"/>
      <c r="M749" s="7"/>
    </row>
    <row r="750" spans="2:13" ht="15.75" customHeight="1">
      <c r="B750" s="5"/>
      <c r="C750" s="6"/>
      <c r="D750" s="7"/>
      <c r="E750" s="8"/>
      <c r="H750" s="9"/>
      <c r="I750" s="10"/>
      <c r="K750" s="10"/>
      <c r="L750" s="8"/>
      <c r="M750" s="7"/>
    </row>
    <row r="751" spans="2:13" ht="15.75" customHeight="1">
      <c r="B751" s="5"/>
      <c r="C751" s="6"/>
      <c r="D751" s="7"/>
      <c r="E751" s="8"/>
      <c r="H751" s="9"/>
      <c r="I751" s="10"/>
      <c r="K751" s="10"/>
      <c r="L751" s="8"/>
      <c r="M751" s="7"/>
    </row>
    <row r="752" spans="2:13" ht="15.75" customHeight="1">
      <c r="B752" s="5"/>
      <c r="C752" s="6"/>
      <c r="D752" s="7"/>
      <c r="E752" s="8"/>
      <c r="H752" s="9"/>
      <c r="I752" s="10"/>
      <c r="K752" s="10"/>
      <c r="L752" s="8"/>
      <c r="M752" s="7"/>
    </row>
    <row r="753" spans="2:13" ht="15.75" customHeight="1">
      <c r="B753" s="5"/>
      <c r="C753" s="6"/>
      <c r="D753" s="7"/>
      <c r="E753" s="8"/>
      <c r="H753" s="9"/>
      <c r="I753" s="10"/>
      <c r="K753" s="10"/>
      <c r="L753" s="8"/>
      <c r="M753" s="7"/>
    </row>
    <row r="754" spans="2:13" ht="15.75" customHeight="1">
      <c r="B754" s="5"/>
      <c r="C754" s="6"/>
      <c r="D754" s="7"/>
      <c r="E754" s="8"/>
      <c r="H754" s="9"/>
      <c r="I754" s="10"/>
      <c r="K754" s="10"/>
      <c r="L754" s="8"/>
      <c r="M754" s="7"/>
    </row>
    <row r="755" spans="2:13" ht="15.75" customHeight="1">
      <c r="B755" s="5"/>
      <c r="C755" s="6"/>
      <c r="D755" s="7"/>
      <c r="E755" s="8"/>
      <c r="H755" s="9"/>
      <c r="I755" s="10"/>
      <c r="K755" s="10"/>
      <c r="L755" s="8"/>
      <c r="M755" s="7"/>
    </row>
    <row r="756" spans="2:13" ht="15.75" customHeight="1">
      <c r="B756" s="5"/>
      <c r="C756" s="6"/>
      <c r="D756" s="7"/>
      <c r="E756" s="8"/>
      <c r="H756" s="9"/>
      <c r="I756" s="10"/>
      <c r="K756" s="10"/>
      <c r="L756" s="8"/>
      <c r="M756" s="7"/>
    </row>
    <row r="757" spans="2:13" ht="15.75" customHeight="1">
      <c r="B757" s="5"/>
      <c r="C757" s="6"/>
      <c r="D757" s="7"/>
      <c r="E757" s="8"/>
      <c r="H757" s="9"/>
      <c r="I757" s="10"/>
      <c r="K757" s="10"/>
      <c r="L757" s="8"/>
      <c r="M757" s="7"/>
    </row>
    <row r="758" spans="2:13" ht="15.75" customHeight="1">
      <c r="B758" s="5"/>
      <c r="C758" s="6"/>
      <c r="D758" s="7"/>
      <c r="E758" s="8"/>
      <c r="H758" s="9"/>
      <c r="I758" s="10"/>
      <c r="K758" s="10"/>
      <c r="L758" s="8"/>
      <c r="M758" s="7"/>
    </row>
    <row r="759" spans="2:13" ht="15.75" customHeight="1">
      <c r="B759" s="5"/>
      <c r="C759" s="6"/>
      <c r="D759" s="7"/>
      <c r="E759" s="8"/>
      <c r="H759" s="9"/>
      <c r="I759" s="10"/>
      <c r="K759" s="10"/>
      <c r="L759" s="8"/>
      <c r="M759" s="7"/>
    </row>
    <row r="760" spans="2:13" ht="15.75" customHeight="1">
      <c r="B760" s="5"/>
      <c r="C760" s="6"/>
      <c r="D760" s="7"/>
      <c r="E760" s="8"/>
      <c r="H760" s="9"/>
      <c r="I760" s="10"/>
      <c r="K760" s="10"/>
      <c r="L760" s="8"/>
      <c r="M760" s="7"/>
    </row>
    <row r="761" spans="2:13" ht="15.75" customHeight="1">
      <c r="B761" s="5"/>
      <c r="C761" s="6"/>
      <c r="D761" s="7"/>
      <c r="E761" s="8"/>
      <c r="H761" s="9"/>
      <c r="I761" s="10"/>
      <c r="K761" s="10"/>
      <c r="L761" s="8"/>
      <c r="M761" s="7"/>
    </row>
    <row r="762" spans="2:13" ht="15.75" customHeight="1">
      <c r="B762" s="5"/>
      <c r="C762" s="6"/>
      <c r="D762" s="7"/>
      <c r="E762" s="8"/>
      <c r="H762" s="9"/>
      <c r="I762" s="10"/>
      <c r="K762" s="10"/>
      <c r="L762" s="8"/>
      <c r="M762" s="7"/>
    </row>
    <row r="763" spans="2:13" ht="15.75" customHeight="1">
      <c r="B763" s="5"/>
      <c r="C763" s="6"/>
      <c r="D763" s="7"/>
      <c r="E763" s="8"/>
      <c r="H763" s="9"/>
      <c r="I763" s="10"/>
      <c r="K763" s="10"/>
      <c r="L763" s="8"/>
      <c r="M763" s="7"/>
    </row>
    <row r="764" spans="2:13" ht="15.75" customHeight="1">
      <c r="B764" s="5"/>
      <c r="C764" s="6"/>
      <c r="D764" s="7"/>
      <c r="E764" s="8"/>
      <c r="H764" s="9"/>
      <c r="I764" s="10"/>
      <c r="K764" s="10"/>
      <c r="L764" s="8"/>
      <c r="M764" s="7"/>
    </row>
    <row r="765" spans="2:13" ht="15.75" customHeight="1">
      <c r="B765" s="5"/>
      <c r="C765" s="6"/>
      <c r="D765" s="7"/>
      <c r="E765" s="8"/>
      <c r="H765" s="9"/>
      <c r="I765" s="10"/>
      <c r="K765" s="10"/>
      <c r="L765" s="8"/>
      <c r="M765" s="7"/>
    </row>
    <row r="766" spans="2:13" ht="15.75" customHeight="1">
      <c r="B766" s="5"/>
      <c r="C766" s="6"/>
      <c r="D766" s="7"/>
      <c r="E766" s="8"/>
      <c r="H766" s="9"/>
      <c r="I766" s="10"/>
      <c r="K766" s="10"/>
      <c r="L766" s="8"/>
      <c r="M766" s="7"/>
    </row>
    <row r="767" spans="2:13" ht="15.75" customHeight="1">
      <c r="B767" s="5"/>
      <c r="C767" s="6"/>
      <c r="D767" s="7"/>
      <c r="E767" s="8"/>
      <c r="H767" s="9"/>
      <c r="I767" s="10"/>
      <c r="K767" s="10"/>
      <c r="L767" s="8"/>
      <c r="M767" s="7"/>
    </row>
    <row r="768" spans="2:13" ht="15.75" customHeight="1">
      <c r="B768" s="5"/>
      <c r="C768" s="6"/>
      <c r="D768" s="7"/>
      <c r="E768" s="8"/>
      <c r="H768" s="9"/>
      <c r="I768" s="10"/>
      <c r="K768" s="10"/>
      <c r="L768" s="8"/>
      <c r="M768" s="7"/>
    </row>
    <row r="769" spans="2:13" ht="15.75" customHeight="1">
      <c r="B769" s="5"/>
      <c r="C769" s="6"/>
      <c r="D769" s="7"/>
      <c r="E769" s="8"/>
      <c r="H769" s="9"/>
      <c r="I769" s="10"/>
      <c r="K769" s="10"/>
      <c r="L769" s="8"/>
      <c r="M769" s="7"/>
    </row>
    <row r="770" spans="2:13" ht="15.75" customHeight="1">
      <c r="B770" s="5"/>
      <c r="C770" s="6"/>
      <c r="D770" s="7"/>
      <c r="E770" s="8"/>
      <c r="H770" s="9"/>
      <c r="I770" s="10"/>
      <c r="K770" s="10"/>
      <c r="L770" s="8"/>
      <c r="M770" s="7"/>
    </row>
    <row r="771" spans="2:13" ht="15.75" customHeight="1">
      <c r="B771" s="5"/>
      <c r="C771" s="6"/>
      <c r="D771" s="7"/>
      <c r="E771" s="8"/>
      <c r="H771" s="9"/>
      <c r="I771" s="10"/>
      <c r="K771" s="10"/>
      <c r="L771" s="8"/>
      <c r="M771" s="7"/>
    </row>
    <row r="772" spans="2:13" ht="15.75" customHeight="1">
      <c r="B772" s="5"/>
      <c r="C772" s="6"/>
      <c r="D772" s="7"/>
      <c r="E772" s="8"/>
      <c r="H772" s="9"/>
      <c r="I772" s="10"/>
      <c r="K772" s="10"/>
      <c r="L772" s="8"/>
      <c r="M772" s="7"/>
    </row>
    <row r="773" spans="2:13" ht="15.75" customHeight="1">
      <c r="B773" s="5"/>
      <c r="C773" s="6"/>
      <c r="D773" s="7"/>
      <c r="E773" s="8"/>
      <c r="H773" s="9"/>
      <c r="I773" s="10"/>
      <c r="K773" s="10"/>
      <c r="L773" s="8"/>
      <c r="M773" s="7"/>
    </row>
    <row r="774" spans="2:13" ht="15.75" customHeight="1">
      <c r="B774" s="5"/>
      <c r="C774" s="6"/>
      <c r="D774" s="7"/>
      <c r="E774" s="8"/>
      <c r="H774" s="9"/>
      <c r="I774" s="10"/>
      <c r="K774" s="10"/>
      <c r="L774" s="8"/>
      <c r="M774" s="7"/>
    </row>
    <row r="775" spans="2:13" ht="15.75" customHeight="1">
      <c r="B775" s="5"/>
      <c r="C775" s="6"/>
      <c r="D775" s="7"/>
      <c r="E775" s="8"/>
      <c r="H775" s="9"/>
      <c r="I775" s="10"/>
      <c r="K775" s="10"/>
      <c r="L775" s="8"/>
      <c r="M775" s="7"/>
    </row>
    <row r="776" spans="2:13" ht="15.75" customHeight="1">
      <c r="B776" s="5"/>
      <c r="C776" s="6"/>
      <c r="D776" s="7"/>
      <c r="E776" s="8"/>
      <c r="H776" s="9"/>
      <c r="I776" s="10"/>
      <c r="K776" s="10"/>
      <c r="L776" s="8"/>
      <c r="M776" s="7"/>
    </row>
    <row r="777" spans="2:13" ht="15.75" customHeight="1">
      <c r="B777" s="5"/>
      <c r="C777" s="6"/>
      <c r="D777" s="7"/>
      <c r="E777" s="8"/>
      <c r="H777" s="9"/>
      <c r="I777" s="10"/>
      <c r="K777" s="10"/>
      <c r="L777" s="8"/>
      <c r="M777" s="7"/>
    </row>
    <row r="778" spans="2:13" ht="15.75" customHeight="1">
      <c r="B778" s="5"/>
      <c r="C778" s="6"/>
      <c r="D778" s="7"/>
      <c r="E778" s="8"/>
      <c r="H778" s="9"/>
      <c r="I778" s="10"/>
      <c r="K778" s="10"/>
      <c r="L778" s="8"/>
      <c r="M778" s="7"/>
    </row>
    <row r="779" spans="2:13" ht="15.75" customHeight="1">
      <c r="B779" s="5"/>
      <c r="C779" s="6"/>
      <c r="D779" s="7"/>
      <c r="E779" s="8"/>
      <c r="H779" s="9"/>
      <c r="I779" s="10"/>
      <c r="K779" s="10"/>
      <c r="L779" s="8"/>
      <c r="M779" s="7"/>
    </row>
    <row r="780" spans="2:13" ht="15.75" customHeight="1">
      <c r="B780" s="5"/>
      <c r="C780" s="6"/>
      <c r="D780" s="7"/>
      <c r="E780" s="8"/>
      <c r="H780" s="9"/>
      <c r="I780" s="10"/>
      <c r="K780" s="10"/>
      <c r="L780" s="8"/>
      <c r="M780" s="7"/>
    </row>
    <row r="781" spans="2:13" ht="15.75" customHeight="1">
      <c r="B781" s="5"/>
      <c r="C781" s="6"/>
      <c r="D781" s="7"/>
      <c r="E781" s="8"/>
      <c r="H781" s="9"/>
      <c r="I781" s="10"/>
      <c r="K781" s="10"/>
      <c r="L781" s="8"/>
      <c r="M781" s="7"/>
    </row>
    <row r="782" spans="2:13" ht="15.75" customHeight="1">
      <c r="B782" s="5"/>
      <c r="C782" s="6"/>
      <c r="D782" s="7"/>
      <c r="E782" s="8"/>
      <c r="H782" s="9"/>
      <c r="I782" s="10"/>
      <c r="K782" s="10"/>
      <c r="L782" s="8"/>
      <c r="M782" s="7"/>
    </row>
    <row r="783" spans="2:13" ht="15.75" customHeight="1">
      <c r="B783" s="5"/>
      <c r="C783" s="6"/>
      <c r="D783" s="7"/>
      <c r="E783" s="8"/>
      <c r="H783" s="9"/>
      <c r="I783" s="10"/>
      <c r="K783" s="10"/>
      <c r="L783" s="8"/>
      <c r="M783" s="7"/>
    </row>
    <row r="784" spans="2:13" ht="15.75" customHeight="1">
      <c r="B784" s="5"/>
      <c r="C784" s="6"/>
      <c r="D784" s="7"/>
      <c r="E784" s="8"/>
      <c r="H784" s="9"/>
      <c r="I784" s="10"/>
      <c r="K784" s="10"/>
      <c r="L784" s="8"/>
      <c r="M784" s="7"/>
    </row>
    <row r="785" spans="2:13" ht="15.75" customHeight="1">
      <c r="B785" s="5"/>
      <c r="C785" s="6"/>
      <c r="D785" s="7"/>
      <c r="E785" s="8"/>
      <c r="H785" s="9"/>
      <c r="I785" s="10"/>
      <c r="K785" s="10"/>
      <c r="L785" s="8"/>
      <c r="M785" s="7"/>
    </row>
    <row r="786" spans="2:13" ht="15.75" customHeight="1">
      <c r="B786" s="5"/>
      <c r="C786" s="6"/>
      <c r="D786" s="7"/>
      <c r="E786" s="8"/>
      <c r="H786" s="9"/>
      <c r="I786" s="10"/>
      <c r="K786" s="10"/>
      <c r="L786" s="8"/>
      <c r="M786" s="7"/>
    </row>
    <row r="787" spans="2:13" ht="15.75" customHeight="1">
      <c r="B787" s="5"/>
      <c r="C787" s="6"/>
      <c r="D787" s="7"/>
      <c r="E787" s="8"/>
      <c r="H787" s="9"/>
      <c r="I787" s="10"/>
      <c r="K787" s="10"/>
      <c r="L787" s="8"/>
      <c r="M787" s="7"/>
    </row>
    <row r="788" spans="2:13" ht="15.75" customHeight="1">
      <c r="B788" s="5"/>
      <c r="C788" s="6"/>
      <c r="D788" s="7"/>
      <c r="E788" s="8"/>
      <c r="H788" s="9"/>
      <c r="I788" s="10"/>
      <c r="K788" s="10"/>
      <c r="L788" s="8"/>
      <c r="M788" s="7"/>
    </row>
    <row r="789" spans="2:13" ht="15.75" customHeight="1">
      <c r="B789" s="5"/>
      <c r="C789" s="6"/>
      <c r="D789" s="7"/>
      <c r="E789" s="8"/>
      <c r="H789" s="9"/>
      <c r="I789" s="10"/>
      <c r="K789" s="10"/>
      <c r="L789" s="8"/>
      <c r="M789" s="7"/>
    </row>
    <row r="790" spans="2:13" ht="15.75" customHeight="1">
      <c r="B790" s="5"/>
      <c r="C790" s="6"/>
      <c r="D790" s="7"/>
      <c r="E790" s="8"/>
      <c r="H790" s="9"/>
      <c r="I790" s="10"/>
      <c r="K790" s="10"/>
      <c r="L790" s="8"/>
      <c r="M790" s="7"/>
    </row>
    <row r="791" spans="2:13" ht="15.75" customHeight="1">
      <c r="B791" s="5"/>
      <c r="C791" s="6"/>
      <c r="D791" s="7"/>
      <c r="E791" s="8"/>
      <c r="H791" s="9"/>
      <c r="I791" s="10"/>
      <c r="K791" s="10"/>
      <c r="L791" s="8"/>
      <c r="M791" s="7"/>
    </row>
    <row r="792" spans="2:13" ht="15.75" customHeight="1">
      <c r="B792" s="5"/>
      <c r="C792" s="6"/>
      <c r="D792" s="7"/>
      <c r="E792" s="8"/>
      <c r="H792" s="9"/>
      <c r="I792" s="10"/>
      <c r="K792" s="10"/>
      <c r="L792" s="8"/>
      <c r="M792" s="7"/>
    </row>
    <row r="793" spans="2:13" ht="15.75" customHeight="1">
      <c r="B793" s="5"/>
      <c r="C793" s="6"/>
      <c r="D793" s="7"/>
      <c r="E793" s="8"/>
      <c r="H793" s="9"/>
      <c r="I793" s="10"/>
      <c r="K793" s="10"/>
      <c r="L793" s="8"/>
      <c r="M793" s="7"/>
    </row>
    <row r="794" spans="2:13" ht="15.75" customHeight="1">
      <c r="B794" s="5"/>
      <c r="C794" s="6"/>
      <c r="D794" s="7"/>
      <c r="E794" s="8"/>
      <c r="H794" s="9"/>
      <c r="I794" s="10"/>
      <c r="K794" s="10"/>
      <c r="L794" s="8"/>
      <c r="M794" s="7"/>
    </row>
    <row r="795" spans="2:13" ht="15.75" customHeight="1">
      <c r="B795" s="5"/>
      <c r="C795" s="6"/>
      <c r="D795" s="7"/>
      <c r="E795" s="8"/>
      <c r="H795" s="9"/>
      <c r="I795" s="10"/>
      <c r="K795" s="10"/>
      <c r="L795" s="8"/>
      <c r="M795" s="7"/>
    </row>
    <row r="796" spans="2:13" ht="15.75" customHeight="1">
      <c r="B796" s="5"/>
      <c r="C796" s="6"/>
      <c r="D796" s="7"/>
      <c r="E796" s="8"/>
      <c r="H796" s="9"/>
      <c r="I796" s="10"/>
      <c r="K796" s="10"/>
      <c r="L796" s="8"/>
      <c r="M796" s="7"/>
    </row>
    <row r="797" spans="2:13" ht="15.75" customHeight="1">
      <c r="B797" s="5"/>
      <c r="C797" s="6"/>
      <c r="D797" s="7"/>
      <c r="E797" s="8"/>
      <c r="H797" s="9"/>
      <c r="I797" s="10"/>
      <c r="K797" s="10"/>
      <c r="L797" s="8"/>
      <c r="M797" s="7"/>
    </row>
    <row r="798" spans="2:13" ht="15.75" customHeight="1">
      <c r="B798" s="5"/>
      <c r="C798" s="6"/>
      <c r="D798" s="7"/>
      <c r="E798" s="8"/>
      <c r="H798" s="9"/>
      <c r="I798" s="10"/>
      <c r="K798" s="10"/>
      <c r="L798" s="8"/>
      <c r="M798" s="7"/>
    </row>
    <row r="799" spans="2:13" ht="15.75" customHeight="1">
      <c r="B799" s="5"/>
      <c r="C799" s="6"/>
      <c r="D799" s="7"/>
      <c r="E799" s="8"/>
      <c r="H799" s="9"/>
      <c r="I799" s="10"/>
      <c r="K799" s="10"/>
      <c r="L799" s="8"/>
      <c r="M799" s="7"/>
    </row>
    <row r="800" spans="2:13" ht="15.75" customHeight="1">
      <c r="B800" s="5"/>
      <c r="C800" s="6"/>
      <c r="D800" s="7"/>
      <c r="E800" s="8"/>
      <c r="H800" s="9"/>
      <c r="I800" s="10"/>
      <c r="K800" s="10"/>
      <c r="L800" s="8"/>
      <c r="M800" s="7"/>
    </row>
    <row r="801" spans="2:13" ht="15.75" customHeight="1">
      <c r="B801" s="5"/>
      <c r="C801" s="6"/>
      <c r="D801" s="7"/>
      <c r="E801" s="8"/>
      <c r="H801" s="9"/>
      <c r="I801" s="10"/>
      <c r="K801" s="10"/>
      <c r="L801" s="8"/>
      <c r="M801" s="7"/>
    </row>
    <row r="802" spans="2:13" ht="15.75" customHeight="1">
      <c r="B802" s="5"/>
      <c r="C802" s="6"/>
      <c r="D802" s="7"/>
      <c r="E802" s="8"/>
      <c r="H802" s="9"/>
      <c r="I802" s="10"/>
      <c r="K802" s="10"/>
      <c r="L802" s="8"/>
      <c r="M802" s="7"/>
    </row>
    <row r="803" spans="2:13" ht="15.75" customHeight="1">
      <c r="B803" s="5"/>
      <c r="C803" s="6"/>
      <c r="D803" s="7"/>
      <c r="E803" s="8"/>
      <c r="H803" s="9"/>
      <c r="I803" s="10"/>
      <c r="K803" s="10"/>
      <c r="L803" s="8"/>
      <c r="M803" s="7"/>
    </row>
    <row r="804" spans="2:13" ht="15.75" customHeight="1">
      <c r="B804" s="5"/>
      <c r="C804" s="6"/>
      <c r="D804" s="7"/>
      <c r="E804" s="8"/>
      <c r="H804" s="9"/>
      <c r="I804" s="10"/>
      <c r="K804" s="10"/>
      <c r="L804" s="8"/>
      <c r="M804" s="7"/>
    </row>
    <row r="805" spans="2:13" ht="15.75" customHeight="1">
      <c r="B805" s="5"/>
      <c r="C805" s="6"/>
      <c r="D805" s="7"/>
      <c r="E805" s="8"/>
      <c r="H805" s="9"/>
      <c r="I805" s="10"/>
      <c r="K805" s="10"/>
      <c r="L805" s="8"/>
      <c r="M805" s="7"/>
    </row>
    <row r="806" spans="2:13" ht="15.75" customHeight="1">
      <c r="B806" s="5"/>
      <c r="C806" s="6"/>
      <c r="D806" s="7"/>
      <c r="E806" s="8"/>
      <c r="H806" s="9"/>
      <c r="I806" s="10"/>
      <c r="K806" s="10"/>
      <c r="L806" s="8"/>
      <c r="M806" s="7"/>
    </row>
    <row r="807" spans="2:13" ht="15.75" customHeight="1">
      <c r="B807" s="5"/>
      <c r="C807" s="6"/>
      <c r="D807" s="7"/>
      <c r="E807" s="8"/>
      <c r="H807" s="9"/>
      <c r="I807" s="10"/>
      <c r="K807" s="10"/>
      <c r="L807" s="8"/>
      <c r="M807" s="7"/>
    </row>
    <row r="808" spans="2:13" ht="15.75" customHeight="1">
      <c r="B808" s="5"/>
      <c r="C808" s="6"/>
      <c r="D808" s="7"/>
      <c r="E808" s="8"/>
      <c r="H808" s="9"/>
      <c r="I808" s="10"/>
      <c r="K808" s="10"/>
      <c r="L808" s="8"/>
      <c r="M808" s="7"/>
    </row>
    <row r="809" spans="2:13" ht="15.75" customHeight="1">
      <c r="B809" s="5"/>
      <c r="C809" s="6"/>
      <c r="D809" s="7"/>
      <c r="E809" s="8"/>
      <c r="H809" s="9"/>
      <c r="I809" s="10"/>
      <c r="K809" s="10"/>
      <c r="L809" s="8"/>
      <c r="M809" s="7"/>
    </row>
    <row r="810" spans="2:13" ht="15.75" customHeight="1">
      <c r="B810" s="5"/>
      <c r="C810" s="6"/>
      <c r="D810" s="7"/>
      <c r="E810" s="8"/>
      <c r="H810" s="9"/>
      <c r="I810" s="10"/>
      <c r="K810" s="10"/>
      <c r="L810" s="8"/>
      <c r="M810" s="7"/>
    </row>
    <row r="811" spans="2:13" ht="15.75" customHeight="1">
      <c r="B811" s="5"/>
      <c r="C811" s="6"/>
      <c r="D811" s="7"/>
      <c r="E811" s="8"/>
      <c r="H811" s="9"/>
      <c r="I811" s="10"/>
      <c r="K811" s="10"/>
      <c r="L811" s="8"/>
      <c r="M811" s="7"/>
    </row>
    <row r="812" spans="2:13" ht="15.75" customHeight="1">
      <c r="B812" s="5"/>
      <c r="C812" s="6"/>
      <c r="D812" s="7"/>
      <c r="E812" s="8"/>
      <c r="H812" s="9"/>
      <c r="I812" s="10"/>
      <c r="K812" s="10"/>
      <c r="L812" s="8"/>
      <c r="M812" s="7"/>
    </row>
    <row r="813" spans="2:13" ht="15.75" customHeight="1">
      <c r="B813" s="5"/>
      <c r="C813" s="6"/>
      <c r="D813" s="7"/>
      <c r="E813" s="8"/>
      <c r="H813" s="9"/>
      <c r="I813" s="10"/>
      <c r="K813" s="10"/>
      <c r="L813" s="8"/>
      <c r="M813" s="7"/>
    </row>
    <row r="814" spans="2:13" ht="15.75" customHeight="1">
      <c r="B814" s="5"/>
      <c r="C814" s="6"/>
      <c r="D814" s="7"/>
      <c r="E814" s="8"/>
      <c r="H814" s="9"/>
      <c r="I814" s="10"/>
      <c r="K814" s="10"/>
      <c r="L814" s="8"/>
      <c r="M814" s="7"/>
    </row>
    <row r="815" spans="2:13" ht="15.75" customHeight="1">
      <c r="B815" s="5"/>
      <c r="C815" s="6"/>
      <c r="D815" s="7"/>
      <c r="E815" s="8"/>
      <c r="H815" s="9"/>
      <c r="I815" s="10"/>
      <c r="K815" s="10"/>
      <c r="L815" s="8"/>
      <c r="M815" s="7"/>
    </row>
    <row r="816" spans="2:13" ht="15.75" customHeight="1">
      <c r="B816" s="5"/>
      <c r="C816" s="6"/>
      <c r="D816" s="7"/>
      <c r="E816" s="8"/>
      <c r="H816" s="9"/>
      <c r="I816" s="10"/>
      <c r="K816" s="10"/>
      <c r="L816" s="8"/>
      <c r="M816" s="7"/>
    </row>
    <row r="817" spans="2:13" ht="15.75" customHeight="1">
      <c r="B817" s="5"/>
      <c r="C817" s="6"/>
      <c r="D817" s="7"/>
      <c r="E817" s="8"/>
      <c r="H817" s="9"/>
      <c r="I817" s="10"/>
      <c r="K817" s="10"/>
      <c r="L817" s="8"/>
      <c r="M817" s="7"/>
    </row>
    <row r="818" spans="2:13" ht="15.75" customHeight="1">
      <c r="B818" s="5"/>
      <c r="C818" s="6"/>
      <c r="D818" s="7"/>
      <c r="E818" s="8"/>
      <c r="H818" s="9"/>
      <c r="I818" s="10"/>
      <c r="K818" s="10"/>
      <c r="L818" s="8"/>
      <c r="M818" s="7"/>
    </row>
    <row r="819" spans="2:13" ht="15.75" customHeight="1">
      <c r="B819" s="5"/>
      <c r="C819" s="6"/>
      <c r="D819" s="7"/>
      <c r="E819" s="8"/>
      <c r="H819" s="9"/>
      <c r="I819" s="10"/>
      <c r="K819" s="10"/>
      <c r="L819" s="8"/>
      <c r="M819" s="7"/>
    </row>
    <row r="820" spans="2:13" ht="15.75" customHeight="1">
      <c r="B820" s="5"/>
      <c r="C820" s="6"/>
      <c r="D820" s="7"/>
      <c r="E820" s="8"/>
      <c r="H820" s="9"/>
      <c r="I820" s="10"/>
      <c r="K820" s="10"/>
      <c r="L820" s="8"/>
      <c r="M820" s="7"/>
    </row>
    <row r="821" spans="2:13" ht="15.75" customHeight="1">
      <c r="B821" s="5"/>
      <c r="C821" s="6"/>
      <c r="D821" s="7"/>
      <c r="E821" s="8"/>
      <c r="H821" s="9"/>
      <c r="I821" s="10"/>
      <c r="K821" s="10"/>
      <c r="L821" s="8"/>
      <c r="M821" s="7"/>
    </row>
    <row r="822" spans="2:13" ht="15.75" customHeight="1">
      <c r="B822" s="5"/>
      <c r="C822" s="6"/>
      <c r="D822" s="7"/>
      <c r="E822" s="8"/>
      <c r="H822" s="9"/>
      <c r="I822" s="10"/>
      <c r="K822" s="10"/>
      <c r="L822" s="8"/>
      <c r="M822" s="7"/>
    </row>
    <row r="823" spans="2:13" ht="15.75" customHeight="1">
      <c r="B823" s="5"/>
      <c r="C823" s="6"/>
      <c r="D823" s="7"/>
      <c r="E823" s="8"/>
      <c r="H823" s="9"/>
      <c r="I823" s="10"/>
      <c r="K823" s="10"/>
      <c r="L823" s="8"/>
      <c r="M823" s="7"/>
    </row>
    <row r="824" spans="2:13" ht="15.75" customHeight="1">
      <c r="B824" s="5"/>
      <c r="C824" s="6"/>
      <c r="D824" s="7"/>
      <c r="E824" s="8"/>
      <c r="H824" s="9"/>
      <c r="I824" s="10"/>
      <c r="K824" s="10"/>
      <c r="L824" s="8"/>
      <c r="M824" s="7"/>
    </row>
    <row r="825" spans="2:13" ht="15.75" customHeight="1">
      <c r="B825" s="5"/>
      <c r="C825" s="6"/>
      <c r="D825" s="7"/>
      <c r="E825" s="8"/>
      <c r="H825" s="9"/>
      <c r="I825" s="10"/>
      <c r="K825" s="10"/>
      <c r="L825" s="8"/>
      <c r="M825" s="7"/>
    </row>
    <row r="826" spans="2:13" ht="15.75" customHeight="1">
      <c r="B826" s="5"/>
      <c r="C826" s="6"/>
      <c r="D826" s="7"/>
      <c r="E826" s="8"/>
      <c r="H826" s="9"/>
      <c r="I826" s="10"/>
      <c r="K826" s="10"/>
      <c r="L826" s="8"/>
      <c r="M826" s="7"/>
    </row>
    <row r="827" spans="2:13" ht="15.75" customHeight="1">
      <c r="B827" s="5"/>
      <c r="C827" s="6"/>
      <c r="D827" s="7"/>
      <c r="E827" s="8"/>
      <c r="H827" s="9"/>
      <c r="I827" s="10"/>
      <c r="K827" s="10"/>
      <c r="L827" s="8"/>
      <c r="M827" s="7"/>
    </row>
    <row r="828" spans="2:13" ht="15.75" customHeight="1">
      <c r="B828" s="5"/>
      <c r="C828" s="6"/>
      <c r="D828" s="7"/>
      <c r="E828" s="8"/>
      <c r="H828" s="9"/>
      <c r="I828" s="10"/>
      <c r="K828" s="10"/>
      <c r="L828" s="8"/>
      <c r="M828" s="7"/>
    </row>
    <row r="829" spans="2:13" ht="15.75" customHeight="1">
      <c r="B829" s="5"/>
      <c r="C829" s="6"/>
      <c r="D829" s="7"/>
      <c r="E829" s="8"/>
      <c r="H829" s="9"/>
      <c r="I829" s="10"/>
      <c r="K829" s="10"/>
      <c r="L829" s="8"/>
      <c r="M829" s="7"/>
    </row>
    <row r="830" spans="2:13" ht="15.75" customHeight="1">
      <c r="B830" s="5"/>
      <c r="C830" s="6"/>
      <c r="D830" s="7"/>
      <c r="E830" s="8"/>
      <c r="H830" s="9"/>
      <c r="I830" s="10"/>
      <c r="K830" s="10"/>
      <c r="L830" s="8"/>
      <c r="M830" s="7"/>
    </row>
    <row r="831" spans="2:13" ht="15.75" customHeight="1">
      <c r="B831" s="5"/>
      <c r="C831" s="6"/>
      <c r="D831" s="7"/>
      <c r="E831" s="8"/>
      <c r="H831" s="9"/>
      <c r="I831" s="10"/>
      <c r="K831" s="10"/>
      <c r="L831" s="8"/>
      <c r="M831" s="7"/>
    </row>
    <row r="832" spans="2:13" ht="15.75" customHeight="1">
      <c r="B832" s="5"/>
      <c r="C832" s="6"/>
      <c r="D832" s="7"/>
      <c r="E832" s="8"/>
      <c r="H832" s="9"/>
      <c r="I832" s="10"/>
      <c r="K832" s="10"/>
      <c r="L832" s="8"/>
      <c r="M832" s="7"/>
    </row>
    <row r="833" spans="2:13" ht="15.75" customHeight="1">
      <c r="B833" s="5"/>
      <c r="C833" s="6"/>
      <c r="D833" s="7"/>
      <c r="E833" s="8"/>
      <c r="H833" s="9"/>
      <c r="I833" s="10"/>
      <c r="K833" s="10"/>
      <c r="L833" s="8"/>
      <c r="M833" s="7"/>
    </row>
    <row r="834" spans="2:13" ht="15.75" customHeight="1">
      <c r="B834" s="5"/>
      <c r="C834" s="6"/>
      <c r="D834" s="7"/>
      <c r="E834" s="8"/>
      <c r="H834" s="9"/>
      <c r="I834" s="10"/>
      <c r="K834" s="10"/>
      <c r="L834" s="8"/>
      <c r="M834" s="7"/>
    </row>
    <row r="835" spans="2:13" ht="15.75" customHeight="1">
      <c r="B835" s="5"/>
      <c r="C835" s="6"/>
      <c r="D835" s="7"/>
      <c r="E835" s="8"/>
      <c r="H835" s="9"/>
      <c r="I835" s="10"/>
      <c r="K835" s="10"/>
      <c r="L835" s="8"/>
      <c r="M835" s="7"/>
    </row>
    <row r="836" spans="2:13" ht="15.75" customHeight="1">
      <c r="B836" s="5"/>
      <c r="C836" s="6"/>
      <c r="D836" s="7"/>
      <c r="E836" s="8"/>
      <c r="H836" s="9"/>
      <c r="I836" s="10"/>
      <c r="K836" s="10"/>
      <c r="L836" s="8"/>
      <c r="M836" s="7"/>
    </row>
    <row r="837" spans="2:13" ht="15.75" customHeight="1">
      <c r="B837" s="5"/>
      <c r="C837" s="6"/>
      <c r="D837" s="7"/>
      <c r="E837" s="8"/>
      <c r="H837" s="9"/>
      <c r="I837" s="10"/>
      <c r="K837" s="10"/>
      <c r="L837" s="8"/>
      <c r="M837" s="7"/>
    </row>
    <row r="838" spans="2:13" ht="15.75" customHeight="1">
      <c r="B838" s="5"/>
      <c r="C838" s="6"/>
      <c r="D838" s="7"/>
      <c r="E838" s="8"/>
      <c r="H838" s="9"/>
      <c r="I838" s="10"/>
      <c r="K838" s="10"/>
      <c r="L838" s="8"/>
      <c r="M838" s="7"/>
    </row>
    <row r="839" spans="2:13" ht="15.75" customHeight="1">
      <c r="B839" s="5"/>
      <c r="C839" s="6"/>
      <c r="D839" s="7"/>
      <c r="E839" s="8"/>
      <c r="H839" s="9"/>
      <c r="I839" s="10"/>
      <c r="K839" s="10"/>
      <c r="L839" s="8"/>
      <c r="M839" s="7"/>
    </row>
    <row r="840" spans="2:13" ht="15.75" customHeight="1">
      <c r="B840" s="5"/>
      <c r="C840" s="6"/>
      <c r="D840" s="7"/>
      <c r="E840" s="8"/>
      <c r="H840" s="9"/>
      <c r="I840" s="10"/>
      <c r="K840" s="10"/>
      <c r="L840" s="8"/>
      <c r="M840" s="7"/>
    </row>
    <row r="841" spans="2:13" ht="15.75" customHeight="1">
      <c r="B841" s="5"/>
      <c r="C841" s="6"/>
      <c r="D841" s="7"/>
      <c r="E841" s="8"/>
      <c r="H841" s="9"/>
      <c r="I841" s="10"/>
      <c r="K841" s="10"/>
      <c r="L841" s="8"/>
      <c r="M841" s="7"/>
    </row>
    <row r="842" spans="2:13" ht="15.75" customHeight="1">
      <c r="B842" s="5"/>
      <c r="C842" s="6"/>
      <c r="D842" s="7"/>
      <c r="E842" s="8"/>
      <c r="H842" s="9"/>
      <c r="I842" s="10"/>
      <c r="K842" s="10"/>
      <c r="L842" s="8"/>
      <c r="M842" s="7"/>
    </row>
    <row r="843" spans="2:13" ht="15.75" customHeight="1">
      <c r="B843" s="5"/>
      <c r="C843" s="6"/>
      <c r="D843" s="7"/>
      <c r="E843" s="8"/>
      <c r="H843" s="9"/>
      <c r="I843" s="10"/>
      <c r="K843" s="10"/>
      <c r="L843" s="8"/>
      <c r="M843" s="7"/>
    </row>
    <row r="844" spans="2:13" ht="15.75" customHeight="1">
      <c r="B844" s="5"/>
      <c r="C844" s="6"/>
      <c r="D844" s="7"/>
      <c r="E844" s="8"/>
      <c r="H844" s="9"/>
      <c r="I844" s="10"/>
      <c r="K844" s="10"/>
      <c r="L844" s="8"/>
      <c r="M844" s="7"/>
    </row>
    <row r="845" spans="2:13" ht="15.75" customHeight="1">
      <c r="B845" s="5"/>
      <c r="C845" s="6"/>
      <c r="D845" s="7"/>
      <c r="E845" s="8"/>
      <c r="H845" s="9"/>
      <c r="I845" s="10"/>
      <c r="K845" s="10"/>
      <c r="L845" s="8"/>
      <c r="M845" s="7"/>
    </row>
    <row r="846" spans="2:13" ht="15.75" customHeight="1">
      <c r="B846" s="5"/>
      <c r="C846" s="6"/>
      <c r="D846" s="7"/>
      <c r="E846" s="8"/>
      <c r="H846" s="9"/>
      <c r="I846" s="10"/>
      <c r="K846" s="10"/>
      <c r="L846" s="8"/>
      <c r="M846" s="7"/>
    </row>
    <row r="847" spans="2:13" ht="15.75" customHeight="1">
      <c r="B847" s="5"/>
      <c r="C847" s="6"/>
      <c r="D847" s="7"/>
      <c r="E847" s="8"/>
      <c r="H847" s="9"/>
      <c r="I847" s="10"/>
      <c r="K847" s="10"/>
      <c r="L847" s="8"/>
      <c r="M847" s="7"/>
    </row>
    <row r="848" spans="2:13" ht="15.75" customHeight="1">
      <c r="B848" s="5"/>
      <c r="C848" s="6"/>
      <c r="D848" s="7"/>
      <c r="E848" s="8"/>
      <c r="H848" s="9"/>
      <c r="I848" s="10"/>
      <c r="K848" s="10"/>
      <c r="L848" s="8"/>
      <c r="M848" s="7"/>
    </row>
    <row r="849" spans="2:13" ht="15.75" customHeight="1">
      <c r="B849" s="5"/>
      <c r="C849" s="6"/>
      <c r="D849" s="7"/>
      <c r="E849" s="8"/>
      <c r="H849" s="9"/>
      <c r="I849" s="10"/>
      <c r="K849" s="10"/>
      <c r="L849" s="8"/>
      <c r="M849" s="7"/>
    </row>
    <row r="850" spans="2:13" ht="15.75" customHeight="1">
      <c r="B850" s="5"/>
      <c r="C850" s="6"/>
      <c r="D850" s="7"/>
      <c r="E850" s="8"/>
      <c r="H850" s="9"/>
      <c r="I850" s="10"/>
      <c r="K850" s="10"/>
      <c r="L850" s="8"/>
      <c r="M850" s="7"/>
    </row>
    <row r="851" spans="2:13" ht="15.75" customHeight="1">
      <c r="B851" s="5"/>
      <c r="C851" s="6"/>
      <c r="D851" s="7"/>
      <c r="E851" s="8"/>
      <c r="H851" s="9"/>
      <c r="I851" s="10"/>
      <c r="K851" s="10"/>
      <c r="L851" s="8"/>
      <c r="M851" s="7"/>
    </row>
    <row r="852" spans="2:13" ht="15.75" customHeight="1">
      <c r="B852" s="5"/>
      <c r="C852" s="6"/>
      <c r="D852" s="7"/>
      <c r="E852" s="8"/>
      <c r="H852" s="9"/>
      <c r="I852" s="10"/>
      <c r="K852" s="10"/>
      <c r="L852" s="8"/>
      <c r="M852" s="7"/>
    </row>
    <row r="853" spans="2:13" ht="15.75" customHeight="1">
      <c r="B853" s="5"/>
      <c r="C853" s="6"/>
      <c r="D853" s="7"/>
      <c r="E853" s="8"/>
      <c r="H853" s="9"/>
      <c r="I853" s="10"/>
      <c r="K853" s="10"/>
      <c r="L853" s="8"/>
      <c r="M853" s="7"/>
    </row>
    <row r="854" spans="2:13" ht="15.75" customHeight="1">
      <c r="B854" s="5"/>
      <c r="C854" s="6"/>
      <c r="D854" s="7"/>
      <c r="E854" s="8"/>
      <c r="H854" s="9"/>
      <c r="I854" s="10"/>
      <c r="K854" s="10"/>
      <c r="L854" s="8"/>
      <c r="M854" s="7"/>
    </row>
    <row r="855" spans="2:13" ht="15.75" customHeight="1">
      <c r="B855" s="5"/>
      <c r="C855" s="6"/>
      <c r="D855" s="7"/>
      <c r="E855" s="8"/>
      <c r="H855" s="9"/>
      <c r="I855" s="10"/>
      <c r="K855" s="10"/>
      <c r="L855" s="8"/>
      <c r="M855" s="7"/>
    </row>
    <row r="856" spans="2:13" ht="15.75" customHeight="1">
      <c r="B856" s="5"/>
      <c r="C856" s="6"/>
      <c r="D856" s="7"/>
      <c r="E856" s="8"/>
      <c r="H856" s="9"/>
      <c r="I856" s="10"/>
      <c r="K856" s="10"/>
      <c r="L856" s="8"/>
      <c r="M856" s="7"/>
    </row>
    <row r="857" spans="2:13" ht="15.75" customHeight="1">
      <c r="B857" s="5"/>
      <c r="C857" s="6"/>
      <c r="D857" s="7"/>
      <c r="E857" s="8"/>
      <c r="H857" s="9"/>
      <c r="I857" s="10"/>
      <c r="K857" s="10"/>
      <c r="L857" s="8"/>
      <c r="M857" s="7"/>
    </row>
    <row r="858" spans="2:13" ht="15.75" customHeight="1">
      <c r="B858" s="5"/>
      <c r="C858" s="6"/>
      <c r="D858" s="7"/>
      <c r="E858" s="8"/>
      <c r="H858" s="9"/>
      <c r="I858" s="10"/>
      <c r="K858" s="10"/>
      <c r="L858" s="8"/>
      <c r="M858" s="7"/>
    </row>
    <row r="859" spans="2:13" ht="15.75" customHeight="1">
      <c r="B859" s="5"/>
      <c r="C859" s="6"/>
      <c r="D859" s="7"/>
      <c r="E859" s="8"/>
      <c r="H859" s="9"/>
      <c r="I859" s="10"/>
      <c r="K859" s="10"/>
      <c r="L859" s="8"/>
      <c r="M859" s="7"/>
    </row>
    <row r="860" spans="2:13" ht="15.75" customHeight="1">
      <c r="B860" s="5"/>
      <c r="C860" s="6"/>
      <c r="D860" s="7"/>
      <c r="E860" s="8"/>
      <c r="H860" s="9"/>
      <c r="I860" s="10"/>
      <c r="K860" s="10"/>
      <c r="L860" s="8"/>
      <c r="M860" s="7"/>
    </row>
    <row r="861" spans="2:13" ht="15.75" customHeight="1">
      <c r="B861" s="5"/>
      <c r="C861" s="6"/>
      <c r="D861" s="7"/>
      <c r="E861" s="8"/>
      <c r="H861" s="9"/>
      <c r="I861" s="10"/>
      <c r="K861" s="10"/>
      <c r="L861" s="8"/>
      <c r="M861" s="7"/>
    </row>
    <row r="862" spans="2:13" ht="15.75" customHeight="1">
      <c r="B862" s="5"/>
      <c r="C862" s="6"/>
      <c r="D862" s="7"/>
      <c r="E862" s="8"/>
      <c r="H862" s="9"/>
      <c r="I862" s="10"/>
      <c r="K862" s="10"/>
      <c r="L862" s="8"/>
      <c r="M862" s="7"/>
    </row>
    <row r="863" spans="2:13" ht="15.75" customHeight="1">
      <c r="B863" s="5"/>
      <c r="C863" s="6"/>
      <c r="D863" s="7"/>
      <c r="E863" s="8"/>
      <c r="H863" s="9"/>
      <c r="I863" s="10"/>
      <c r="K863" s="10"/>
      <c r="L863" s="8"/>
      <c r="M863" s="7"/>
    </row>
    <row r="864" spans="2:13" ht="15.75" customHeight="1">
      <c r="B864" s="5"/>
      <c r="C864" s="6"/>
      <c r="D864" s="7"/>
      <c r="E864" s="8"/>
      <c r="H864" s="9"/>
      <c r="I864" s="10"/>
      <c r="K864" s="10"/>
      <c r="L864" s="8"/>
      <c r="M864" s="7"/>
    </row>
    <row r="865" spans="2:13" ht="15.75" customHeight="1">
      <c r="B865" s="5"/>
      <c r="C865" s="6"/>
      <c r="D865" s="7"/>
      <c r="E865" s="8"/>
      <c r="H865" s="9"/>
      <c r="I865" s="10"/>
      <c r="K865" s="10"/>
      <c r="L865" s="8"/>
      <c r="M865" s="7"/>
    </row>
    <row r="866" spans="2:13" ht="15.75" customHeight="1">
      <c r="B866" s="5"/>
      <c r="C866" s="6"/>
      <c r="D866" s="7"/>
      <c r="E866" s="8"/>
      <c r="H866" s="9"/>
      <c r="I866" s="10"/>
      <c r="K866" s="10"/>
      <c r="L866" s="8"/>
      <c r="M866" s="7"/>
    </row>
    <row r="867" spans="2:13" ht="15.75" customHeight="1">
      <c r="B867" s="5"/>
      <c r="C867" s="6"/>
      <c r="D867" s="7"/>
      <c r="E867" s="8"/>
      <c r="H867" s="9"/>
      <c r="I867" s="10"/>
      <c r="K867" s="10"/>
      <c r="L867" s="8"/>
      <c r="M867" s="7"/>
    </row>
    <row r="868" spans="2:13" ht="15.75" customHeight="1">
      <c r="B868" s="5"/>
      <c r="C868" s="6"/>
      <c r="D868" s="7"/>
      <c r="E868" s="8"/>
      <c r="H868" s="9"/>
      <c r="I868" s="10"/>
      <c r="K868" s="10"/>
      <c r="L868" s="8"/>
      <c r="M868" s="7"/>
    </row>
    <row r="869" spans="2:13" ht="15.75" customHeight="1">
      <c r="B869" s="5"/>
      <c r="C869" s="6"/>
      <c r="D869" s="7"/>
      <c r="E869" s="8"/>
      <c r="H869" s="9"/>
      <c r="I869" s="10"/>
      <c r="K869" s="10"/>
      <c r="L869" s="8"/>
      <c r="M869" s="7"/>
    </row>
    <row r="870" spans="2:13" ht="15.75" customHeight="1">
      <c r="B870" s="5"/>
      <c r="C870" s="6"/>
      <c r="D870" s="7"/>
      <c r="E870" s="8"/>
      <c r="H870" s="9"/>
      <c r="I870" s="10"/>
      <c r="K870" s="10"/>
      <c r="L870" s="8"/>
      <c r="M870" s="7"/>
    </row>
    <row r="871" spans="2:13" ht="15.75" customHeight="1">
      <c r="B871" s="5"/>
      <c r="C871" s="6"/>
      <c r="D871" s="7"/>
      <c r="E871" s="8"/>
      <c r="H871" s="9"/>
      <c r="I871" s="10"/>
      <c r="K871" s="10"/>
      <c r="L871" s="8"/>
      <c r="M871" s="7"/>
    </row>
    <row r="872" spans="2:13" ht="15.75" customHeight="1">
      <c r="B872" s="5"/>
      <c r="C872" s="6"/>
      <c r="D872" s="7"/>
      <c r="E872" s="8"/>
      <c r="H872" s="9"/>
      <c r="I872" s="10"/>
      <c r="K872" s="10"/>
      <c r="L872" s="8"/>
      <c r="M872" s="7"/>
    </row>
    <row r="873" spans="2:13" ht="15.75" customHeight="1">
      <c r="B873" s="5"/>
      <c r="C873" s="6"/>
      <c r="D873" s="7"/>
      <c r="E873" s="8"/>
      <c r="H873" s="9"/>
      <c r="I873" s="10"/>
      <c r="K873" s="10"/>
      <c r="L873" s="8"/>
      <c r="M873" s="7"/>
    </row>
    <row r="874" spans="2:13" ht="15.75" customHeight="1">
      <c r="B874" s="5"/>
      <c r="C874" s="6"/>
      <c r="D874" s="7"/>
      <c r="E874" s="8"/>
      <c r="H874" s="9"/>
      <c r="I874" s="10"/>
      <c r="K874" s="10"/>
      <c r="L874" s="8"/>
      <c r="M874" s="7"/>
    </row>
    <row r="875" spans="2:13" ht="15.75" customHeight="1">
      <c r="B875" s="5"/>
      <c r="C875" s="6"/>
      <c r="D875" s="7"/>
      <c r="E875" s="8"/>
      <c r="H875" s="9"/>
      <c r="I875" s="10"/>
      <c r="K875" s="10"/>
      <c r="L875" s="8"/>
      <c r="M875" s="7"/>
    </row>
    <row r="876" spans="2:13" ht="15.75" customHeight="1">
      <c r="B876" s="5"/>
      <c r="C876" s="6"/>
      <c r="D876" s="7"/>
      <c r="E876" s="8"/>
      <c r="H876" s="9"/>
      <c r="I876" s="10"/>
      <c r="K876" s="10"/>
      <c r="L876" s="8"/>
      <c r="M876" s="7"/>
    </row>
    <row r="877" spans="2:13" ht="15.75" customHeight="1">
      <c r="B877" s="5"/>
      <c r="C877" s="6"/>
      <c r="D877" s="7"/>
      <c r="E877" s="8"/>
      <c r="H877" s="9"/>
      <c r="I877" s="10"/>
      <c r="K877" s="10"/>
      <c r="L877" s="8"/>
      <c r="M877" s="7"/>
    </row>
    <row r="878" spans="2:13" ht="15.75" customHeight="1">
      <c r="B878" s="5"/>
      <c r="C878" s="6"/>
      <c r="D878" s="7"/>
      <c r="E878" s="8"/>
      <c r="H878" s="9"/>
      <c r="I878" s="10"/>
      <c r="K878" s="10"/>
      <c r="L878" s="8"/>
      <c r="M878" s="7"/>
    </row>
    <row r="879" spans="2:13" ht="15.75" customHeight="1">
      <c r="B879" s="5"/>
      <c r="C879" s="6"/>
      <c r="D879" s="7"/>
      <c r="E879" s="8"/>
      <c r="H879" s="9"/>
      <c r="I879" s="10"/>
      <c r="K879" s="10"/>
      <c r="L879" s="8"/>
      <c r="M879" s="7"/>
    </row>
    <row r="880" spans="2:13" ht="15.75" customHeight="1">
      <c r="B880" s="5"/>
      <c r="C880" s="6"/>
      <c r="D880" s="7"/>
      <c r="E880" s="8"/>
      <c r="H880" s="9"/>
      <c r="I880" s="10"/>
      <c r="K880" s="10"/>
      <c r="L880" s="8"/>
      <c r="M880" s="7"/>
    </row>
    <row r="881" spans="2:13" ht="15.75" customHeight="1">
      <c r="B881" s="5"/>
      <c r="C881" s="6"/>
      <c r="D881" s="7"/>
      <c r="E881" s="8"/>
      <c r="H881" s="9"/>
      <c r="I881" s="10"/>
      <c r="K881" s="10"/>
      <c r="L881" s="8"/>
      <c r="M881" s="7"/>
    </row>
    <row r="882" spans="2:13" ht="15.75" customHeight="1">
      <c r="B882" s="5"/>
      <c r="C882" s="6"/>
      <c r="D882" s="7"/>
      <c r="E882" s="8"/>
      <c r="H882" s="9"/>
      <c r="I882" s="10"/>
      <c r="K882" s="10"/>
      <c r="L882" s="8"/>
      <c r="M882" s="7"/>
    </row>
    <row r="883" spans="2:13" ht="15.75" customHeight="1">
      <c r="B883" s="5"/>
      <c r="C883" s="6"/>
      <c r="D883" s="7"/>
      <c r="E883" s="8"/>
      <c r="H883" s="9"/>
      <c r="I883" s="10"/>
      <c r="K883" s="10"/>
      <c r="L883" s="8"/>
      <c r="M883" s="7"/>
    </row>
    <row r="884" spans="2:13" ht="15.75" customHeight="1">
      <c r="B884" s="5"/>
      <c r="C884" s="6"/>
      <c r="D884" s="7"/>
      <c r="E884" s="8"/>
      <c r="H884" s="9"/>
      <c r="I884" s="10"/>
      <c r="K884" s="10"/>
      <c r="L884" s="8"/>
      <c r="M884" s="7"/>
    </row>
    <row r="885" spans="2:13" ht="15.75" customHeight="1">
      <c r="B885" s="5"/>
      <c r="C885" s="6"/>
      <c r="D885" s="7"/>
      <c r="E885" s="8"/>
      <c r="H885" s="9"/>
      <c r="I885" s="10"/>
      <c r="K885" s="10"/>
      <c r="L885" s="8"/>
      <c r="M885" s="7"/>
    </row>
    <row r="886" spans="2:13" ht="15.75" customHeight="1">
      <c r="B886" s="5"/>
      <c r="C886" s="6"/>
      <c r="D886" s="7"/>
      <c r="E886" s="8"/>
      <c r="H886" s="9"/>
      <c r="I886" s="10"/>
      <c r="K886" s="10"/>
      <c r="L886" s="8"/>
      <c r="M886" s="7"/>
    </row>
    <row r="887" spans="2:13" ht="15.75" customHeight="1">
      <c r="B887" s="5"/>
      <c r="C887" s="6"/>
      <c r="D887" s="7"/>
      <c r="E887" s="8"/>
      <c r="H887" s="9"/>
      <c r="I887" s="10"/>
      <c r="K887" s="10"/>
      <c r="L887" s="8"/>
      <c r="M887" s="7"/>
    </row>
    <row r="888" spans="2:13" ht="15.75" customHeight="1">
      <c r="B888" s="5"/>
      <c r="C888" s="6"/>
      <c r="D888" s="7"/>
      <c r="E888" s="8"/>
      <c r="H888" s="9"/>
      <c r="I888" s="10"/>
      <c r="K888" s="10"/>
      <c r="L888" s="8"/>
      <c r="M888" s="7"/>
    </row>
    <row r="889" spans="2:13" ht="15.75" customHeight="1">
      <c r="B889" s="5"/>
      <c r="C889" s="6"/>
      <c r="D889" s="7"/>
      <c r="E889" s="8"/>
      <c r="H889" s="9"/>
      <c r="I889" s="10"/>
      <c r="K889" s="10"/>
      <c r="L889" s="8"/>
      <c r="M889" s="7"/>
    </row>
    <row r="890" spans="2:13" ht="15.75" customHeight="1">
      <c r="B890" s="5"/>
      <c r="C890" s="6"/>
      <c r="D890" s="7"/>
      <c r="E890" s="8"/>
      <c r="H890" s="9"/>
      <c r="I890" s="10"/>
      <c r="K890" s="10"/>
      <c r="L890" s="8"/>
      <c r="M890" s="7"/>
    </row>
    <row r="891" spans="2:13" ht="15.75" customHeight="1">
      <c r="B891" s="5"/>
      <c r="C891" s="6"/>
      <c r="D891" s="7"/>
      <c r="E891" s="8"/>
      <c r="H891" s="9"/>
      <c r="I891" s="10"/>
      <c r="K891" s="10"/>
      <c r="L891" s="8"/>
      <c r="M891" s="7"/>
    </row>
    <row r="892" spans="2:13" ht="15.75" customHeight="1">
      <c r="B892" s="5"/>
      <c r="C892" s="6"/>
      <c r="D892" s="7"/>
      <c r="E892" s="8"/>
      <c r="H892" s="9"/>
      <c r="I892" s="10"/>
      <c r="K892" s="10"/>
      <c r="L892" s="8"/>
      <c r="M892" s="7"/>
    </row>
    <row r="893" spans="2:13" ht="15.75" customHeight="1">
      <c r="B893" s="5"/>
      <c r="C893" s="6"/>
      <c r="D893" s="7"/>
      <c r="E893" s="8"/>
      <c r="H893" s="9"/>
      <c r="I893" s="10"/>
      <c r="K893" s="10"/>
      <c r="L893" s="8"/>
      <c r="M893" s="7"/>
    </row>
    <row r="894" spans="2:13" ht="15.75" customHeight="1">
      <c r="B894" s="5"/>
      <c r="C894" s="6"/>
      <c r="D894" s="7"/>
      <c r="E894" s="8"/>
      <c r="H894" s="9"/>
      <c r="I894" s="10"/>
      <c r="K894" s="10"/>
      <c r="L894" s="8"/>
      <c r="M894" s="7"/>
    </row>
    <row r="895" spans="2:13" ht="15.75" customHeight="1">
      <c r="B895" s="5"/>
      <c r="C895" s="6"/>
      <c r="D895" s="7"/>
      <c r="E895" s="8"/>
      <c r="H895" s="9"/>
      <c r="I895" s="10"/>
      <c r="K895" s="10"/>
      <c r="L895" s="8"/>
      <c r="M895" s="7"/>
    </row>
    <row r="896" spans="2:13" ht="15.75" customHeight="1">
      <c r="B896" s="5"/>
      <c r="C896" s="6"/>
      <c r="D896" s="7"/>
      <c r="E896" s="8"/>
      <c r="H896" s="9"/>
      <c r="I896" s="10"/>
      <c r="K896" s="10"/>
      <c r="L896" s="8"/>
      <c r="M896" s="7"/>
    </row>
    <row r="897" spans="2:13" ht="15.75" customHeight="1">
      <c r="B897" s="5"/>
      <c r="C897" s="6"/>
      <c r="D897" s="7"/>
      <c r="E897" s="8"/>
      <c r="H897" s="9"/>
      <c r="I897" s="10"/>
      <c r="K897" s="10"/>
      <c r="L897" s="8"/>
      <c r="M897" s="7"/>
    </row>
    <row r="898" spans="2:13" ht="15.75" customHeight="1">
      <c r="B898" s="5"/>
      <c r="C898" s="6"/>
      <c r="D898" s="7"/>
      <c r="E898" s="8"/>
      <c r="H898" s="9"/>
      <c r="I898" s="10"/>
      <c r="K898" s="10"/>
      <c r="L898" s="8"/>
      <c r="M898" s="7"/>
    </row>
    <row r="899" spans="2:13" ht="15.75" customHeight="1">
      <c r="B899" s="5"/>
      <c r="C899" s="6"/>
      <c r="D899" s="7"/>
      <c r="E899" s="8"/>
      <c r="H899" s="9"/>
      <c r="I899" s="10"/>
      <c r="K899" s="10"/>
      <c r="L899" s="8"/>
      <c r="M899" s="7"/>
    </row>
    <row r="900" spans="2:13" ht="15.75" customHeight="1">
      <c r="B900" s="5"/>
      <c r="C900" s="6"/>
      <c r="D900" s="7"/>
      <c r="E900" s="8"/>
      <c r="H900" s="9"/>
      <c r="I900" s="10"/>
      <c r="K900" s="10"/>
      <c r="L900" s="8"/>
      <c r="M900" s="7"/>
    </row>
    <row r="901" spans="2:13" ht="15.75" customHeight="1">
      <c r="B901" s="5"/>
      <c r="C901" s="6"/>
      <c r="D901" s="7"/>
      <c r="E901" s="8"/>
      <c r="H901" s="9"/>
      <c r="I901" s="10"/>
      <c r="K901" s="10"/>
      <c r="L901" s="8"/>
      <c r="M901" s="7"/>
    </row>
    <row r="902" spans="2:13" ht="15.75" customHeight="1">
      <c r="B902" s="5"/>
      <c r="C902" s="6"/>
      <c r="D902" s="7"/>
      <c r="E902" s="8"/>
      <c r="H902" s="9"/>
      <c r="I902" s="10"/>
      <c r="K902" s="10"/>
      <c r="L902" s="8"/>
      <c r="M902" s="7"/>
    </row>
    <row r="903" spans="2:13" ht="15.75" customHeight="1">
      <c r="B903" s="5"/>
      <c r="C903" s="6"/>
      <c r="D903" s="7"/>
      <c r="E903" s="8"/>
      <c r="H903" s="9"/>
      <c r="I903" s="10"/>
      <c r="K903" s="10"/>
      <c r="L903" s="8"/>
      <c r="M903" s="7"/>
    </row>
    <row r="904" spans="2:13" ht="15.75" customHeight="1">
      <c r="B904" s="5"/>
      <c r="C904" s="6"/>
      <c r="D904" s="7"/>
      <c r="E904" s="8"/>
      <c r="H904" s="9"/>
      <c r="I904" s="10"/>
      <c r="K904" s="10"/>
      <c r="L904" s="8"/>
      <c r="M904" s="7"/>
    </row>
    <row r="905" spans="2:13" ht="15.75" customHeight="1">
      <c r="B905" s="5"/>
      <c r="C905" s="6"/>
      <c r="D905" s="7"/>
      <c r="E905" s="8"/>
      <c r="H905" s="9"/>
      <c r="I905" s="10"/>
      <c r="K905" s="10"/>
      <c r="L905" s="8"/>
      <c r="M905" s="7"/>
    </row>
    <row r="906" spans="2:13" ht="15.75" customHeight="1">
      <c r="B906" s="5"/>
      <c r="C906" s="6"/>
      <c r="D906" s="7"/>
      <c r="E906" s="8"/>
      <c r="H906" s="9"/>
      <c r="I906" s="10"/>
      <c r="K906" s="10"/>
      <c r="L906" s="8"/>
      <c r="M906" s="7"/>
    </row>
    <row r="907" spans="2:13" ht="15.75" customHeight="1">
      <c r="B907" s="5"/>
      <c r="C907" s="6"/>
      <c r="D907" s="7"/>
      <c r="E907" s="8"/>
      <c r="H907" s="9"/>
      <c r="I907" s="10"/>
      <c r="K907" s="10"/>
      <c r="L907" s="8"/>
      <c r="M907" s="7"/>
    </row>
    <row r="908" spans="2:13" ht="15.75" customHeight="1">
      <c r="B908" s="5"/>
      <c r="C908" s="6"/>
      <c r="D908" s="7"/>
      <c r="E908" s="8"/>
      <c r="H908" s="9"/>
      <c r="I908" s="10"/>
      <c r="K908" s="10"/>
      <c r="L908" s="8"/>
      <c r="M908" s="7"/>
    </row>
    <row r="909" spans="2:13" ht="15.75" customHeight="1">
      <c r="B909" s="5"/>
      <c r="C909" s="6"/>
      <c r="D909" s="7"/>
      <c r="E909" s="8"/>
      <c r="H909" s="9"/>
      <c r="I909" s="10"/>
      <c r="K909" s="10"/>
      <c r="L909" s="8"/>
      <c r="M909" s="7"/>
    </row>
    <row r="910" spans="2:13" ht="15.75" customHeight="1">
      <c r="B910" s="5"/>
      <c r="C910" s="6"/>
      <c r="D910" s="7"/>
      <c r="E910" s="8"/>
      <c r="H910" s="9"/>
      <c r="I910" s="10"/>
      <c r="K910" s="10"/>
      <c r="L910" s="8"/>
      <c r="M910" s="7"/>
    </row>
    <row r="911" spans="2:13" ht="15.75" customHeight="1">
      <c r="B911" s="5"/>
      <c r="C911" s="6"/>
      <c r="D911" s="7"/>
      <c r="E911" s="8"/>
      <c r="H911" s="9"/>
      <c r="I911" s="10"/>
      <c r="K911" s="10"/>
      <c r="L911" s="8"/>
      <c r="M911" s="7"/>
    </row>
    <row r="912" spans="2:13" ht="15.75" customHeight="1">
      <c r="B912" s="5"/>
      <c r="C912" s="6"/>
      <c r="D912" s="7"/>
      <c r="E912" s="8"/>
      <c r="H912" s="9"/>
      <c r="I912" s="10"/>
      <c r="K912" s="10"/>
      <c r="L912" s="8"/>
      <c r="M912" s="7"/>
    </row>
    <row r="913" spans="2:13" ht="15.75" customHeight="1">
      <c r="B913" s="5"/>
      <c r="C913" s="6"/>
      <c r="D913" s="7"/>
      <c r="E913" s="8"/>
      <c r="H913" s="9"/>
      <c r="I913" s="10"/>
      <c r="K913" s="10"/>
      <c r="L913" s="8"/>
      <c r="M913" s="7"/>
    </row>
    <row r="914" spans="2:13" ht="15.75" customHeight="1">
      <c r="B914" s="5"/>
      <c r="C914" s="6"/>
      <c r="D914" s="7"/>
      <c r="E914" s="8"/>
      <c r="H914" s="9"/>
      <c r="I914" s="10"/>
      <c r="K914" s="10"/>
      <c r="L914" s="8"/>
      <c r="M914" s="7"/>
    </row>
    <row r="915" spans="2:13" ht="15.75" customHeight="1">
      <c r="B915" s="5"/>
      <c r="C915" s="6"/>
      <c r="D915" s="7"/>
      <c r="E915" s="8"/>
      <c r="H915" s="9"/>
      <c r="I915" s="10"/>
      <c r="K915" s="10"/>
      <c r="L915" s="8"/>
      <c r="M915" s="7"/>
    </row>
    <row r="916" spans="2:13" ht="15.75" customHeight="1">
      <c r="B916" s="5"/>
      <c r="C916" s="6"/>
      <c r="D916" s="7"/>
      <c r="E916" s="8"/>
      <c r="H916" s="9"/>
      <c r="I916" s="10"/>
      <c r="K916" s="10"/>
      <c r="L916" s="8"/>
      <c r="M916" s="7"/>
    </row>
    <row r="917" spans="2:13" ht="15.75" customHeight="1">
      <c r="B917" s="5"/>
      <c r="C917" s="6"/>
      <c r="D917" s="7"/>
      <c r="E917" s="8"/>
      <c r="H917" s="9"/>
      <c r="I917" s="10"/>
      <c r="K917" s="10"/>
      <c r="L917" s="8"/>
      <c r="M917" s="7"/>
    </row>
    <row r="918" spans="2:13" ht="15.75" customHeight="1">
      <c r="B918" s="5"/>
      <c r="C918" s="6"/>
      <c r="D918" s="7"/>
      <c r="E918" s="8"/>
      <c r="H918" s="9"/>
      <c r="I918" s="10"/>
      <c r="K918" s="10"/>
      <c r="L918" s="8"/>
      <c r="M918" s="7"/>
    </row>
    <row r="919" spans="2:13" ht="15.75" customHeight="1">
      <c r="B919" s="5"/>
      <c r="C919" s="6"/>
      <c r="D919" s="7"/>
      <c r="E919" s="8"/>
      <c r="H919" s="9"/>
      <c r="I919" s="10"/>
      <c r="K919" s="10"/>
      <c r="L919" s="8"/>
      <c r="M919" s="7"/>
    </row>
    <row r="920" spans="2:13" ht="15.75" customHeight="1">
      <c r="B920" s="5"/>
      <c r="C920" s="6"/>
      <c r="D920" s="7"/>
      <c r="E920" s="8"/>
      <c r="H920" s="9"/>
      <c r="I920" s="10"/>
      <c r="K920" s="10"/>
      <c r="L920" s="8"/>
      <c r="M920" s="7"/>
    </row>
    <row r="921" spans="2:13" ht="15.75" customHeight="1">
      <c r="B921" s="5"/>
      <c r="C921" s="6"/>
      <c r="D921" s="7"/>
      <c r="E921" s="8"/>
      <c r="H921" s="9"/>
      <c r="I921" s="10"/>
      <c r="K921" s="10"/>
      <c r="L921" s="8"/>
      <c r="M921" s="7"/>
    </row>
    <row r="922" spans="2:13" ht="15.75" customHeight="1">
      <c r="B922" s="5"/>
      <c r="C922" s="6"/>
      <c r="D922" s="7"/>
      <c r="E922" s="8"/>
      <c r="H922" s="9"/>
      <c r="I922" s="10"/>
      <c r="K922" s="10"/>
      <c r="L922" s="8"/>
      <c r="M922" s="7"/>
    </row>
    <row r="923" spans="2:13" ht="15.75" customHeight="1">
      <c r="B923" s="5"/>
      <c r="C923" s="6"/>
      <c r="D923" s="7"/>
      <c r="E923" s="8"/>
      <c r="H923" s="9"/>
      <c r="I923" s="10"/>
      <c r="K923" s="10"/>
      <c r="L923" s="8"/>
      <c r="M923" s="7"/>
    </row>
    <row r="924" spans="2:13" ht="15.75" customHeight="1">
      <c r="B924" s="5"/>
      <c r="C924" s="6"/>
      <c r="D924" s="7"/>
      <c r="E924" s="8"/>
      <c r="H924" s="9"/>
      <c r="I924" s="10"/>
      <c r="K924" s="10"/>
      <c r="L924" s="8"/>
      <c r="M924" s="7"/>
    </row>
    <row r="925" spans="2:13" ht="15.75" customHeight="1">
      <c r="B925" s="5"/>
      <c r="C925" s="6"/>
      <c r="D925" s="7"/>
      <c r="E925" s="8"/>
      <c r="H925" s="9"/>
      <c r="I925" s="10"/>
      <c r="K925" s="10"/>
      <c r="L925" s="8"/>
      <c r="M925" s="7"/>
    </row>
    <row r="926" spans="2:13" ht="15.75" customHeight="1">
      <c r="B926" s="5"/>
      <c r="C926" s="6"/>
      <c r="D926" s="7"/>
      <c r="E926" s="8"/>
      <c r="H926" s="9"/>
      <c r="I926" s="10"/>
      <c r="K926" s="10"/>
      <c r="L926" s="8"/>
      <c r="M926" s="7"/>
    </row>
    <row r="927" spans="2:13" ht="15.75" customHeight="1">
      <c r="B927" s="5"/>
      <c r="C927" s="6"/>
      <c r="D927" s="7"/>
      <c r="E927" s="8"/>
      <c r="H927" s="9"/>
      <c r="I927" s="10"/>
      <c r="K927" s="10"/>
      <c r="L927" s="8"/>
      <c r="M927" s="7"/>
    </row>
    <row r="928" spans="2:13" ht="15.75" customHeight="1">
      <c r="B928" s="5"/>
      <c r="C928" s="6"/>
      <c r="D928" s="7"/>
      <c r="E928" s="8"/>
      <c r="H928" s="9"/>
      <c r="I928" s="10"/>
      <c r="K928" s="10"/>
      <c r="L928" s="8"/>
      <c r="M928" s="7"/>
    </row>
    <row r="929" spans="2:13" ht="15.75" customHeight="1">
      <c r="B929" s="5"/>
      <c r="C929" s="6"/>
      <c r="D929" s="7"/>
      <c r="E929" s="8"/>
      <c r="H929" s="9"/>
      <c r="I929" s="10"/>
      <c r="K929" s="10"/>
      <c r="L929" s="8"/>
      <c r="M929" s="7"/>
    </row>
    <row r="930" spans="2:13" ht="15.75" customHeight="1">
      <c r="B930" s="5"/>
      <c r="C930" s="6"/>
      <c r="D930" s="7"/>
      <c r="E930" s="8"/>
      <c r="H930" s="9"/>
      <c r="I930" s="10"/>
      <c r="K930" s="10"/>
      <c r="L930" s="8"/>
      <c r="M930" s="7"/>
    </row>
    <row r="931" spans="2:13" ht="15.75" customHeight="1">
      <c r="B931" s="5"/>
      <c r="C931" s="6"/>
      <c r="D931" s="7"/>
      <c r="E931" s="8"/>
      <c r="H931" s="9"/>
      <c r="I931" s="10"/>
      <c r="K931" s="10"/>
      <c r="L931" s="8"/>
      <c r="M931" s="7"/>
    </row>
    <row r="932" spans="2:13" ht="15.75" customHeight="1">
      <c r="B932" s="5"/>
      <c r="C932" s="6"/>
      <c r="D932" s="7"/>
      <c r="E932" s="8"/>
      <c r="H932" s="9"/>
      <c r="I932" s="10"/>
      <c r="K932" s="10"/>
      <c r="L932" s="8"/>
      <c r="M932" s="7"/>
    </row>
    <row r="933" spans="2:13" ht="15.75" customHeight="1">
      <c r="B933" s="5"/>
      <c r="C933" s="6"/>
      <c r="D933" s="7"/>
      <c r="E933" s="8"/>
      <c r="H933" s="9"/>
      <c r="I933" s="10"/>
      <c r="K933" s="10"/>
      <c r="L933" s="8"/>
      <c r="M933" s="7"/>
    </row>
    <row r="934" spans="2:13" ht="15.75" customHeight="1">
      <c r="B934" s="5"/>
      <c r="C934" s="6"/>
      <c r="D934" s="7"/>
      <c r="E934" s="8"/>
      <c r="H934" s="9"/>
      <c r="I934" s="10"/>
      <c r="K934" s="10"/>
      <c r="L934" s="8"/>
      <c r="M934" s="7"/>
    </row>
    <row r="935" spans="2:13" ht="15.75" customHeight="1">
      <c r="B935" s="5"/>
      <c r="C935" s="6"/>
      <c r="D935" s="7"/>
      <c r="E935" s="8"/>
      <c r="H935" s="9"/>
      <c r="I935" s="10"/>
      <c r="K935" s="10"/>
      <c r="L935" s="8"/>
      <c r="M935" s="7"/>
    </row>
    <row r="936" spans="2:13" ht="15.75" customHeight="1">
      <c r="B936" s="5"/>
      <c r="C936" s="6"/>
      <c r="D936" s="7"/>
      <c r="E936" s="8"/>
      <c r="H936" s="9"/>
      <c r="I936" s="10"/>
      <c r="K936" s="10"/>
      <c r="L936" s="8"/>
      <c r="M936" s="7"/>
    </row>
    <row r="937" spans="2:13" ht="15.75" customHeight="1">
      <c r="B937" s="5"/>
      <c r="C937" s="6"/>
      <c r="D937" s="7"/>
      <c r="E937" s="8"/>
      <c r="H937" s="9"/>
      <c r="I937" s="10"/>
      <c r="K937" s="10"/>
      <c r="L937" s="8"/>
      <c r="M937" s="7"/>
    </row>
    <row r="938" spans="2:13" ht="15.75" customHeight="1">
      <c r="B938" s="5"/>
      <c r="C938" s="6"/>
      <c r="D938" s="7"/>
      <c r="E938" s="8"/>
      <c r="H938" s="9"/>
      <c r="I938" s="10"/>
      <c r="K938" s="10"/>
      <c r="L938" s="8"/>
      <c r="M938" s="7"/>
    </row>
    <row r="939" spans="2:13" ht="15.75" customHeight="1">
      <c r="B939" s="5"/>
      <c r="C939" s="6"/>
      <c r="D939" s="7"/>
      <c r="E939" s="8"/>
      <c r="H939" s="9"/>
      <c r="I939" s="10"/>
      <c r="K939" s="10"/>
      <c r="L939" s="8"/>
      <c r="M939" s="7"/>
    </row>
    <row r="940" spans="2:13" ht="15.75" customHeight="1">
      <c r="B940" s="5"/>
      <c r="C940" s="6"/>
      <c r="D940" s="7"/>
      <c r="E940" s="8"/>
      <c r="H940" s="9"/>
      <c r="I940" s="10"/>
      <c r="K940" s="10"/>
      <c r="L940" s="8"/>
      <c r="M940" s="7"/>
    </row>
    <row r="941" spans="2:13" ht="15.75" customHeight="1">
      <c r="B941" s="5"/>
      <c r="C941" s="6"/>
      <c r="D941" s="7"/>
      <c r="E941" s="8"/>
      <c r="H941" s="9"/>
      <c r="I941" s="10"/>
      <c r="K941" s="10"/>
      <c r="L941" s="8"/>
      <c r="M941" s="7"/>
    </row>
    <row r="942" spans="2:13" ht="15.75" customHeight="1">
      <c r="B942" s="5"/>
      <c r="C942" s="6"/>
      <c r="D942" s="7"/>
      <c r="E942" s="8"/>
      <c r="H942" s="9"/>
      <c r="I942" s="10"/>
      <c r="K942" s="10"/>
      <c r="L942" s="8"/>
      <c r="M942" s="7"/>
    </row>
    <row r="943" spans="2:13" ht="15.75" customHeight="1">
      <c r="B943" s="5"/>
      <c r="C943" s="6"/>
      <c r="D943" s="7"/>
      <c r="E943" s="8"/>
      <c r="H943" s="9"/>
      <c r="I943" s="10"/>
      <c r="K943" s="10"/>
      <c r="L943" s="8"/>
      <c r="M943" s="7"/>
    </row>
    <row r="944" spans="2:13" ht="15.75" customHeight="1">
      <c r="B944" s="5"/>
      <c r="C944" s="6"/>
      <c r="D944" s="7"/>
      <c r="E944" s="8"/>
      <c r="H944" s="9"/>
      <c r="I944" s="10"/>
      <c r="K944" s="10"/>
      <c r="L944" s="8"/>
      <c r="M944" s="7"/>
    </row>
    <row r="945" spans="2:13" ht="15.75" customHeight="1">
      <c r="B945" s="5"/>
      <c r="C945" s="6"/>
      <c r="D945" s="7"/>
      <c r="E945" s="8"/>
      <c r="H945" s="9"/>
      <c r="I945" s="10"/>
      <c r="K945" s="10"/>
      <c r="L945" s="8"/>
      <c r="M945" s="7"/>
    </row>
    <row r="946" spans="2:13" ht="15.75" customHeight="1">
      <c r="B946" s="5"/>
      <c r="C946" s="6"/>
      <c r="D946" s="7"/>
      <c r="E946" s="8"/>
      <c r="H946" s="9"/>
      <c r="I946" s="10"/>
      <c r="K946" s="10"/>
      <c r="L946" s="8"/>
      <c r="M946" s="7"/>
    </row>
    <row r="947" spans="2:13" ht="15.75" customHeight="1">
      <c r="B947" s="5"/>
      <c r="C947" s="6"/>
      <c r="D947" s="7"/>
      <c r="E947" s="8"/>
      <c r="H947" s="9"/>
      <c r="I947" s="10"/>
      <c r="K947" s="10"/>
      <c r="L947" s="8"/>
      <c r="M947" s="7"/>
    </row>
    <row r="948" spans="2:13" ht="15.75" customHeight="1">
      <c r="B948" s="5"/>
      <c r="C948" s="6"/>
      <c r="D948" s="7"/>
      <c r="E948" s="8"/>
      <c r="H948" s="9"/>
      <c r="I948" s="10"/>
      <c r="K948" s="10"/>
      <c r="L948" s="8"/>
      <c r="M948" s="7"/>
    </row>
    <row r="949" spans="2:13" ht="15.75" customHeight="1">
      <c r="B949" s="5"/>
      <c r="C949" s="6"/>
      <c r="D949" s="7"/>
      <c r="E949" s="8"/>
      <c r="H949" s="9"/>
      <c r="I949" s="10"/>
      <c r="K949" s="10"/>
      <c r="L949" s="8"/>
      <c r="M949" s="7"/>
    </row>
  </sheetData>
  <autoFilter ref="A6:AA12">
    <filterColumn colId="12">
      <filters>
        <filter val="ABIERTO"/>
      </filters>
    </filterColumn>
  </autoFilter>
  <mergeCells count="27">
    <mergeCell ref="B1:C2"/>
    <mergeCell ref="B3:B6"/>
    <mergeCell ref="D3:D6"/>
    <mergeCell ref="C3:C6"/>
    <mergeCell ref="D2:V2"/>
    <mergeCell ref="D1:V1"/>
    <mergeCell ref="Q5:Q6"/>
    <mergeCell ref="O5:O6"/>
    <mergeCell ref="Q4:S4"/>
    <mergeCell ref="T5:T6"/>
    <mergeCell ref="R5:R6"/>
    <mergeCell ref="N4:P4"/>
    <mergeCell ref="T4:V4"/>
    <mergeCell ref="K4:M4"/>
    <mergeCell ref="I3:I6"/>
    <mergeCell ref="B31:C31"/>
    <mergeCell ref="J3:J6"/>
    <mergeCell ref="K5:K6"/>
    <mergeCell ref="L5:L6"/>
    <mergeCell ref="E3:E6"/>
    <mergeCell ref="F3:F6"/>
    <mergeCell ref="K3:V3"/>
    <mergeCell ref="U5:U6"/>
    <mergeCell ref="N5:N6"/>
    <mergeCell ref="H3:H6"/>
    <mergeCell ref="G3:G6"/>
    <mergeCell ref="B14:M14"/>
  </mergeCells>
  <dataValidations count="2">
    <dataValidation type="custom" allowBlank="1" showInputMessage="1" showErrorMessage="1" prompt="Cualquier contenido" sqref="G7:H12 E7:E12 G18 G16:H17 E23 G23:H23">
      <formula1>AND(GTE(LEN(E7),MIN((0),(3500))),LTE(LEN(E7),MAX((0),(3500))))</formula1>
    </dataValidation>
    <dataValidation type="date" operator="notBetween" allowBlank="1" showInputMessage="1" showErrorMessage="1" prompt="Ingrese una fecha (AAAA/MM/DD)" sqref="I7:I12 F7:F12 I16:I17 F23">
      <formula1>-99</formula1>
      <formula2>-99</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80" zoomScaleNormal="80" workbookViewId="0">
      <selection activeCell="E11" sqref="E11"/>
    </sheetView>
  </sheetViews>
  <sheetFormatPr baseColWidth="10" defaultColWidth="11.42578125" defaultRowHeight="15"/>
  <cols>
    <col min="1" max="1" width="6" style="629" customWidth="1"/>
    <col min="2" max="2" width="7.140625" style="658" customWidth="1"/>
    <col min="3" max="3" width="18.5703125" style="658" customWidth="1"/>
    <col min="4" max="4" width="16.28515625" style="629" customWidth="1"/>
    <col min="5" max="5" width="77.85546875" style="629" customWidth="1"/>
    <col min="6" max="6" width="16.140625" style="629" customWidth="1"/>
    <col min="7" max="7" width="34.85546875" style="629" customWidth="1"/>
    <col min="8" max="8" width="17.28515625" style="629" customWidth="1"/>
    <col min="9" max="9" width="17.7109375" style="629" customWidth="1"/>
    <col min="10" max="10" width="17.42578125" style="629" customWidth="1"/>
    <col min="11" max="11" width="16.5703125" style="629" customWidth="1"/>
    <col min="12" max="12" width="46.7109375" style="629" customWidth="1"/>
    <col min="13" max="13" width="29.5703125" style="629" bestFit="1" customWidth="1"/>
    <col min="14" max="14" width="16" style="629" customWidth="1"/>
    <col min="15" max="15" width="31.42578125" style="629" customWidth="1"/>
    <col min="16" max="16" width="10.42578125" style="629" customWidth="1"/>
    <col min="17" max="17" width="16" style="629" customWidth="1"/>
    <col min="18" max="18" width="31.42578125" style="629" customWidth="1"/>
    <col min="19" max="19" width="10.42578125" style="629" customWidth="1"/>
    <col min="20" max="20" width="16" style="629" customWidth="1"/>
    <col min="21" max="21" width="31.42578125" style="629" customWidth="1"/>
    <col min="22" max="22" width="10.42578125" style="629" customWidth="1"/>
    <col min="23" max="16384" width="11.42578125" style="629"/>
  </cols>
  <sheetData>
    <row r="1" spans="1:23" ht="27" thickBot="1">
      <c r="B1" s="1202"/>
      <c r="C1" s="1202"/>
      <c r="D1" s="1204" t="s">
        <v>0</v>
      </c>
      <c r="E1" s="1205"/>
      <c r="F1" s="1205"/>
      <c r="G1" s="1205"/>
      <c r="H1" s="1205"/>
      <c r="I1" s="1205"/>
      <c r="J1" s="1205"/>
      <c r="K1" s="1205"/>
      <c r="L1" s="1205"/>
      <c r="M1" s="1205"/>
      <c r="N1" s="1205"/>
      <c r="O1" s="1205"/>
      <c r="P1" s="1205"/>
      <c r="Q1" s="1205"/>
      <c r="R1" s="1205"/>
      <c r="S1" s="1205"/>
      <c r="T1" s="1205"/>
      <c r="U1" s="1205"/>
      <c r="V1" s="1206"/>
    </row>
    <row r="2" spans="1:23" ht="27" thickBot="1">
      <c r="B2" s="1203"/>
      <c r="C2" s="1203"/>
      <c r="D2" s="1204" t="s">
        <v>1</v>
      </c>
      <c r="E2" s="1205"/>
      <c r="F2" s="1205"/>
      <c r="G2" s="1205"/>
      <c r="H2" s="1205"/>
      <c r="I2" s="1205"/>
      <c r="J2" s="1205"/>
      <c r="K2" s="1205"/>
      <c r="L2" s="1205"/>
      <c r="M2" s="1205"/>
      <c r="N2" s="1205"/>
      <c r="O2" s="1205"/>
      <c r="P2" s="1205"/>
      <c r="Q2" s="1205"/>
      <c r="R2" s="1205"/>
      <c r="S2" s="1205"/>
      <c r="T2" s="1205"/>
      <c r="U2" s="1205"/>
      <c r="V2" s="1206"/>
    </row>
    <row r="3" spans="1:23" ht="20.25">
      <c r="B3" s="1573" t="s">
        <v>2</v>
      </c>
      <c r="C3" s="1576" t="s">
        <v>3</v>
      </c>
      <c r="D3" s="1573" t="s">
        <v>4</v>
      </c>
      <c r="E3" s="1579" t="s">
        <v>5</v>
      </c>
      <c r="F3" s="1582" t="s">
        <v>6</v>
      </c>
      <c r="G3" s="1585" t="s">
        <v>7</v>
      </c>
      <c r="H3" s="1585" t="s">
        <v>8</v>
      </c>
      <c r="I3" s="1585" t="s">
        <v>9</v>
      </c>
      <c r="J3" s="1588" t="s">
        <v>10</v>
      </c>
      <c r="K3" s="1591" t="s">
        <v>11</v>
      </c>
      <c r="L3" s="1592"/>
      <c r="M3" s="1592"/>
      <c r="N3" s="1592"/>
      <c r="O3" s="1592"/>
      <c r="P3" s="1592"/>
      <c r="Q3" s="1592"/>
      <c r="R3" s="1592"/>
      <c r="S3" s="1592"/>
      <c r="T3" s="1592"/>
      <c r="U3" s="1592"/>
      <c r="V3" s="1593"/>
    </row>
    <row r="4" spans="1:23">
      <c r="B4" s="1574"/>
      <c r="C4" s="1577"/>
      <c r="D4" s="1574"/>
      <c r="E4" s="1580"/>
      <c r="F4" s="1583"/>
      <c r="G4" s="1586"/>
      <c r="H4" s="1586"/>
      <c r="I4" s="1586"/>
      <c r="J4" s="1589"/>
      <c r="K4" s="1594" t="s">
        <v>12</v>
      </c>
      <c r="L4" s="1565"/>
      <c r="M4" s="1565"/>
      <c r="N4" s="1565" t="s">
        <v>13</v>
      </c>
      <c r="O4" s="1565"/>
      <c r="P4" s="1565"/>
      <c r="Q4" s="1565" t="s">
        <v>14</v>
      </c>
      <c r="R4" s="1565"/>
      <c r="S4" s="1565"/>
      <c r="T4" s="1565" t="s">
        <v>15</v>
      </c>
      <c r="U4" s="1565"/>
      <c r="V4" s="1566"/>
    </row>
    <row r="5" spans="1:23">
      <c r="B5" s="1575"/>
      <c r="C5" s="1578"/>
      <c r="D5" s="1575"/>
      <c r="E5" s="1581"/>
      <c r="F5" s="1584"/>
      <c r="G5" s="1587"/>
      <c r="H5" s="1587"/>
      <c r="I5" s="1587"/>
      <c r="J5" s="1590"/>
      <c r="K5" s="1567" t="s">
        <v>16</v>
      </c>
      <c r="L5" s="1569" t="s">
        <v>17</v>
      </c>
      <c r="M5" s="630" t="s">
        <v>18</v>
      </c>
      <c r="N5" s="1571" t="s">
        <v>16</v>
      </c>
      <c r="O5" s="1569" t="s">
        <v>17</v>
      </c>
      <c r="P5" s="630" t="s">
        <v>18</v>
      </c>
      <c r="Q5" s="1571" t="s">
        <v>16</v>
      </c>
      <c r="R5" s="1569" t="s">
        <v>17</v>
      </c>
      <c r="S5" s="630" t="s">
        <v>18</v>
      </c>
      <c r="T5" s="1571" t="s">
        <v>16</v>
      </c>
      <c r="U5" s="1569" t="s">
        <v>17</v>
      </c>
      <c r="V5" s="631" t="s">
        <v>18</v>
      </c>
    </row>
    <row r="6" spans="1:23" ht="22.5">
      <c r="B6" s="1575"/>
      <c r="C6" s="1578"/>
      <c r="D6" s="1575"/>
      <c r="E6" s="1581"/>
      <c r="F6" s="1584"/>
      <c r="G6" s="1587"/>
      <c r="H6" s="1587"/>
      <c r="I6" s="1587"/>
      <c r="J6" s="1590"/>
      <c r="K6" s="1568"/>
      <c r="L6" s="1570"/>
      <c r="M6" s="632" t="s">
        <v>19</v>
      </c>
      <c r="N6" s="1572"/>
      <c r="O6" s="1570"/>
      <c r="P6" s="632" t="s">
        <v>19</v>
      </c>
      <c r="Q6" s="1572"/>
      <c r="R6" s="1570"/>
      <c r="S6" s="632" t="s">
        <v>19</v>
      </c>
      <c r="T6" s="1572"/>
      <c r="U6" s="1570"/>
      <c r="V6" s="633" t="s">
        <v>19</v>
      </c>
    </row>
    <row r="7" spans="1:23" s="644" customFormat="1" ht="60">
      <c r="A7" s="634">
        <v>1</v>
      </c>
      <c r="B7" s="635">
        <v>2014</v>
      </c>
      <c r="C7" s="571" t="s">
        <v>572</v>
      </c>
      <c r="D7" s="636" t="s">
        <v>573</v>
      </c>
      <c r="E7" s="637" t="s">
        <v>574</v>
      </c>
      <c r="F7" s="638"/>
      <c r="G7" s="639"/>
      <c r="H7" s="637" t="s">
        <v>575</v>
      </c>
      <c r="I7" s="639"/>
      <c r="J7" s="639"/>
      <c r="K7" s="640">
        <v>43196</v>
      </c>
      <c r="L7" s="574" t="s">
        <v>576</v>
      </c>
      <c r="M7" s="575" t="s">
        <v>30</v>
      </c>
      <c r="N7" s="641"/>
      <c r="O7" s="642"/>
      <c r="P7" s="642"/>
      <c r="Q7" s="641"/>
      <c r="R7" s="642"/>
      <c r="S7" s="642"/>
      <c r="T7" s="641"/>
      <c r="U7" s="642"/>
      <c r="V7" s="642"/>
      <c r="W7" s="643"/>
    </row>
    <row r="8" spans="1:23" s="648" customFormat="1" ht="225">
      <c r="A8" s="645">
        <v>2</v>
      </c>
      <c r="B8" s="646">
        <v>2016</v>
      </c>
      <c r="C8" s="646" t="s">
        <v>577</v>
      </c>
      <c r="D8" s="637" t="s">
        <v>573</v>
      </c>
      <c r="E8" s="637" t="s">
        <v>563</v>
      </c>
      <c r="F8" s="647"/>
      <c r="G8" s="637"/>
      <c r="H8" s="637" t="s">
        <v>575</v>
      </c>
      <c r="I8" s="647"/>
      <c r="J8" s="572"/>
      <c r="K8" s="640">
        <v>43196</v>
      </c>
      <c r="L8" s="574" t="s">
        <v>564</v>
      </c>
      <c r="M8" s="575" t="s">
        <v>30</v>
      </c>
      <c r="N8" s="576"/>
      <c r="O8" s="576"/>
      <c r="P8" s="576"/>
      <c r="Q8" s="576"/>
      <c r="R8" s="576"/>
      <c r="S8" s="576"/>
      <c r="T8" s="576"/>
      <c r="U8" s="576"/>
      <c r="V8" s="576"/>
    </row>
    <row r="9" spans="1:23" s="648" customFormat="1" ht="90">
      <c r="A9" s="634">
        <v>3</v>
      </c>
      <c r="B9" s="649">
        <v>2016</v>
      </c>
      <c r="C9" s="646" t="s">
        <v>577</v>
      </c>
      <c r="D9" s="637" t="s">
        <v>573</v>
      </c>
      <c r="E9" s="637" t="s">
        <v>578</v>
      </c>
      <c r="F9" s="650"/>
      <c r="G9" s="637"/>
      <c r="H9" s="637" t="s">
        <v>575</v>
      </c>
      <c r="I9" s="647"/>
      <c r="J9" s="572"/>
      <c r="K9" s="640">
        <v>43196</v>
      </c>
      <c r="L9" s="574" t="s">
        <v>579</v>
      </c>
      <c r="M9" s="575" t="s">
        <v>30</v>
      </c>
      <c r="N9" s="576"/>
      <c r="O9" s="576"/>
      <c r="P9" s="576"/>
      <c r="Q9" s="576"/>
      <c r="R9" s="576"/>
      <c r="S9" s="576"/>
      <c r="T9" s="576"/>
      <c r="U9" s="576"/>
      <c r="V9" s="576"/>
    </row>
    <row r="10" spans="1:23" s="648" customFormat="1" ht="76.5">
      <c r="A10" s="645">
        <v>4</v>
      </c>
      <c r="B10" s="646">
        <v>2016</v>
      </c>
      <c r="C10" s="646" t="s">
        <v>577</v>
      </c>
      <c r="D10" s="637" t="s">
        <v>573</v>
      </c>
      <c r="E10" s="637" t="s">
        <v>580</v>
      </c>
      <c r="F10" s="650"/>
      <c r="G10" s="637"/>
      <c r="H10" s="637" t="s">
        <v>575</v>
      </c>
      <c r="I10" s="647"/>
      <c r="J10" s="572"/>
      <c r="K10" s="640">
        <v>43196</v>
      </c>
      <c r="L10" s="574" t="s">
        <v>581</v>
      </c>
      <c r="M10" s="575" t="s">
        <v>30</v>
      </c>
      <c r="N10" s="587"/>
      <c r="O10" s="576"/>
      <c r="P10" s="576"/>
      <c r="Q10" s="587"/>
      <c r="R10" s="576"/>
      <c r="S10" s="576"/>
      <c r="T10" s="587"/>
      <c r="U10" s="576"/>
      <c r="V10" s="576"/>
    </row>
    <row r="11" spans="1:23" s="648" customFormat="1" ht="76.5">
      <c r="A11" s="634">
        <v>5</v>
      </c>
      <c r="B11" s="646">
        <v>2018</v>
      </c>
      <c r="C11" s="646" t="s">
        <v>577</v>
      </c>
      <c r="D11" s="637" t="s">
        <v>573</v>
      </c>
      <c r="E11" s="637" t="s">
        <v>582</v>
      </c>
      <c r="F11" s="647"/>
      <c r="G11" s="637"/>
      <c r="H11" s="637" t="s">
        <v>575</v>
      </c>
      <c r="I11" s="647"/>
      <c r="J11" s="572"/>
      <c r="K11" s="640">
        <v>43196</v>
      </c>
      <c r="L11" s="574" t="s">
        <v>583</v>
      </c>
      <c r="M11" s="575" t="s">
        <v>30</v>
      </c>
      <c r="N11" s="576"/>
      <c r="O11" s="576"/>
      <c r="P11" s="576"/>
      <c r="Q11" s="576"/>
      <c r="R11" s="576"/>
      <c r="S11" s="576"/>
      <c r="T11" s="576"/>
      <c r="U11" s="576"/>
      <c r="V11" s="576"/>
    </row>
    <row r="12" spans="1:23" s="648" customFormat="1" ht="409.5">
      <c r="A12" s="645">
        <v>6</v>
      </c>
      <c r="B12" s="646">
        <v>2017</v>
      </c>
      <c r="C12" s="646" t="s">
        <v>584</v>
      </c>
      <c r="D12" s="637" t="s">
        <v>573</v>
      </c>
      <c r="E12" s="637" t="s">
        <v>63</v>
      </c>
      <c r="F12" s="647"/>
      <c r="G12" s="637"/>
      <c r="H12" s="637" t="s">
        <v>575</v>
      </c>
      <c r="I12" s="647"/>
      <c r="J12" s="572"/>
      <c r="K12" s="640">
        <v>43196</v>
      </c>
      <c r="L12" s="574" t="s">
        <v>585</v>
      </c>
      <c r="M12" s="575" t="s">
        <v>30</v>
      </c>
      <c r="N12" s="576"/>
      <c r="O12" s="576"/>
      <c r="P12" s="576"/>
      <c r="Q12" s="576"/>
      <c r="R12" s="576"/>
      <c r="S12" s="576"/>
      <c r="T12" s="576"/>
      <c r="U12" s="576"/>
      <c r="V12" s="576"/>
    </row>
    <row r="13" spans="1:23" s="648" customFormat="1" ht="409.5">
      <c r="A13" s="634">
        <v>7</v>
      </c>
      <c r="B13" s="646">
        <v>2017</v>
      </c>
      <c r="C13" s="646" t="s">
        <v>584</v>
      </c>
      <c r="D13" s="637" t="s">
        <v>573</v>
      </c>
      <c r="E13" s="637" t="s">
        <v>586</v>
      </c>
      <c r="F13" s="647"/>
      <c r="G13" s="637"/>
      <c r="H13" s="637" t="s">
        <v>575</v>
      </c>
      <c r="I13" s="647"/>
      <c r="J13" s="572"/>
      <c r="K13" s="640">
        <v>43196</v>
      </c>
      <c r="L13" s="574" t="s">
        <v>587</v>
      </c>
      <c r="M13" s="575" t="s">
        <v>30</v>
      </c>
      <c r="N13" s="576"/>
      <c r="O13" s="576"/>
      <c r="P13" s="576"/>
      <c r="Q13" s="576"/>
      <c r="R13" s="576"/>
      <c r="S13" s="576"/>
      <c r="T13" s="576"/>
      <c r="U13" s="576"/>
      <c r="V13" s="576"/>
    </row>
    <row r="14" spans="1:23" s="648" customFormat="1" ht="345">
      <c r="A14" s="645">
        <v>8</v>
      </c>
      <c r="B14" s="646">
        <v>2017</v>
      </c>
      <c r="C14" s="646" t="s">
        <v>584</v>
      </c>
      <c r="D14" s="637" t="s">
        <v>573</v>
      </c>
      <c r="E14" s="637" t="s">
        <v>566</v>
      </c>
      <c r="F14" s="647"/>
      <c r="G14" s="637"/>
      <c r="H14" s="637" t="s">
        <v>575</v>
      </c>
      <c r="I14" s="647"/>
      <c r="J14" s="572"/>
      <c r="K14" s="640">
        <v>43196</v>
      </c>
      <c r="L14" s="574" t="s">
        <v>567</v>
      </c>
      <c r="M14" s="575" t="s">
        <v>30</v>
      </c>
      <c r="N14" s="576"/>
      <c r="O14" s="576"/>
      <c r="P14" s="576"/>
      <c r="Q14" s="576"/>
      <c r="R14" s="576"/>
      <c r="S14" s="576"/>
      <c r="T14" s="576"/>
      <c r="U14" s="576"/>
      <c r="V14" s="576"/>
    </row>
    <row r="15" spans="1:23" s="648" customFormat="1" ht="357">
      <c r="A15" s="634">
        <v>9</v>
      </c>
      <c r="B15" s="646">
        <v>2017</v>
      </c>
      <c r="C15" s="646" t="s">
        <v>584</v>
      </c>
      <c r="D15" s="637" t="s">
        <v>573</v>
      </c>
      <c r="E15" s="579" t="s">
        <v>588</v>
      </c>
      <c r="F15" s="647"/>
      <c r="G15" s="637"/>
      <c r="H15" s="637" t="s">
        <v>575</v>
      </c>
      <c r="I15" s="647"/>
      <c r="J15" s="572"/>
      <c r="K15" s="640">
        <v>43196</v>
      </c>
      <c r="L15" s="574" t="s">
        <v>589</v>
      </c>
      <c r="M15" s="575" t="s">
        <v>30</v>
      </c>
      <c r="N15" s="576"/>
      <c r="O15" s="576"/>
      <c r="P15" s="576"/>
      <c r="Q15" s="576"/>
      <c r="R15" s="576"/>
      <c r="S15" s="576"/>
      <c r="T15" s="576"/>
      <c r="U15" s="576"/>
      <c r="V15" s="576"/>
    </row>
    <row r="16" spans="1:23" s="648" customFormat="1" ht="242.25">
      <c r="A16" s="645">
        <v>10</v>
      </c>
      <c r="B16" s="646">
        <v>2017</v>
      </c>
      <c r="C16" s="646" t="s">
        <v>584</v>
      </c>
      <c r="D16" s="637" t="s">
        <v>573</v>
      </c>
      <c r="E16" s="579" t="s">
        <v>474</v>
      </c>
      <c r="F16" s="647"/>
      <c r="G16" s="637"/>
      <c r="H16" s="637" t="s">
        <v>575</v>
      </c>
      <c r="I16" s="647"/>
      <c r="J16" s="572"/>
      <c r="K16" s="640">
        <v>43196</v>
      </c>
      <c r="L16" s="574" t="s">
        <v>590</v>
      </c>
      <c r="M16" s="575" t="s">
        <v>30</v>
      </c>
      <c r="N16" s="576"/>
      <c r="O16" s="576"/>
      <c r="P16" s="576"/>
      <c r="Q16" s="576"/>
      <c r="R16" s="576"/>
      <c r="S16" s="576"/>
      <c r="T16" s="576"/>
      <c r="U16" s="576"/>
      <c r="V16" s="576"/>
    </row>
    <row r="17" spans="1:22" s="648" customFormat="1" ht="191.25">
      <c r="A17" s="634">
        <v>11</v>
      </c>
      <c r="B17" s="646">
        <v>2017</v>
      </c>
      <c r="C17" s="646" t="s">
        <v>584</v>
      </c>
      <c r="D17" s="637" t="s">
        <v>573</v>
      </c>
      <c r="E17" s="579" t="s">
        <v>591</v>
      </c>
      <c r="F17" s="647"/>
      <c r="G17" s="637"/>
      <c r="H17" s="637" t="s">
        <v>575</v>
      </c>
      <c r="I17" s="647"/>
      <c r="J17" s="572"/>
      <c r="K17" s="640">
        <v>43196</v>
      </c>
      <c r="L17" s="574" t="s">
        <v>590</v>
      </c>
      <c r="M17" s="575" t="s">
        <v>30</v>
      </c>
      <c r="N17" s="576"/>
      <c r="O17" s="576"/>
      <c r="P17" s="576"/>
      <c r="Q17" s="576"/>
      <c r="R17" s="576"/>
      <c r="S17" s="576"/>
      <c r="T17" s="576"/>
      <c r="U17" s="576"/>
      <c r="V17" s="576"/>
    </row>
    <row r="18" spans="1:22" s="648" customFormat="1" ht="148.5" customHeight="1">
      <c r="A18" s="645">
        <v>12</v>
      </c>
      <c r="B18" s="646">
        <v>2017</v>
      </c>
      <c r="C18" s="646" t="s">
        <v>584</v>
      </c>
      <c r="D18" s="637" t="s">
        <v>573</v>
      </c>
      <c r="E18" s="579" t="s">
        <v>592</v>
      </c>
      <c r="F18" s="650"/>
      <c r="G18" s="637"/>
      <c r="H18" s="637" t="s">
        <v>575</v>
      </c>
      <c r="I18" s="647"/>
      <c r="J18" s="572"/>
      <c r="K18" s="640">
        <v>43196</v>
      </c>
      <c r="L18" s="574" t="s">
        <v>593</v>
      </c>
      <c r="M18" s="575" t="s">
        <v>30</v>
      </c>
      <c r="N18" s="587"/>
      <c r="O18" s="576"/>
      <c r="P18" s="576"/>
      <c r="Q18" s="587"/>
      <c r="R18" s="576"/>
      <c r="S18" s="576"/>
      <c r="T18" s="587"/>
      <c r="U18" s="576"/>
      <c r="V18" s="576"/>
    </row>
    <row r="19" spans="1:22" s="648" customFormat="1" ht="102">
      <c r="A19" s="634">
        <v>13</v>
      </c>
      <c r="B19" s="646">
        <v>2017</v>
      </c>
      <c r="C19" s="646" t="s">
        <v>584</v>
      </c>
      <c r="D19" s="637" t="s">
        <v>573</v>
      </c>
      <c r="E19" s="579" t="s">
        <v>594</v>
      </c>
      <c r="F19" s="647"/>
      <c r="G19" s="637"/>
      <c r="H19" s="637" t="s">
        <v>575</v>
      </c>
      <c r="I19" s="647"/>
      <c r="J19" s="572"/>
      <c r="K19" s="640">
        <v>43196</v>
      </c>
      <c r="L19" s="574" t="s">
        <v>595</v>
      </c>
      <c r="M19" s="575" t="s">
        <v>30</v>
      </c>
      <c r="N19" s="587"/>
      <c r="O19" s="576"/>
      <c r="P19" s="576"/>
      <c r="Q19" s="587"/>
      <c r="R19" s="576"/>
      <c r="S19" s="576"/>
      <c r="T19" s="587"/>
      <c r="U19" s="576"/>
      <c r="V19" s="576"/>
    </row>
    <row r="20" spans="1:22" s="648" customFormat="1" ht="225">
      <c r="A20" s="645">
        <v>14</v>
      </c>
      <c r="B20" s="646">
        <v>2017</v>
      </c>
      <c r="C20" s="646" t="s">
        <v>584</v>
      </c>
      <c r="D20" s="636" t="s">
        <v>573</v>
      </c>
      <c r="E20" s="579" t="s">
        <v>596</v>
      </c>
      <c r="F20" s="647"/>
      <c r="G20" s="637"/>
      <c r="H20" s="637" t="s">
        <v>575</v>
      </c>
      <c r="I20" s="647"/>
      <c r="J20" s="572"/>
      <c r="K20" s="640">
        <v>43196</v>
      </c>
      <c r="L20" s="574" t="s">
        <v>597</v>
      </c>
      <c r="M20" s="575" t="s">
        <v>30</v>
      </c>
      <c r="N20" s="651"/>
      <c r="O20" s="576"/>
      <c r="P20" s="576"/>
      <c r="Q20" s="651"/>
      <c r="R20" s="576"/>
      <c r="S20" s="576"/>
      <c r="T20" s="651"/>
      <c r="U20" s="576"/>
      <c r="V20" s="576"/>
    </row>
    <row r="22" spans="1:22" ht="21">
      <c r="B22" s="1484" t="s">
        <v>779</v>
      </c>
      <c r="C22" s="1484"/>
      <c r="D22" s="1484"/>
      <c r="E22" s="1484"/>
      <c r="F22" s="1484"/>
      <c r="G22" s="1484"/>
      <c r="H22" s="1484"/>
      <c r="I22" s="1484"/>
      <c r="J22" s="1484"/>
      <c r="K22" s="1484"/>
      <c r="L22" s="1484"/>
      <c r="M22" s="1484"/>
    </row>
    <row r="24" spans="1:22" ht="357">
      <c r="A24" s="652">
        <v>1</v>
      </c>
      <c r="B24" s="653">
        <v>2017</v>
      </c>
      <c r="C24" s="654" t="s">
        <v>185</v>
      </c>
      <c r="D24" s="654" t="s">
        <v>573</v>
      </c>
      <c r="E24" s="369" t="s">
        <v>1066</v>
      </c>
      <c r="F24" s="368">
        <v>42935</v>
      </c>
      <c r="G24" s="369" t="s">
        <v>1067</v>
      </c>
      <c r="H24" s="428" t="s">
        <v>575</v>
      </c>
      <c r="I24" s="655"/>
      <c r="J24" s="655"/>
      <c r="K24" s="656"/>
      <c r="L24" s="656"/>
      <c r="M24" s="657" t="s">
        <v>30</v>
      </c>
      <c r="N24" s="655"/>
      <c r="O24" s="655"/>
      <c r="P24" s="655"/>
      <c r="Q24" s="655"/>
      <c r="R24" s="655"/>
      <c r="S24" s="655"/>
      <c r="T24" s="655"/>
      <c r="U24" s="655"/>
      <c r="V24" s="655"/>
    </row>
    <row r="34" spans="1:3">
      <c r="A34" s="240"/>
      <c r="B34" s="504" t="s">
        <v>1170</v>
      </c>
      <c r="C34" s="505"/>
    </row>
    <row r="35" spans="1:3">
      <c r="A35" s="506"/>
      <c r="B35" s="1112" t="s">
        <v>1171</v>
      </c>
      <c r="C35" s="1113"/>
    </row>
  </sheetData>
  <autoFilter ref="A6:W20"/>
  <mergeCells count="27">
    <mergeCell ref="B1:C2"/>
    <mergeCell ref="D1:V1"/>
    <mergeCell ref="D2:V2"/>
    <mergeCell ref="B3:B6"/>
    <mergeCell ref="C3:C6"/>
    <mergeCell ref="D3:D6"/>
    <mergeCell ref="E3:E6"/>
    <mergeCell ref="F3:F6"/>
    <mergeCell ref="G3:G6"/>
    <mergeCell ref="H3:H6"/>
    <mergeCell ref="I3:I6"/>
    <mergeCell ref="J3:J6"/>
    <mergeCell ref="K3:V3"/>
    <mergeCell ref="K4:M4"/>
    <mergeCell ref="N4:P4"/>
    <mergeCell ref="B35:C35"/>
    <mergeCell ref="Q4:S4"/>
    <mergeCell ref="T4:V4"/>
    <mergeCell ref="K5:K6"/>
    <mergeCell ref="L5:L6"/>
    <mergeCell ref="N5:N6"/>
    <mergeCell ref="O5:O6"/>
    <mergeCell ref="Q5:Q6"/>
    <mergeCell ref="R5:R6"/>
    <mergeCell ref="T5:T6"/>
    <mergeCell ref="U5:U6"/>
    <mergeCell ref="B22:M22"/>
  </mergeCells>
  <dataValidations count="2">
    <dataValidation type="date" operator="notEqual" allowBlank="1" showInputMessage="1" showErrorMessage="1" errorTitle="Entrada no válida" error="Por favor escriba una fecha válida (AAAA/MM/DD)" promptTitle="Ingrese una fecha (AAAA/MM/DD)" sqref="I8:I20 F8:F20">
      <formula1>-99</formula1>
    </dataValidation>
    <dataValidation type="textLength" allowBlank="1" showInputMessage="1" showErrorMessage="1" error="Escriba un texto " promptTitle="Cualquier contenido" sqref="H7 G8:H20 E8:E14">
      <formula1>0</formula1>
      <formula2>3500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workbookViewId="0">
      <selection activeCell="I18" sqref="I18"/>
    </sheetView>
  </sheetViews>
  <sheetFormatPr baseColWidth="10" defaultRowHeight="15"/>
  <cols>
    <col min="1" max="1" width="17.28515625" customWidth="1"/>
    <col min="2" max="2" width="18.7109375" customWidth="1"/>
    <col min="3" max="3" width="21.28515625" customWidth="1"/>
    <col min="4" max="4" width="16.42578125" customWidth="1"/>
    <col min="5" max="5" width="19.5703125" customWidth="1"/>
    <col min="9" max="9" width="17.140625" style="680" customWidth="1"/>
    <col min="10" max="10" width="25.85546875" customWidth="1"/>
    <col min="11" max="13" width="25.85546875" style="680" customWidth="1"/>
    <col min="14" max="14" width="19.7109375" customWidth="1"/>
    <col min="15" max="15" width="19.7109375" style="680" customWidth="1"/>
  </cols>
  <sheetData>
    <row r="1" spans="1:15" ht="37.5" customHeight="1">
      <c r="A1" s="1147" t="s">
        <v>1215</v>
      </c>
      <c r="B1" s="1147"/>
      <c r="C1" s="1147"/>
      <c r="D1" s="1147"/>
      <c r="E1" s="1147"/>
      <c r="F1" s="1147"/>
      <c r="G1" s="1147"/>
      <c r="H1" s="1147"/>
      <c r="I1" s="1147"/>
      <c r="J1" s="1147"/>
      <c r="K1" s="1147"/>
      <c r="L1" s="1147"/>
      <c r="M1" s="1147"/>
      <c r="N1" s="1147"/>
      <c r="O1" s="1148"/>
    </row>
    <row r="2" spans="1:15" s="684" customFormat="1" ht="37.5" customHeight="1">
      <c r="A2" s="1146" t="s">
        <v>1212</v>
      </c>
      <c r="B2" s="1146" t="s">
        <v>1219</v>
      </c>
      <c r="C2" s="1146"/>
      <c r="D2" s="1146"/>
      <c r="E2" s="1146"/>
      <c r="F2" s="1146" t="s">
        <v>1226</v>
      </c>
      <c r="G2" s="1146"/>
      <c r="H2" s="1146"/>
      <c r="I2" s="1146"/>
      <c r="J2" s="1146" t="s">
        <v>1231</v>
      </c>
      <c r="K2" s="1146"/>
      <c r="L2" s="1146"/>
      <c r="M2" s="1146"/>
      <c r="N2" s="682"/>
      <c r="O2" s="683"/>
    </row>
    <row r="3" spans="1:15" ht="63.75">
      <c r="A3" s="1146"/>
      <c r="B3" s="687" t="s">
        <v>1220</v>
      </c>
      <c r="C3" s="681" t="s">
        <v>1221</v>
      </c>
      <c r="D3" s="681" t="s">
        <v>1211</v>
      </c>
      <c r="E3" s="681" t="s">
        <v>1225</v>
      </c>
      <c r="F3" s="681" t="s">
        <v>1227</v>
      </c>
      <c r="G3" s="681" t="s">
        <v>1228</v>
      </c>
      <c r="H3" s="681" t="s">
        <v>1229</v>
      </c>
      <c r="I3" s="681" t="s">
        <v>1230</v>
      </c>
      <c r="J3" s="681" t="s">
        <v>1232</v>
      </c>
      <c r="K3" s="681" t="s">
        <v>1233</v>
      </c>
      <c r="L3" s="681" t="s">
        <v>1229</v>
      </c>
      <c r="M3" s="681" t="s">
        <v>1225</v>
      </c>
      <c r="N3" s="681" t="s">
        <v>1214</v>
      </c>
      <c r="O3" s="681" t="s">
        <v>1213</v>
      </c>
    </row>
    <row r="4" spans="1:15" s="821" customFormat="1">
      <c r="A4" s="865" t="s">
        <v>575</v>
      </c>
      <c r="B4" s="825">
        <v>0</v>
      </c>
      <c r="C4" s="825">
        <v>14</v>
      </c>
      <c r="D4" s="825">
        <f t="shared" ref="D4:D10" si="0">SUM(B4:C4)</f>
        <v>14</v>
      </c>
      <c r="E4" s="827">
        <f>C4/D4</f>
        <v>1</v>
      </c>
      <c r="F4" s="825">
        <v>0</v>
      </c>
      <c r="G4" s="825">
        <v>14</v>
      </c>
      <c r="H4" s="825">
        <f>F4+G4</f>
        <v>14</v>
      </c>
      <c r="I4" s="827">
        <f>G4/H4</f>
        <v>1</v>
      </c>
      <c r="J4" s="825">
        <v>14</v>
      </c>
      <c r="K4" s="825">
        <v>0</v>
      </c>
      <c r="L4" s="825">
        <f>J4+K4</f>
        <v>14</v>
      </c>
      <c r="M4" s="827">
        <f>J4/L4</f>
        <v>1</v>
      </c>
      <c r="N4" s="825">
        <v>0</v>
      </c>
      <c r="O4" s="827" t="e">
        <f>N4/$N$11</f>
        <v>#DIV/0!</v>
      </c>
    </row>
    <row r="5" spans="1:15" s="821" customFormat="1">
      <c r="A5" s="865" t="s">
        <v>141</v>
      </c>
      <c r="B5" s="825">
        <v>22</v>
      </c>
      <c r="C5" s="825">
        <f>57-22</f>
        <v>35</v>
      </c>
      <c r="D5" s="825">
        <f t="shared" si="0"/>
        <v>57</v>
      </c>
      <c r="E5" s="827">
        <f t="shared" ref="E5:E11" si="1">C5/D5</f>
        <v>0.61403508771929827</v>
      </c>
      <c r="F5" s="825">
        <v>39</v>
      </c>
      <c r="G5" s="825">
        <f>77-39</f>
        <v>38</v>
      </c>
      <c r="H5" s="825">
        <f t="shared" ref="H5:H10" si="2">F5+G5</f>
        <v>77</v>
      </c>
      <c r="I5" s="827">
        <f t="shared" ref="I5:I10" si="3">G5/H5</f>
        <v>0.4935064935064935</v>
      </c>
      <c r="J5" s="825">
        <v>21</v>
      </c>
      <c r="K5" s="825">
        <v>10</v>
      </c>
      <c r="L5" s="825">
        <f t="shared" ref="L5:L11" si="4">J5+K5</f>
        <v>31</v>
      </c>
      <c r="M5" s="827">
        <f t="shared" ref="M5:M10" si="5">J5/L5</f>
        <v>0.67741935483870963</v>
      </c>
      <c r="N5" s="825">
        <v>0</v>
      </c>
      <c r="O5" s="827" t="e">
        <f t="shared" ref="O5:O10" si="6">N5/$N$11</f>
        <v>#DIV/0!</v>
      </c>
    </row>
    <row r="6" spans="1:15" s="821" customFormat="1">
      <c r="A6" s="865" t="s">
        <v>1234</v>
      </c>
      <c r="B6" s="825">
        <v>0</v>
      </c>
      <c r="C6" s="825">
        <v>6</v>
      </c>
      <c r="D6" s="825">
        <f t="shared" si="0"/>
        <v>6</v>
      </c>
      <c r="E6" s="827">
        <f t="shared" si="1"/>
        <v>1</v>
      </c>
      <c r="F6" s="825">
        <v>0</v>
      </c>
      <c r="G6" s="825">
        <v>6</v>
      </c>
      <c r="H6" s="825">
        <f t="shared" si="2"/>
        <v>6</v>
      </c>
      <c r="I6" s="827">
        <f t="shared" si="3"/>
        <v>1</v>
      </c>
      <c r="J6" s="825">
        <v>0</v>
      </c>
      <c r="K6" s="825">
        <v>0</v>
      </c>
      <c r="L6" s="825">
        <f t="shared" si="4"/>
        <v>0</v>
      </c>
      <c r="M6" s="827" t="e">
        <f>J6/L6</f>
        <v>#DIV/0!</v>
      </c>
      <c r="N6" s="825">
        <v>0</v>
      </c>
      <c r="O6" s="827" t="e">
        <f t="shared" si="6"/>
        <v>#DIV/0!</v>
      </c>
    </row>
    <row r="7" spans="1:15" s="821" customFormat="1">
      <c r="A7" s="865" t="s">
        <v>1235</v>
      </c>
      <c r="B7" s="825">
        <v>5</v>
      </c>
      <c r="C7" s="825">
        <v>34</v>
      </c>
      <c r="D7" s="825">
        <f t="shared" si="0"/>
        <v>39</v>
      </c>
      <c r="E7" s="827">
        <f t="shared" si="1"/>
        <v>0.87179487179487181</v>
      </c>
      <c r="F7" s="825">
        <v>5</v>
      </c>
      <c r="G7" s="825">
        <v>40</v>
      </c>
      <c r="H7" s="825">
        <f t="shared" si="2"/>
        <v>45</v>
      </c>
      <c r="I7" s="827">
        <f t="shared" si="3"/>
        <v>0.88888888888888884</v>
      </c>
      <c r="J7" s="825">
        <v>28</v>
      </c>
      <c r="K7" s="825">
        <v>4</v>
      </c>
      <c r="L7" s="825">
        <f t="shared" si="4"/>
        <v>32</v>
      </c>
      <c r="M7" s="827">
        <f>J7/L7</f>
        <v>0.875</v>
      </c>
      <c r="N7" s="825">
        <v>0</v>
      </c>
      <c r="O7" s="827" t="e">
        <f t="shared" si="6"/>
        <v>#DIV/0!</v>
      </c>
    </row>
    <row r="8" spans="1:15" s="821" customFormat="1">
      <c r="A8" s="865" t="s">
        <v>1236</v>
      </c>
      <c r="B8" s="825">
        <v>4</v>
      </c>
      <c r="C8" s="825">
        <v>96</v>
      </c>
      <c r="D8" s="825">
        <f t="shared" si="0"/>
        <v>100</v>
      </c>
      <c r="E8" s="827">
        <f t="shared" si="1"/>
        <v>0.96</v>
      </c>
      <c r="F8" s="825">
        <v>4</v>
      </c>
      <c r="G8" s="825">
        <v>96</v>
      </c>
      <c r="H8" s="825">
        <f t="shared" si="2"/>
        <v>100</v>
      </c>
      <c r="I8" s="827">
        <f t="shared" si="3"/>
        <v>0.96</v>
      </c>
      <c r="J8" s="825">
        <v>95</v>
      </c>
      <c r="K8" s="825">
        <v>4</v>
      </c>
      <c r="L8" s="825">
        <f t="shared" si="4"/>
        <v>99</v>
      </c>
      <c r="M8" s="827">
        <f t="shared" si="5"/>
        <v>0.95959595959595956</v>
      </c>
      <c r="N8" s="825">
        <v>0</v>
      </c>
      <c r="O8" s="827" t="e">
        <f t="shared" si="6"/>
        <v>#DIV/0!</v>
      </c>
    </row>
    <row r="9" spans="1:15" s="821" customFormat="1">
      <c r="A9" s="865" t="s">
        <v>28</v>
      </c>
      <c r="B9" s="825">
        <v>99</v>
      </c>
      <c r="C9" s="825">
        <f>353-B9</f>
        <v>254</v>
      </c>
      <c r="D9" s="825">
        <f>SUM(B9:C9)</f>
        <v>353</v>
      </c>
      <c r="E9" s="827">
        <f t="shared" si="1"/>
        <v>0.71954674220963177</v>
      </c>
      <c r="F9" s="825">
        <v>104</v>
      </c>
      <c r="G9" s="825">
        <f>382-104</f>
        <v>278</v>
      </c>
      <c r="H9" s="825">
        <f t="shared" si="2"/>
        <v>382</v>
      </c>
      <c r="I9" s="827">
        <f t="shared" si="3"/>
        <v>0.72774869109947649</v>
      </c>
      <c r="J9" s="825">
        <v>120</v>
      </c>
      <c r="K9" s="825">
        <v>36</v>
      </c>
      <c r="L9" s="825">
        <f t="shared" si="4"/>
        <v>156</v>
      </c>
      <c r="M9" s="827">
        <f t="shared" si="5"/>
        <v>0.76923076923076927</v>
      </c>
      <c r="N9" s="825">
        <v>0</v>
      </c>
      <c r="O9" s="827" t="e">
        <f t="shared" si="6"/>
        <v>#DIV/0!</v>
      </c>
    </row>
    <row r="10" spans="1:15" s="821" customFormat="1">
      <c r="A10" s="865" t="s">
        <v>1237</v>
      </c>
      <c r="B10" s="825">
        <v>24</v>
      </c>
      <c r="C10" s="825">
        <v>68</v>
      </c>
      <c r="D10" s="825">
        <f t="shared" si="0"/>
        <v>92</v>
      </c>
      <c r="E10" s="827">
        <f t="shared" si="1"/>
        <v>0.73913043478260865</v>
      </c>
      <c r="F10" s="825">
        <v>32</v>
      </c>
      <c r="G10" s="825">
        <v>87</v>
      </c>
      <c r="H10" s="825">
        <f t="shared" si="2"/>
        <v>119</v>
      </c>
      <c r="I10" s="827">
        <f t="shared" si="3"/>
        <v>0.73109243697478987</v>
      </c>
      <c r="J10" s="825">
        <v>12</v>
      </c>
      <c r="K10" s="825">
        <v>10</v>
      </c>
      <c r="L10" s="825">
        <f t="shared" si="4"/>
        <v>22</v>
      </c>
      <c r="M10" s="827">
        <f t="shared" si="5"/>
        <v>0.54545454545454541</v>
      </c>
      <c r="N10" s="825">
        <v>0</v>
      </c>
      <c r="O10" s="827" t="e">
        <f t="shared" si="6"/>
        <v>#DIV/0!</v>
      </c>
    </row>
    <row r="11" spans="1:15" s="821" customFormat="1">
      <c r="A11" s="828" t="s">
        <v>1211</v>
      </c>
      <c r="B11" s="826">
        <f t="shared" ref="B11:N11" si="7">SUM(B4:B10)</f>
        <v>154</v>
      </c>
      <c r="C11" s="826">
        <f t="shared" si="7"/>
        <v>507</v>
      </c>
      <c r="D11" s="690">
        <f>SUM(D4:D10)</f>
        <v>661</v>
      </c>
      <c r="E11" s="827">
        <f t="shared" si="1"/>
        <v>0.76701966717095316</v>
      </c>
      <c r="F11" s="690">
        <f t="shared" si="7"/>
        <v>184</v>
      </c>
      <c r="G11" s="690">
        <f t="shared" si="7"/>
        <v>559</v>
      </c>
      <c r="H11" s="825">
        <f>F11+G11</f>
        <v>743</v>
      </c>
      <c r="I11" s="827">
        <f>G11/H11</f>
        <v>0.7523553162853297</v>
      </c>
      <c r="J11" s="826">
        <f>SUM(J4:J10)</f>
        <v>290</v>
      </c>
      <c r="K11" s="826">
        <f>SUM(K4:K10)</f>
        <v>64</v>
      </c>
      <c r="L11" s="825">
        <f t="shared" si="4"/>
        <v>354</v>
      </c>
      <c r="M11" s="827">
        <f>J11/L11</f>
        <v>0.8192090395480226</v>
      </c>
      <c r="N11" s="826">
        <f t="shared" si="7"/>
        <v>0</v>
      </c>
      <c r="O11" s="825"/>
    </row>
    <row r="17" spans="1:4" ht="30" customHeight="1">
      <c r="A17" s="1146" t="s">
        <v>1222</v>
      </c>
      <c r="B17" s="1146"/>
      <c r="C17" s="1146"/>
      <c r="D17" s="1146"/>
    </row>
    <row r="18" spans="1:4" ht="63.75">
      <c r="A18" s="817" t="s">
        <v>1223</v>
      </c>
      <c r="B18" s="817" t="s">
        <v>1224</v>
      </c>
      <c r="C18" s="817" t="s">
        <v>1213</v>
      </c>
      <c r="D18" s="817" t="s">
        <v>1752</v>
      </c>
    </row>
    <row r="19" spans="1:4">
      <c r="A19" s="688" t="s">
        <v>575</v>
      </c>
      <c r="B19" s="818">
        <v>0</v>
      </c>
      <c r="C19" s="819">
        <f>B19/$B$26</f>
        <v>0</v>
      </c>
      <c r="D19" s="819">
        <v>0</v>
      </c>
    </row>
    <row r="20" spans="1:4">
      <c r="A20" s="689" t="s">
        <v>141</v>
      </c>
      <c r="B20" s="818">
        <v>17</v>
      </c>
      <c r="C20" s="819">
        <f t="shared" ref="C20:C25" si="8">B20/$B$26</f>
        <v>0.13076923076923078</v>
      </c>
      <c r="D20" s="819">
        <f>B20/(B20+F5)</f>
        <v>0.30357142857142855</v>
      </c>
    </row>
    <row r="21" spans="1:4">
      <c r="A21" s="689" t="s">
        <v>1234</v>
      </c>
      <c r="B21" s="818">
        <v>4</v>
      </c>
      <c r="C21" s="819">
        <f>B21/$B$26</f>
        <v>3.0769230769230771E-2</v>
      </c>
      <c r="D21" s="819">
        <f>B21/(B21+F6)</f>
        <v>1</v>
      </c>
    </row>
    <row r="22" spans="1:4">
      <c r="A22" s="689" t="s">
        <v>1235</v>
      </c>
      <c r="B22" s="818">
        <v>11</v>
      </c>
      <c r="C22" s="819">
        <f>B22/$B$26</f>
        <v>8.461538461538462E-2</v>
      </c>
      <c r="D22" s="819">
        <f>B22/(B22+F7)</f>
        <v>0.6875</v>
      </c>
    </row>
    <row r="23" spans="1:4">
      <c r="A23" s="689" t="s">
        <v>1236</v>
      </c>
      <c r="B23" s="867">
        <v>23</v>
      </c>
      <c r="C23" s="819">
        <f>B23/$B$26</f>
        <v>0.17692307692307693</v>
      </c>
      <c r="D23" s="819">
        <f t="shared" ref="D23:D25" si="9">B23/(B23+F8)</f>
        <v>0.85185185185185186</v>
      </c>
    </row>
    <row r="24" spans="1:4">
      <c r="A24" s="689" t="s">
        <v>28</v>
      </c>
      <c r="B24" s="818">
        <v>47</v>
      </c>
      <c r="C24" s="819">
        <f t="shared" si="8"/>
        <v>0.36153846153846153</v>
      </c>
      <c r="D24" s="819">
        <f>B24/(B24+F9)</f>
        <v>0.31125827814569534</v>
      </c>
    </row>
    <row r="25" spans="1:4">
      <c r="A25" s="689" t="s">
        <v>1237</v>
      </c>
      <c r="B25" s="818">
        <v>28</v>
      </c>
      <c r="C25" s="819">
        <f t="shared" si="8"/>
        <v>0.2153846153846154</v>
      </c>
      <c r="D25" s="819">
        <f t="shared" si="9"/>
        <v>0.46666666666666667</v>
      </c>
    </row>
    <row r="26" spans="1:4">
      <c r="A26" s="817" t="s">
        <v>1211</v>
      </c>
      <c r="B26" s="739">
        <f>B19+B20+B21+B22+B23+B24+B25</f>
        <v>130</v>
      </c>
      <c r="C26" s="820">
        <f>C20+C21+C22+C23+C24+C25</f>
        <v>1</v>
      </c>
      <c r="D26" s="820">
        <f>AVERAGE(D20:D25)</f>
        <v>0.6034747042059404</v>
      </c>
    </row>
  </sheetData>
  <mergeCells count="6">
    <mergeCell ref="A17:D17"/>
    <mergeCell ref="A1:O1"/>
    <mergeCell ref="A2:A3"/>
    <mergeCell ref="B2:E2"/>
    <mergeCell ref="F2:I2"/>
    <mergeCell ref="J2:M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topLeftCell="B1" zoomScale="90" zoomScaleNormal="90" workbookViewId="0">
      <pane ySplit="7" topLeftCell="A8" activePane="bottomLeft" state="frozen"/>
      <selection pane="bottomLeft" activeCell="L31" sqref="L31"/>
    </sheetView>
  </sheetViews>
  <sheetFormatPr baseColWidth="10" defaultColWidth="11.5703125" defaultRowHeight="14.25"/>
  <cols>
    <col min="1" max="1" width="4.28515625" style="953" customWidth="1"/>
    <col min="2" max="2" width="12.5703125" style="953" customWidth="1"/>
    <col min="3" max="3" width="12.85546875" style="953" customWidth="1"/>
    <col min="4" max="4" width="13" style="953" customWidth="1"/>
    <col min="5" max="5" width="12" style="953" customWidth="1"/>
    <col min="6" max="6" width="10.28515625" style="953" customWidth="1"/>
    <col min="7" max="7" width="16.5703125" style="953" customWidth="1"/>
    <col min="8" max="8" width="18" style="953" customWidth="1"/>
    <col min="9" max="9" width="15.5703125" style="953" customWidth="1"/>
    <col min="10" max="10" width="12.7109375" style="953" customWidth="1"/>
    <col min="11" max="11" width="11.85546875" style="953" customWidth="1"/>
    <col min="12" max="12" width="17.7109375" style="953" customWidth="1"/>
    <col min="13" max="13" width="12.42578125" style="953" customWidth="1"/>
    <col min="14" max="16384" width="11.5703125" style="953"/>
  </cols>
  <sheetData>
    <row r="1" spans="1:13">
      <c r="A1" s="952"/>
      <c r="B1" s="952"/>
      <c r="C1" s="952"/>
      <c r="D1" s="952"/>
      <c r="E1" s="952"/>
      <c r="F1" s="952"/>
      <c r="G1" s="952"/>
      <c r="H1" s="952"/>
      <c r="I1" s="952"/>
      <c r="J1" s="952"/>
      <c r="K1" s="952"/>
      <c r="L1" s="952"/>
      <c r="M1" s="952"/>
    </row>
    <row r="2" spans="1:13">
      <c r="A2" s="952"/>
      <c r="B2" s="952"/>
      <c r="C2" s="952"/>
      <c r="D2" s="952"/>
      <c r="E2" s="952"/>
      <c r="F2" s="952"/>
      <c r="G2" s="952"/>
      <c r="H2" s="952"/>
      <c r="I2" s="952"/>
      <c r="J2" s="952"/>
      <c r="K2" s="952"/>
      <c r="L2" s="952"/>
      <c r="M2" s="952"/>
    </row>
    <row r="3" spans="1:13" ht="15" customHeight="1">
      <c r="A3" s="952"/>
      <c r="B3" s="1149" t="s">
        <v>2435</v>
      </c>
      <c r="C3" s="1149"/>
      <c r="D3" s="1149"/>
      <c r="E3" s="1149"/>
      <c r="F3" s="1149"/>
      <c r="G3" s="1149"/>
      <c r="H3" s="1149"/>
      <c r="I3" s="1149"/>
      <c r="J3" s="1149"/>
      <c r="K3" s="1149"/>
      <c r="L3" s="1149"/>
      <c r="M3" s="1149"/>
    </row>
    <row r="4" spans="1:13" ht="15" customHeight="1">
      <c r="A4" s="952"/>
      <c r="B4" s="1149"/>
      <c r="C4" s="1149"/>
      <c r="D4" s="1149"/>
      <c r="E4" s="1149"/>
      <c r="F4" s="1149"/>
      <c r="G4" s="1149"/>
      <c r="H4" s="1149"/>
      <c r="I4" s="1149"/>
      <c r="J4" s="1149"/>
      <c r="K4" s="1149"/>
      <c r="L4" s="1149"/>
      <c r="M4" s="1149"/>
    </row>
    <row r="5" spans="1:13" ht="15" customHeight="1">
      <c r="A5" s="952"/>
      <c r="B5" s="1149"/>
      <c r="C5" s="1149"/>
      <c r="D5" s="1149"/>
      <c r="E5" s="1149"/>
      <c r="F5" s="1149"/>
      <c r="G5" s="1149"/>
      <c r="H5" s="1149"/>
      <c r="I5" s="1149"/>
      <c r="J5" s="1149"/>
      <c r="K5" s="1149"/>
      <c r="L5" s="1149"/>
      <c r="M5" s="1149"/>
    </row>
    <row r="6" spans="1:13" ht="38.25" customHeight="1">
      <c r="A6" s="952"/>
      <c r="B6" s="1153" t="s">
        <v>1212</v>
      </c>
      <c r="C6" s="1154" t="s">
        <v>2756</v>
      </c>
      <c r="D6" s="1154"/>
      <c r="E6" s="1154"/>
      <c r="F6" s="954"/>
      <c r="G6" s="959" t="s">
        <v>2335</v>
      </c>
      <c r="H6" s="1150" t="s">
        <v>2757</v>
      </c>
      <c r="I6" s="1151"/>
      <c r="J6" s="1151"/>
      <c r="K6" s="1151"/>
      <c r="L6" s="1151"/>
      <c r="M6" s="1152"/>
    </row>
    <row r="7" spans="1:13" ht="58.5" customHeight="1">
      <c r="A7" s="952"/>
      <c r="B7" s="1154"/>
      <c r="C7" s="969" t="s">
        <v>1220</v>
      </c>
      <c r="D7" s="969" t="s">
        <v>1221</v>
      </c>
      <c r="E7" s="969" t="s">
        <v>1211</v>
      </c>
      <c r="F7" s="970"/>
      <c r="G7" s="969" t="s">
        <v>2336</v>
      </c>
      <c r="H7" s="969" t="s">
        <v>2436</v>
      </c>
      <c r="I7" s="969" t="s">
        <v>2755</v>
      </c>
      <c r="J7" s="969" t="s">
        <v>1220</v>
      </c>
      <c r="K7" s="969" t="s">
        <v>2438</v>
      </c>
      <c r="L7" s="969" t="s">
        <v>2749</v>
      </c>
      <c r="M7" s="969" t="s">
        <v>1229</v>
      </c>
    </row>
    <row r="8" spans="1:13" ht="15">
      <c r="A8" s="952"/>
      <c r="B8" s="960" t="s">
        <v>575</v>
      </c>
      <c r="C8" s="961">
        <v>0</v>
      </c>
      <c r="D8" s="961">
        <v>14</v>
      </c>
      <c r="E8" s="961">
        <v>14</v>
      </c>
      <c r="F8" s="952"/>
      <c r="G8" s="962" t="s">
        <v>575</v>
      </c>
      <c r="H8" s="961">
        <v>0</v>
      </c>
      <c r="I8" s="961">
        <v>14</v>
      </c>
      <c r="J8" s="963">
        <v>0</v>
      </c>
      <c r="K8" s="961">
        <v>14</v>
      </c>
      <c r="L8" s="963">
        <v>0</v>
      </c>
      <c r="M8" s="963">
        <f t="shared" ref="M8:M14" si="0">J8+K8+L8</f>
        <v>14</v>
      </c>
    </row>
    <row r="9" spans="1:13" ht="15">
      <c r="A9" s="952"/>
      <c r="B9" s="960" t="s">
        <v>141</v>
      </c>
      <c r="C9" s="963">
        <v>22</v>
      </c>
      <c r="D9" s="963">
        <v>35</v>
      </c>
      <c r="E9" s="963">
        <v>57</v>
      </c>
      <c r="F9" s="952"/>
      <c r="G9" s="962" t="s">
        <v>141</v>
      </c>
      <c r="H9" s="963">
        <v>10</v>
      </c>
      <c r="I9" s="963">
        <v>47</v>
      </c>
      <c r="J9" s="963">
        <v>8</v>
      </c>
      <c r="K9" s="963">
        <v>39</v>
      </c>
      <c r="L9" s="963">
        <v>1</v>
      </c>
      <c r="M9" s="963">
        <f t="shared" si="0"/>
        <v>48</v>
      </c>
    </row>
    <row r="10" spans="1:13" ht="15">
      <c r="A10" s="952"/>
      <c r="B10" s="960" t="s">
        <v>1234</v>
      </c>
      <c r="C10" s="963">
        <v>0</v>
      </c>
      <c r="D10" s="963">
        <v>6</v>
      </c>
      <c r="E10" s="963">
        <v>6</v>
      </c>
      <c r="F10" s="952"/>
      <c r="G10" s="962" t="s">
        <v>1234</v>
      </c>
      <c r="H10" s="963">
        <v>0</v>
      </c>
      <c r="I10" s="963">
        <v>6</v>
      </c>
      <c r="J10" s="963">
        <v>0</v>
      </c>
      <c r="K10" s="963">
        <v>6</v>
      </c>
      <c r="L10" s="963">
        <v>0</v>
      </c>
      <c r="M10" s="963">
        <f t="shared" si="0"/>
        <v>6</v>
      </c>
    </row>
    <row r="11" spans="1:13" ht="15">
      <c r="A11" s="952"/>
      <c r="B11" s="960" t="s">
        <v>1235</v>
      </c>
      <c r="C11" s="963">
        <v>5</v>
      </c>
      <c r="D11" s="963">
        <v>34</v>
      </c>
      <c r="E11" s="963">
        <v>39</v>
      </c>
      <c r="F11" s="952"/>
      <c r="G11" s="962" t="s">
        <v>1235</v>
      </c>
      <c r="H11" s="963">
        <v>2</v>
      </c>
      <c r="I11" s="963">
        <v>37</v>
      </c>
      <c r="J11" s="963">
        <v>4</v>
      </c>
      <c r="K11" s="963">
        <v>33</v>
      </c>
      <c r="L11" s="963">
        <v>1</v>
      </c>
      <c r="M11" s="963">
        <f t="shared" si="0"/>
        <v>38</v>
      </c>
    </row>
    <row r="12" spans="1:13" ht="15">
      <c r="A12" s="952"/>
      <c r="B12" s="960" t="s">
        <v>1236</v>
      </c>
      <c r="C12" s="963">
        <v>4</v>
      </c>
      <c r="D12" s="963">
        <v>96</v>
      </c>
      <c r="E12" s="963">
        <v>100</v>
      </c>
      <c r="F12" s="952"/>
      <c r="G12" s="962" t="s">
        <v>1236</v>
      </c>
      <c r="H12" s="963">
        <v>24</v>
      </c>
      <c r="I12" s="963">
        <v>76</v>
      </c>
      <c r="J12" s="963">
        <v>1</v>
      </c>
      <c r="K12" s="963">
        <v>75</v>
      </c>
      <c r="L12" s="963">
        <v>0</v>
      </c>
      <c r="M12" s="963">
        <f t="shared" si="0"/>
        <v>76</v>
      </c>
    </row>
    <row r="13" spans="1:13" ht="15">
      <c r="A13" s="952"/>
      <c r="B13" s="960" t="s">
        <v>28</v>
      </c>
      <c r="C13" s="963">
        <v>99</v>
      </c>
      <c r="D13" s="963">
        <v>254</v>
      </c>
      <c r="E13" s="963">
        <v>353</v>
      </c>
      <c r="F13" s="952"/>
      <c r="G13" s="962" t="s">
        <v>28</v>
      </c>
      <c r="H13" s="963">
        <v>29</v>
      </c>
      <c r="I13" s="963">
        <v>324</v>
      </c>
      <c r="J13" s="963">
        <v>56</v>
      </c>
      <c r="K13" s="963">
        <v>268</v>
      </c>
      <c r="L13" s="963">
        <v>76</v>
      </c>
      <c r="M13" s="963">
        <f t="shared" si="0"/>
        <v>400</v>
      </c>
    </row>
    <row r="14" spans="1:13" ht="15">
      <c r="A14" s="952"/>
      <c r="B14" s="960" t="s">
        <v>1237</v>
      </c>
      <c r="C14" s="963">
        <v>24</v>
      </c>
      <c r="D14" s="963">
        <v>68</v>
      </c>
      <c r="E14" s="963">
        <v>92</v>
      </c>
      <c r="F14" s="952"/>
      <c r="G14" s="962" t="s">
        <v>1237</v>
      </c>
      <c r="H14" s="963">
        <v>7</v>
      </c>
      <c r="I14" s="963">
        <v>85</v>
      </c>
      <c r="J14" s="963">
        <v>7</v>
      </c>
      <c r="K14" s="963">
        <v>78</v>
      </c>
      <c r="L14" s="963">
        <v>0</v>
      </c>
      <c r="M14" s="963">
        <f t="shared" si="0"/>
        <v>85</v>
      </c>
    </row>
    <row r="15" spans="1:13" ht="31.5" customHeight="1">
      <c r="A15" s="952"/>
      <c r="B15" s="964" t="s">
        <v>1211</v>
      </c>
      <c r="C15" s="965">
        <f>SUM(C8:C14)</f>
        <v>154</v>
      </c>
      <c r="D15" s="965">
        <f t="shared" ref="D15" si="1">SUM(D8:D14)</f>
        <v>507</v>
      </c>
      <c r="E15" s="965">
        <f>C15+D15</f>
        <v>661</v>
      </c>
      <c r="F15" s="952"/>
      <c r="G15" s="965" t="s">
        <v>1211</v>
      </c>
      <c r="H15" s="965">
        <f>SUM(H8:H14)</f>
        <v>72</v>
      </c>
      <c r="I15" s="965">
        <f>SUM(I8:I14)</f>
        <v>589</v>
      </c>
      <c r="J15" s="965">
        <f>SUM(J8:J14)</f>
        <v>76</v>
      </c>
      <c r="K15" s="965">
        <f t="shared" ref="K15" si="2">SUM(K8:K14)</f>
        <v>513</v>
      </c>
      <c r="L15" s="965">
        <f>SUM(L8:L14)</f>
        <v>78</v>
      </c>
      <c r="M15" s="965">
        <f>SUM(M8:M14)</f>
        <v>667</v>
      </c>
    </row>
    <row r="16" spans="1:13" ht="31.5" customHeight="1">
      <c r="A16" s="952"/>
      <c r="B16" s="966"/>
      <c r="C16" s="967"/>
      <c r="D16" s="967"/>
      <c r="E16" s="967"/>
      <c r="F16" s="952"/>
      <c r="G16" s="966"/>
      <c r="H16" s="967"/>
      <c r="I16" s="967"/>
      <c r="J16" s="967"/>
      <c r="K16" s="968"/>
      <c r="L16" s="956"/>
      <c r="M16" s="957"/>
    </row>
    <row r="17" spans="1:13" ht="15">
      <c r="A17" s="952"/>
      <c r="B17" s="952"/>
      <c r="C17" s="952"/>
      <c r="D17" s="952"/>
      <c r="E17" s="952"/>
      <c r="F17" s="952"/>
      <c r="G17" s="952"/>
      <c r="H17" s="968"/>
      <c r="I17" s="968"/>
      <c r="J17" s="967"/>
      <c r="K17" s="967"/>
      <c r="L17" s="952"/>
      <c r="M17" s="952"/>
    </row>
    <row r="18" spans="1:13" s="955" customFormat="1" ht="15">
      <c r="A18" s="958"/>
      <c r="B18" s="958" t="s">
        <v>2758</v>
      </c>
      <c r="C18" s="958"/>
      <c r="D18" s="958"/>
      <c r="E18" s="958"/>
      <c r="F18" s="958"/>
      <c r="G18" s="958"/>
      <c r="H18" s="958"/>
      <c r="I18" s="958"/>
      <c r="J18" s="958"/>
      <c r="K18" s="958"/>
      <c r="L18" s="958"/>
      <c r="M18" s="958"/>
    </row>
    <row r="19" spans="1:13" s="955" customFormat="1" ht="15">
      <c r="A19" s="958"/>
      <c r="B19" s="958" t="s">
        <v>2759</v>
      </c>
      <c r="C19" s="958"/>
      <c r="D19" s="958"/>
      <c r="E19" s="958"/>
      <c r="F19" s="958"/>
      <c r="G19" s="958"/>
      <c r="H19" s="958"/>
      <c r="I19" s="958"/>
      <c r="J19" s="958"/>
      <c r="K19" s="958"/>
      <c r="L19" s="958"/>
      <c r="M19" s="958"/>
    </row>
    <row r="20" spans="1:13" ht="15">
      <c r="A20" s="952"/>
      <c r="B20" s="958"/>
      <c r="C20" s="952"/>
      <c r="D20" s="952"/>
      <c r="E20" s="952"/>
      <c r="F20" s="952"/>
      <c r="G20" s="952"/>
      <c r="H20" s="952"/>
      <c r="I20" s="952"/>
      <c r="J20" s="952"/>
      <c r="K20" s="952"/>
      <c r="L20" s="952"/>
      <c r="M20" s="952"/>
    </row>
    <row r="21" spans="1:13" ht="15">
      <c r="A21" s="952"/>
      <c r="B21" s="958" t="s">
        <v>2760</v>
      </c>
      <c r="C21" s="952"/>
      <c r="D21" s="952"/>
      <c r="E21" s="952"/>
      <c r="F21" s="952"/>
      <c r="G21" s="952"/>
      <c r="H21" s="952"/>
      <c r="I21" s="952"/>
      <c r="J21" s="952"/>
      <c r="K21" s="952"/>
      <c r="L21" s="952"/>
      <c r="M21" s="952"/>
    </row>
    <row r="22" spans="1:13">
      <c r="A22" s="952"/>
      <c r="B22" s="952"/>
      <c r="C22" s="952"/>
      <c r="D22" s="952"/>
      <c r="E22" s="952"/>
      <c r="F22" s="952"/>
      <c r="G22" s="952"/>
      <c r="H22" s="952"/>
      <c r="I22" s="952"/>
      <c r="J22" s="952"/>
      <c r="K22" s="952"/>
      <c r="L22" s="952"/>
      <c r="M22" s="952"/>
    </row>
    <row r="23" spans="1:13" ht="15.75" thickBot="1">
      <c r="A23" s="952"/>
      <c r="B23" s="968"/>
      <c r="C23" s="967"/>
      <c r="D23" s="967"/>
      <c r="E23" s="957"/>
      <c r="F23" s="957"/>
      <c r="G23" s="968"/>
      <c r="H23" s="967"/>
      <c r="I23" s="967"/>
      <c r="J23" s="967"/>
      <c r="K23" s="967"/>
      <c r="L23" s="952"/>
      <c r="M23" s="952"/>
    </row>
    <row r="24" spans="1:13" ht="54.75" customHeight="1" thickBot="1">
      <c r="D24" s="1159" t="s">
        <v>2770</v>
      </c>
      <c r="E24" s="1159" t="s">
        <v>2771</v>
      </c>
      <c r="F24" s="1013" t="s">
        <v>2772</v>
      </c>
      <c r="G24" s="1158" t="s">
        <v>2773</v>
      </c>
      <c r="H24" s="1158"/>
      <c r="I24" s="1158"/>
      <c r="J24" s="1022"/>
      <c r="K24" s="1022"/>
      <c r="L24" s="1022"/>
    </row>
    <row r="25" spans="1:13" ht="18" customHeight="1">
      <c r="D25" s="1160"/>
      <c r="E25" s="1160"/>
      <c r="F25" s="1162" t="s">
        <v>2774</v>
      </c>
      <c r="G25" s="1164" t="s">
        <v>2769</v>
      </c>
      <c r="H25" s="1166" t="s">
        <v>1228</v>
      </c>
      <c r="I25" s="1026" t="s">
        <v>1211</v>
      </c>
      <c r="J25" s="1022"/>
      <c r="K25" s="1023"/>
      <c r="L25" s="1022"/>
    </row>
    <row r="26" spans="1:13" ht="15" thickBot="1">
      <c r="D26" s="1161"/>
      <c r="E26" s="1161"/>
      <c r="F26" s="1163"/>
      <c r="G26" s="1165"/>
      <c r="H26" s="1167"/>
      <c r="I26" s="1026"/>
      <c r="J26" s="1022"/>
      <c r="K26" s="1023"/>
      <c r="L26" s="1022"/>
    </row>
    <row r="27" spans="1:13" ht="27.75" thickBot="1">
      <c r="D27" s="1014">
        <v>1</v>
      </c>
      <c r="E27" s="1017" t="s">
        <v>2775</v>
      </c>
      <c r="F27" s="1018" t="s">
        <v>28</v>
      </c>
      <c r="G27" s="1020">
        <v>11</v>
      </c>
      <c r="H27" s="1021">
        <v>99</v>
      </c>
      <c r="I27" s="1027">
        <f>G27+H27</f>
        <v>110</v>
      </c>
      <c r="J27" s="1024"/>
      <c r="K27" s="1024"/>
      <c r="L27" s="1025"/>
    </row>
    <row r="28" spans="1:13" ht="27.75" thickBot="1">
      <c r="D28" s="1014">
        <v>2</v>
      </c>
      <c r="E28" s="1017" t="s">
        <v>1095</v>
      </c>
      <c r="F28" s="1018" t="s">
        <v>27</v>
      </c>
      <c r="G28" s="1020">
        <v>6</v>
      </c>
      <c r="H28" s="1021">
        <v>113</v>
      </c>
      <c r="I28" s="1027">
        <f>G28+H28</f>
        <v>119</v>
      </c>
      <c r="J28" s="1024"/>
      <c r="K28" s="1024"/>
      <c r="L28" s="1025"/>
    </row>
    <row r="29" spans="1:13" ht="18.75" thickBot="1">
      <c r="D29" s="1014">
        <v>3</v>
      </c>
      <c r="E29" s="1017" t="s">
        <v>1966</v>
      </c>
      <c r="F29" s="1018" t="s">
        <v>138</v>
      </c>
      <c r="G29" s="1020">
        <v>1</v>
      </c>
      <c r="H29" s="1021">
        <v>44</v>
      </c>
      <c r="I29" s="1027">
        <f t="shared" ref="I29:I40" si="3">G29+H29</f>
        <v>45</v>
      </c>
      <c r="J29" s="1024"/>
      <c r="K29" s="1024"/>
      <c r="L29" s="1025"/>
    </row>
    <row r="30" spans="1:13" s="973" customFormat="1" ht="18.75" thickBot="1">
      <c r="D30" s="1014"/>
      <c r="E30" s="1017" t="s">
        <v>2779</v>
      </c>
      <c r="F30" s="1018" t="s">
        <v>138</v>
      </c>
      <c r="G30" s="1020">
        <v>0</v>
      </c>
      <c r="H30" s="1021">
        <v>31</v>
      </c>
      <c r="I30" s="1027">
        <v>31</v>
      </c>
      <c r="J30" s="1024"/>
      <c r="K30" s="1024"/>
      <c r="L30" s="1025"/>
    </row>
    <row r="31" spans="1:13" ht="27.75" thickBot="1">
      <c r="D31" s="1014">
        <v>4</v>
      </c>
      <c r="E31" s="1017" t="s">
        <v>2729</v>
      </c>
      <c r="F31" s="1018" t="s">
        <v>28</v>
      </c>
      <c r="G31" s="1020">
        <v>158</v>
      </c>
      <c r="H31" s="1021">
        <v>67</v>
      </c>
      <c r="I31" s="1027">
        <f t="shared" si="3"/>
        <v>225</v>
      </c>
      <c r="J31" s="1024"/>
      <c r="K31" s="1024"/>
      <c r="L31" s="1025"/>
    </row>
    <row r="32" spans="1:13" ht="36.75" thickBot="1">
      <c r="D32" s="1014">
        <v>5</v>
      </c>
      <c r="E32" s="1017" t="s">
        <v>2776</v>
      </c>
      <c r="F32" s="1018" t="s">
        <v>141</v>
      </c>
      <c r="G32" s="1020">
        <v>13</v>
      </c>
      <c r="H32" s="1021">
        <v>56</v>
      </c>
      <c r="I32" s="1027">
        <f t="shared" si="3"/>
        <v>69</v>
      </c>
      <c r="J32" s="1024"/>
      <c r="K32" s="1024"/>
      <c r="L32" s="1025"/>
    </row>
    <row r="33" spans="4:12" ht="27.75" thickBot="1">
      <c r="D33" s="1014">
        <v>6</v>
      </c>
      <c r="E33" s="1017" t="s">
        <v>1293</v>
      </c>
      <c r="F33" s="1018" t="s">
        <v>28</v>
      </c>
      <c r="G33" s="1020">
        <v>2</v>
      </c>
      <c r="H33" s="1021">
        <v>55</v>
      </c>
      <c r="I33" s="1027">
        <f t="shared" si="3"/>
        <v>57</v>
      </c>
      <c r="J33" s="1024"/>
      <c r="K33" s="1024"/>
      <c r="L33" s="1025"/>
    </row>
    <row r="34" spans="4:12" ht="36.75" thickBot="1">
      <c r="D34" s="1015">
        <v>7</v>
      </c>
      <c r="E34" s="1017" t="s">
        <v>1082</v>
      </c>
      <c r="F34" s="1018" t="s">
        <v>1700</v>
      </c>
      <c r="G34" s="1020">
        <v>5</v>
      </c>
      <c r="H34" s="1021">
        <v>42</v>
      </c>
      <c r="I34" s="1027">
        <f t="shared" si="3"/>
        <v>47</v>
      </c>
      <c r="J34" s="1024"/>
      <c r="K34" s="1024"/>
      <c r="L34" s="1025"/>
    </row>
    <row r="35" spans="4:12" ht="18.75" thickBot="1">
      <c r="D35" s="1015">
        <v>8</v>
      </c>
      <c r="E35" s="1017" t="s">
        <v>1285</v>
      </c>
      <c r="F35" s="1018" t="s">
        <v>28</v>
      </c>
      <c r="G35" s="1020">
        <v>2</v>
      </c>
      <c r="H35" s="1021">
        <v>38</v>
      </c>
      <c r="I35" s="1027">
        <f t="shared" si="3"/>
        <v>40</v>
      </c>
      <c r="J35" s="1024"/>
      <c r="K35" s="1024"/>
      <c r="L35" s="1025"/>
    </row>
    <row r="36" spans="4:12" ht="18.75" thickBot="1">
      <c r="D36" s="1015">
        <v>9</v>
      </c>
      <c r="E36" s="1017" t="s">
        <v>1411</v>
      </c>
      <c r="F36" s="1018" t="s">
        <v>28</v>
      </c>
      <c r="G36" s="1020">
        <v>26</v>
      </c>
      <c r="H36" s="1021">
        <v>31</v>
      </c>
      <c r="I36" s="1027">
        <f t="shared" si="3"/>
        <v>57</v>
      </c>
      <c r="J36" s="1024"/>
      <c r="K36" s="1024"/>
      <c r="L36" s="1025"/>
    </row>
    <row r="37" spans="4:12" ht="18.75" thickBot="1">
      <c r="D37" s="1015">
        <v>10</v>
      </c>
      <c r="E37" s="1017" t="s">
        <v>2778</v>
      </c>
      <c r="F37" s="1018" t="s">
        <v>27</v>
      </c>
      <c r="G37" s="1020">
        <v>5</v>
      </c>
      <c r="H37" s="1021">
        <v>1</v>
      </c>
      <c r="I37" s="1027">
        <f t="shared" si="3"/>
        <v>6</v>
      </c>
      <c r="J37" s="1024"/>
      <c r="K37" s="1024"/>
      <c r="L37" s="1025"/>
    </row>
    <row r="38" spans="4:12" s="973" customFormat="1" ht="18.75" thickBot="1">
      <c r="D38" s="1015"/>
      <c r="E38" s="1017" t="s">
        <v>2781</v>
      </c>
      <c r="F38" s="1018" t="s">
        <v>575</v>
      </c>
      <c r="G38" s="1020">
        <v>0</v>
      </c>
      <c r="H38" s="1021">
        <v>14</v>
      </c>
      <c r="I38" s="1027">
        <f t="shared" si="3"/>
        <v>14</v>
      </c>
      <c r="J38" s="1024"/>
      <c r="K38" s="1024"/>
      <c r="L38" s="1025"/>
    </row>
    <row r="39" spans="4:12" ht="18.75" thickBot="1">
      <c r="D39" s="1015">
        <v>11</v>
      </c>
      <c r="E39" s="1017" t="s">
        <v>1403</v>
      </c>
      <c r="F39" s="1018" t="s">
        <v>28</v>
      </c>
      <c r="G39" s="1020">
        <v>0</v>
      </c>
      <c r="H39" s="1021">
        <v>9</v>
      </c>
      <c r="I39" s="1027">
        <f t="shared" si="3"/>
        <v>9</v>
      </c>
      <c r="J39" s="1024"/>
      <c r="K39" s="1024"/>
      <c r="L39" s="1025"/>
    </row>
    <row r="40" spans="4:12" ht="36.75" thickBot="1">
      <c r="D40" s="1015">
        <v>12</v>
      </c>
      <c r="E40" s="1017" t="s">
        <v>1086</v>
      </c>
      <c r="F40" s="1018" t="s">
        <v>160</v>
      </c>
      <c r="G40" s="1020">
        <v>0</v>
      </c>
      <c r="H40" s="1021">
        <v>6</v>
      </c>
      <c r="I40" s="1027">
        <f t="shared" si="3"/>
        <v>6</v>
      </c>
      <c r="J40" s="1024"/>
      <c r="K40" s="1024"/>
      <c r="L40" s="1025"/>
    </row>
    <row r="41" spans="4:12" ht="15.75" thickBot="1">
      <c r="D41" s="1155" t="s">
        <v>2777</v>
      </c>
      <c r="E41" s="1156"/>
      <c r="F41" s="1157"/>
      <c r="G41" s="1016">
        <f>SUM(G27:G40)</f>
        <v>229</v>
      </c>
      <c r="H41" s="1016">
        <f>SUM(H27:H40)</f>
        <v>606</v>
      </c>
      <c r="I41" s="1028">
        <f>SUM(I27:I40)</f>
        <v>835</v>
      </c>
      <c r="J41" s="1029"/>
      <c r="K41" s="1029"/>
      <c r="L41" s="1030"/>
    </row>
    <row r="42" spans="4:12">
      <c r="J42" s="1031"/>
      <c r="K42" s="1031"/>
      <c r="L42" s="1031"/>
    </row>
  </sheetData>
  <mergeCells count="11">
    <mergeCell ref="B3:M5"/>
    <mergeCell ref="H6:M6"/>
    <mergeCell ref="B6:B7"/>
    <mergeCell ref="C6:E6"/>
    <mergeCell ref="D41:F41"/>
    <mergeCell ref="G24:I24"/>
    <mergeCell ref="D24:D26"/>
    <mergeCell ref="E24:E26"/>
    <mergeCell ref="F25:F26"/>
    <mergeCell ref="G25:G26"/>
    <mergeCell ref="H25:H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tabSelected="1" topLeftCell="A13" workbookViewId="0">
      <selection activeCell="C92" sqref="C92"/>
    </sheetView>
  </sheetViews>
  <sheetFormatPr baseColWidth="10" defaultColWidth="11.5703125" defaultRowHeight="14.25"/>
  <cols>
    <col min="1" max="1" width="4.28515625" style="953" customWidth="1"/>
    <col min="2" max="2" width="14" style="953" customWidth="1"/>
    <col min="3" max="3" width="13.28515625" style="953" customWidth="1"/>
    <col min="4" max="4" width="16.28515625" style="953" customWidth="1"/>
    <col min="5" max="5" width="14" style="953" customWidth="1"/>
    <col min="6" max="6" width="11.5703125" style="953"/>
    <col min="7" max="7" width="14.28515625" style="953" customWidth="1"/>
    <col min="8" max="8" width="17.7109375" style="953" customWidth="1"/>
    <col min="9" max="16384" width="11.5703125" style="953"/>
  </cols>
  <sheetData>
    <row r="1" spans="1:12" s="1186" customFormat="1"/>
    <row r="2" spans="1:12" ht="49.5" customHeight="1">
      <c r="A2" s="1188" t="s">
        <v>2832</v>
      </c>
      <c r="B2" s="1189"/>
      <c r="C2" s="1189"/>
      <c r="D2" s="1189"/>
      <c r="E2" s="1189"/>
      <c r="F2" s="1189"/>
      <c r="G2" s="1189"/>
      <c r="H2" s="1189"/>
      <c r="I2" s="1189"/>
      <c r="J2" s="1189"/>
      <c r="K2" s="1189"/>
      <c r="L2" s="1190"/>
    </row>
    <row r="3" spans="1:12" s="1186" customFormat="1"/>
    <row r="4" spans="1:12" ht="13.9" customHeight="1">
      <c r="A4" s="1171" t="s">
        <v>2690</v>
      </c>
      <c r="B4" s="1191"/>
      <c r="C4" s="1191"/>
      <c r="D4" s="1191"/>
      <c r="E4" s="1191"/>
      <c r="F4" s="1191"/>
      <c r="G4" s="1191"/>
      <c r="H4" s="1191"/>
      <c r="I4" s="1191"/>
      <c r="J4" s="1191"/>
      <c r="K4" s="1191"/>
      <c r="L4" s="1192"/>
    </row>
    <row r="5" spans="1:12">
      <c r="A5" s="1193"/>
      <c r="B5" s="1194"/>
      <c r="C5" s="1194"/>
      <c r="D5" s="1194"/>
      <c r="E5" s="1194"/>
      <c r="F5" s="1194"/>
      <c r="G5" s="1194"/>
      <c r="H5" s="1194"/>
      <c r="I5" s="1194"/>
      <c r="J5" s="1194"/>
      <c r="K5" s="1194"/>
      <c r="L5" s="1195"/>
    </row>
    <row r="6" spans="1:12">
      <c r="A6" s="1196"/>
      <c r="B6" s="1197"/>
      <c r="C6" s="1197"/>
      <c r="D6" s="1197"/>
      <c r="E6" s="1197"/>
      <c r="F6" s="1197"/>
      <c r="G6" s="1197"/>
      <c r="H6" s="1197"/>
      <c r="I6" s="1197"/>
      <c r="J6" s="1197"/>
      <c r="K6" s="1197"/>
      <c r="L6" s="1198"/>
    </row>
    <row r="7" spans="1:12" ht="14.45" customHeight="1"/>
    <row r="8" spans="1:12" ht="14.45" customHeight="1"/>
    <row r="9" spans="1:12" ht="29.45" customHeight="1">
      <c r="B9" s="1199" t="s">
        <v>1222</v>
      </c>
      <c r="C9" s="1200"/>
      <c r="D9" s="1200"/>
      <c r="E9" s="1201"/>
    </row>
    <row r="10" spans="1:12" ht="24">
      <c r="B10" s="934" t="s">
        <v>2333</v>
      </c>
      <c r="C10" s="934" t="s">
        <v>2334</v>
      </c>
      <c r="D10" s="934" t="s">
        <v>1228</v>
      </c>
      <c r="E10" s="934" t="s">
        <v>1213</v>
      </c>
      <c r="F10" s="952"/>
      <c r="G10" s="952"/>
      <c r="H10" s="952"/>
      <c r="I10" s="952"/>
      <c r="J10" s="952"/>
      <c r="K10" s="952"/>
      <c r="L10" s="952"/>
    </row>
    <row r="11" spans="1:12">
      <c r="B11" s="934" t="s">
        <v>141</v>
      </c>
      <c r="C11" s="935">
        <v>36</v>
      </c>
      <c r="D11" s="935">
        <v>23</v>
      </c>
      <c r="E11" s="976">
        <v>0.14000000000000001</v>
      </c>
      <c r="F11" s="952"/>
      <c r="G11" s="952"/>
      <c r="H11" s="952"/>
      <c r="I11" s="952"/>
      <c r="J11" s="952"/>
      <c r="K11" s="952"/>
      <c r="L11" s="952"/>
    </row>
    <row r="12" spans="1:12">
      <c r="B12" s="934" t="s">
        <v>1235</v>
      </c>
      <c r="C12" s="935">
        <v>8</v>
      </c>
      <c r="D12" s="935">
        <v>4</v>
      </c>
      <c r="E12" s="976">
        <v>0.02</v>
      </c>
      <c r="F12" s="952"/>
      <c r="G12" s="952"/>
      <c r="H12" s="952"/>
      <c r="I12" s="952"/>
      <c r="J12" s="952"/>
      <c r="K12" s="952"/>
      <c r="L12" s="952"/>
    </row>
    <row r="13" spans="1:12">
      <c r="B13" s="934" t="s">
        <v>1236</v>
      </c>
      <c r="C13" s="935">
        <v>0</v>
      </c>
      <c r="D13" s="935">
        <v>0</v>
      </c>
      <c r="E13" s="976">
        <v>0</v>
      </c>
      <c r="F13" s="952"/>
      <c r="G13" s="952"/>
      <c r="H13" s="952"/>
      <c r="I13" s="952"/>
      <c r="J13" s="952"/>
      <c r="K13" s="952"/>
      <c r="L13" s="952"/>
    </row>
    <row r="14" spans="1:12">
      <c r="B14" s="934" t="s">
        <v>28</v>
      </c>
      <c r="C14" s="935">
        <v>178</v>
      </c>
      <c r="D14" s="935">
        <v>66</v>
      </c>
      <c r="E14" s="976">
        <v>0.71</v>
      </c>
      <c r="F14" s="952"/>
      <c r="G14" s="952"/>
      <c r="H14" s="952"/>
      <c r="I14" s="952"/>
      <c r="J14" s="952"/>
      <c r="K14" s="952"/>
      <c r="L14" s="952"/>
    </row>
    <row r="15" spans="1:12">
      <c r="B15" s="934" t="s">
        <v>1237</v>
      </c>
      <c r="C15" s="935">
        <v>31</v>
      </c>
      <c r="D15" s="935">
        <v>20</v>
      </c>
      <c r="E15" s="976">
        <v>0.13</v>
      </c>
      <c r="F15" s="952"/>
      <c r="G15" s="952"/>
      <c r="H15" s="952"/>
      <c r="I15" s="952"/>
      <c r="J15" s="952"/>
      <c r="K15" s="952"/>
      <c r="L15" s="952"/>
    </row>
    <row r="16" spans="1:12">
      <c r="B16" s="934" t="s">
        <v>1211</v>
      </c>
      <c r="C16" s="936">
        <f>SUM(C11:C15)</f>
        <v>253</v>
      </c>
      <c r="D16" s="936">
        <f>SUM(D11:D15)</f>
        <v>113</v>
      </c>
      <c r="E16" s="977">
        <f>SUM(E11:E15)</f>
        <v>1</v>
      </c>
      <c r="F16" s="952"/>
      <c r="G16" s="952"/>
      <c r="H16" s="952"/>
      <c r="I16" s="952"/>
      <c r="J16" s="952"/>
      <c r="K16" s="952"/>
      <c r="L16" s="952"/>
    </row>
    <row r="17" spans="1:12">
      <c r="E17" s="952"/>
      <c r="F17" s="952"/>
      <c r="G17" s="952"/>
      <c r="H17" s="952"/>
      <c r="I17" s="952"/>
      <c r="J17" s="952"/>
      <c r="K17" s="952"/>
      <c r="L17" s="952"/>
    </row>
    <row r="18" spans="1:12">
      <c r="A18" s="952"/>
      <c r="B18" s="952"/>
      <c r="C18" s="952"/>
      <c r="D18" s="952"/>
      <c r="E18" s="952"/>
      <c r="F18" s="952"/>
      <c r="G18" s="952"/>
      <c r="H18" s="952"/>
      <c r="I18" s="952"/>
      <c r="J18" s="952"/>
      <c r="K18" s="952"/>
      <c r="L18" s="952"/>
    </row>
    <row r="19" spans="1:12">
      <c r="A19" s="952"/>
      <c r="B19" s="952"/>
      <c r="C19" s="952"/>
      <c r="D19" s="952"/>
      <c r="E19" s="952"/>
      <c r="F19" s="952"/>
      <c r="G19" s="952"/>
      <c r="H19" s="952"/>
      <c r="I19" s="952"/>
      <c r="J19" s="952"/>
      <c r="K19" s="952"/>
      <c r="L19" s="952"/>
    </row>
    <row r="20" spans="1:12">
      <c r="A20" s="952"/>
      <c r="B20" s="952"/>
      <c r="C20" s="952"/>
      <c r="D20" s="952"/>
      <c r="E20" s="952"/>
      <c r="F20" s="952"/>
      <c r="G20" s="952"/>
      <c r="H20" s="952"/>
      <c r="I20" s="952"/>
      <c r="J20" s="952"/>
      <c r="K20" s="952"/>
      <c r="L20" s="952"/>
    </row>
    <row r="21" spans="1:12">
      <c r="A21" s="952"/>
      <c r="B21" s="952"/>
      <c r="C21" s="952"/>
      <c r="D21" s="952"/>
      <c r="E21" s="952"/>
      <c r="F21" s="952"/>
      <c r="G21" s="952"/>
      <c r="H21" s="952"/>
      <c r="I21" s="952"/>
      <c r="J21" s="952"/>
      <c r="K21" s="952"/>
      <c r="L21" s="952"/>
    </row>
    <row r="22" spans="1:12" ht="24" customHeight="1">
      <c r="A22" s="952"/>
      <c r="B22" s="1199" t="s">
        <v>2691</v>
      </c>
      <c r="C22" s="1200"/>
      <c r="D22" s="1200"/>
      <c r="E22" s="1201"/>
      <c r="F22" s="952"/>
      <c r="G22" s="952"/>
      <c r="H22" s="952"/>
      <c r="I22" s="952"/>
      <c r="J22" s="952"/>
      <c r="K22" s="952"/>
      <c r="L22" s="952"/>
    </row>
    <row r="23" spans="1:12" ht="24">
      <c r="A23" s="952"/>
      <c r="B23" s="934" t="s">
        <v>2333</v>
      </c>
      <c r="C23" s="934" t="s">
        <v>2334</v>
      </c>
      <c r="D23" s="934" t="s">
        <v>1228</v>
      </c>
      <c r="E23" s="934" t="s">
        <v>1213</v>
      </c>
      <c r="F23" s="952"/>
      <c r="G23" s="952"/>
      <c r="H23" s="952"/>
      <c r="I23" s="952"/>
      <c r="J23" s="952"/>
      <c r="K23" s="952"/>
      <c r="L23" s="952"/>
    </row>
    <row r="24" spans="1:12">
      <c r="A24" s="952"/>
      <c r="B24" s="934" t="s">
        <v>141</v>
      </c>
      <c r="C24" s="935">
        <v>21</v>
      </c>
      <c r="D24" s="935">
        <v>12</v>
      </c>
      <c r="E24" s="976">
        <v>0.13</v>
      </c>
      <c r="F24" s="952"/>
      <c r="G24" s="952"/>
      <c r="H24" s="952"/>
      <c r="I24" s="952"/>
      <c r="J24" s="952"/>
      <c r="K24" s="952"/>
      <c r="L24" s="952"/>
    </row>
    <row r="25" spans="1:12">
      <c r="A25" s="952"/>
      <c r="B25" s="934" t="s">
        <v>1235</v>
      </c>
      <c r="C25" s="935">
        <v>6</v>
      </c>
      <c r="D25" s="935">
        <v>2</v>
      </c>
      <c r="E25" s="976">
        <v>0.03</v>
      </c>
      <c r="F25" s="952"/>
      <c r="G25" s="952"/>
      <c r="H25" s="952"/>
      <c r="I25" s="952"/>
      <c r="J25" s="952"/>
      <c r="K25" s="952"/>
      <c r="L25" s="952"/>
    </row>
    <row r="26" spans="1:12">
      <c r="A26" s="952"/>
      <c r="B26" s="934" t="s">
        <v>1236</v>
      </c>
      <c r="C26" s="935">
        <v>1</v>
      </c>
      <c r="D26" s="935">
        <v>0</v>
      </c>
      <c r="E26" s="976">
        <v>0.01</v>
      </c>
      <c r="F26" s="952"/>
      <c r="G26" s="952"/>
      <c r="H26" s="952"/>
      <c r="I26" s="952"/>
      <c r="J26" s="952"/>
      <c r="K26" s="952"/>
      <c r="L26" s="952"/>
    </row>
    <row r="27" spans="1:12">
      <c r="A27" s="952"/>
      <c r="B27" s="934" t="s">
        <v>28</v>
      </c>
      <c r="C27" s="935">
        <v>114</v>
      </c>
      <c r="D27" s="935">
        <v>56</v>
      </c>
      <c r="E27" s="976">
        <v>0.7</v>
      </c>
      <c r="F27" s="952"/>
      <c r="G27" s="952"/>
      <c r="H27" s="952"/>
      <c r="I27" s="952"/>
      <c r="J27" s="952"/>
      <c r="K27" s="952"/>
      <c r="L27" s="952"/>
    </row>
    <row r="28" spans="1:12">
      <c r="A28" s="952"/>
      <c r="B28" s="934" t="s">
        <v>1237</v>
      </c>
      <c r="C28" s="935">
        <v>21</v>
      </c>
      <c r="D28" s="935">
        <v>16</v>
      </c>
      <c r="E28" s="976">
        <v>0.13</v>
      </c>
      <c r="F28" s="952"/>
      <c r="G28" s="952"/>
      <c r="H28" s="952"/>
      <c r="I28" s="952"/>
      <c r="J28" s="952"/>
      <c r="K28" s="952"/>
      <c r="L28" s="952"/>
    </row>
    <row r="29" spans="1:12">
      <c r="A29" s="952"/>
      <c r="B29" s="934" t="s">
        <v>1211</v>
      </c>
      <c r="C29" s="936">
        <f>SUM(C24:C28)</f>
        <v>163</v>
      </c>
      <c r="D29" s="936">
        <f>SUM(D24:D28)</f>
        <v>86</v>
      </c>
      <c r="E29" s="977">
        <f>SUM(E24:E28)</f>
        <v>1</v>
      </c>
      <c r="F29" s="952"/>
      <c r="G29" s="952"/>
      <c r="H29" s="952"/>
      <c r="I29" s="952"/>
      <c r="J29" s="952"/>
      <c r="K29" s="952"/>
      <c r="L29" s="952"/>
    </row>
    <row r="30" spans="1:12">
      <c r="A30" s="952"/>
      <c r="B30" s="952"/>
      <c r="C30" s="952"/>
      <c r="D30" s="952"/>
      <c r="E30" s="952"/>
      <c r="F30" s="952"/>
      <c r="G30" s="952"/>
      <c r="H30" s="952"/>
      <c r="I30" s="952"/>
      <c r="J30" s="952"/>
      <c r="K30" s="952"/>
      <c r="L30" s="952"/>
    </row>
    <row r="31" spans="1:12">
      <c r="A31" s="952"/>
      <c r="B31" s="952"/>
      <c r="C31" s="952"/>
      <c r="D31" s="952"/>
      <c r="E31" s="952"/>
      <c r="F31" s="952"/>
      <c r="G31" s="952"/>
      <c r="H31" s="952"/>
      <c r="I31" s="952"/>
      <c r="J31" s="952"/>
      <c r="K31" s="952"/>
      <c r="L31" s="952"/>
    </row>
    <row r="32" spans="1:12">
      <c r="A32" s="952"/>
      <c r="B32" s="952"/>
      <c r="C32" s="952"/>
      <c r="D32" s="952"/>
      <c r="E32" s="952"/>
      <c r="F32" s="952"/>
      <c r="G32" s="952"/>
      <c r="H32" s="952"/>
      <c r="I32" s="952"/>
      <c r="J32" s="952"/>
      <c r="K32" s="952"/>
      <c r="L32" s="952"/>
    </row>
    <row r="33" spans="1:12">
      <c r="A33" s="952"/>
      <c r="B33" s="952"/>
      <c r="C33" s="952"/>
      <c r="D33" s="952"/>
      <c r="E33" s="952"/>
      <c r="F33" s="952"/>
      <c r="G33" s="952"/>
      <c r="H33" s="952"/>
      <c r="I33" s="952"/>
      <c r="J33" s="952"/>
      <c r="K33" s="952"/>
      <c r="L33" s="952"/>
    </row>
    <row r="34" spans="1:12">
      <c r="A34" s="952"/>
      <c r="B34" s="952"/>
      <c r="C34" s="952"/>
      <c r="D34" s="952"/>
      <c r="E34" s="952"/>
      <c r="F34" s="952"/>
      <c r="G34" s="952"/>
      <c r="H34" s="952"/>
      <c r="I34" s="952"/>
      <c r="J34" s="952"/>
      <c r="K34" s="952"/>
      <c r="L34" s="952"/>
    </row>
    <row r="35" spans="1:12">
      <c r="A35" s="952"/>
      <c r="B35" s="952"/>
      <c r="C35" s="952"/>
      <c r="D35" s="952"/>
      <c r="E35" s="952"/>
      <c r="F35" s="952"/>
      <c r="G35" s="952"/>
      <c r="H35" s="952"/>
      <c r="I35" s="952"/>
      <c r="J35" s="952"/>
      <c r="K35" s="952"/>
      <c r="L35" s="952"/>
    </row>
    <row r="36" spans="1:12">
      <c r="A36" s="1171" t="s">
        <v>2833</v>
      </c>
      <c r="B36" s="1172"/>
      <c r="C36" s="1172"/>
      <c r="D36" s="1172"/>
      <c r="E36" s="1172"/>
      <c r="F36" s="1172"/>
      <c r="G36" s="1172"/>
      <c r="H36" s="1172"/>
      <c r="I36" s="1172"/>
      <c r="J36" s="1172"/>
      <c r="K36" s="1172"/>
      <c r="L36" s="1173"/>
    </row>
    <row r="37" spans="1:12">
      <c r="A37" s="1174"/>
      <c r="B37" s="1175"/>
      <c r="C37" s="1175"/>
      <c r="D37" s="1175"/>
      <c r="E37" s="1175"/>
      <c r="F37" s="1175"/>
      <c r="G37" s="1175"/>
      <c r="H37" s="1175"/>
      <c r="I37" s="1175"/>
      <c r="J37" s="1175"/>
      <c r="K37" s="1175"/>
      <c r="L37" s="1176"/>
    </row>
    <row r="38" spans="1:12">
      <c r="A38" s="1177"/>
      <c r="B38" s="1178"/>
      <c r="C38" s="1178"/>
      <c r="D38" s="1178"/>
      <c r="E38" s="1178"/>
      <c r="F38" s="1178"/>
      <c r="G38" s="1178"/>
      <c r="H38" s="1178"/>
      <c r="I38" s="1178"/>
      <c r="J38" s="1178"/>
      <c r="K38" s="1178"/>
      <c r="L38" s="1179"/>
    </row>
    <row r="39" spans="1:12">
      <c r="A39" s="952"/>
      <c r="B39" s="952"/>
      <c r="C39" s="952"/>
      <c r="D39" s="952"/>
      <c r="E39" s="952"/>
      <c r="F39" s="952"/>
      <c r="G39" s="952"/>
      <c r="H39" s="952"/>
      <c r="I39" s="952"/>
      <c r="J39" s="952"/>
      <c r="K39" s="952"/>
      <c r="L39" s="952"/>
    </row>
    <row r="40" spans="1:12">
      <c r="A40" s="952"/>
      <c r="B40" s="952"/>
      <c r="C40" s="952"/>
      <c r="D40" s="952"/>
      <c r="E40" s="952"/>
      <c r="F40" s="952"/>
      <c r="G40" s="952"/>
      <c r="H40" s="952"/>
      <c r="I40" s="952"/>
      <c r="J40" s="952"/>
      <c r="K40" s="952"/>
      <c r="L40" s="952"/>
    </row>
    <row r="41" spans="1:12">
      <c r="A41" s="952"/>
      <c r="B41" s="952"/>
      <c r="C41" s="952"/>
      <c r="D41" s="952"/>
      <c r="E41" s="952"/>
      <c r="F41" s="952"/>
      <c r="G41" s="952"/>
      <c r="H41" s="952"/>
      <c r="I41" s="952"/>
      <c r="J41" s="952"/>
      <c r="K41" s="952"/>
      <c r="L41" s="952"/>
    </row>
    <row r="42" spans="1:12" ht="15.75" customHeight="1">
      <c r="A42" s="952"/>
      <c r="B42" s="978" t="s">
        <v>2335</v>
      </c>
      <c r="C42" s="1185" t="s">
        <v>2337</v>
      </c>
      <c r="D42" s="1185"/>
      <c r="E42" s="952"/>
      <c r="F42" s="952"/>
      <c r="G42" s="952"/>
      <c r="H42" s="952"/>
      <c r="I42" s="952"/>
      <c r="J42" s="952"/>
      <c r="K42" s="952"/>
      <c r="L42" s="952"/>
    </row>
    <row r="43" spans="1:12">
      <c r="A43" s="952"/>
      <c r="B43" s="978" t="s">
        <v>2336</v>
      </c>
      <c r="C43" s="978" t="s">
        <v>1220</v>
      </c>
      <c r="D43" s="978" t="s">
        <v>2438</v>
      </c>
      <c r="E43" s="952"/>
      <c r="F43" s="952"/>
      <c r="G43" s="952"/>
      <c r="H43" s="952"/>
      <c r="I43" s="952"/>
      <c r="J43" s="952"/>
      <c r="K43" s="952"/>
      <c r="L43" s="952"/>
    </row>
    <row r="44" spans="1:12">
      <c r="A44" s="952"/>
      <c r="B44" s="934" t="s">
        <v>575</v>
      </c>
      <c r="C44" s="935">
        <v>0</v>
      </c>
      <c r="D44" s="935">
        <v>14</v>
      </c>
      <c r="E44" s="952"/>
      <c r="F44" s="952"/>
      <c r="G44" s="952"/>
      <c r="H44" s="952"/>
      <c r="I44" s="952"/>
      <c r="J44" s="952"/>
      <c r="K44" s="952"/>
      <c r="L44" s="952"/>
    </row>
    <row r="45" spans="1:12">
      <c r="A45" s="952"/>
      <c r="B45" s="934" t="s">
        <v>141</v>
      </c>
      <c r="C45" s="935">
        <v>15</v>
      </c>
      <c r="D45" s="935">
        <v>40</v>
      </c>
      <c r="E45" s="952"/>
      <c r="F45" s="952"/>
      <c r="G45" s="952"/>
      <c r="H45" s="952"/>
      <c r="I45" s="952"/>
      <c r="J45" s="952"/>
      <c r="K45" s="952"/>
      <c r="L45" s="952"/>
    </row>
    <row r="46" spans="1:12">
      <c r="A46" s="952"/>
      <c r="B46" s="934" t="s">
        <v>1234</v>
      </c>
      <c r="C46" s="935">
        <v>0</v>
      </c>
      <c r="D46" s="935">
        <v>6</v>
      </c>
      <c r="E46" s="952"/>
      <c r="F46" s="952"/>
      <c r="G46" s="952"/>
      <c r="H46" s="952"/>
      <c r="I46" s="952"/>
      <c r="J46" s="952"/>
      <c r="K46" s="952"/>
      <c r="L46" s="952"/>
    </row>
    <row r="47" spans="1:12">
      <c r="A47" s="952"/>
      <c r="B47" s="934" t="s">
        <v>1235</v>
      </c>
      <c r="C47" s="935">
        <v>10</v>
      </c>
      <c r="D47" s="935">
        <v>34</v>
      </c>
      <c r="E47" s="952"/>
      <c r="F47" s="952"/>
      <c r="G47" s="952"/>
      <c r="H47" s="952"/>
      <c r="I47" s="952"/>
      <c r="J47" s="952"/>
      <c r="K47" s="952"/>
      <c r="L47" s="952"/>
    </row>
    <row r="48" spans="1:12">
      <c r="A48" s="952"/>
      <c r="B48" s="934" t="s">
        <v>1236</v>
      </c>
      <c r="C48" s="935">
        <f>1+2</f>
        <v>3</v>
      </c>
      <c r="D48" s="935">
        <v>75</v>
      </c>
      <c r="E48" s="952"/>
      <c r="F48" s="952"/>
      <c r="G48" s="952"/>
      <c r="H48" s="952"/>
      <c r="I48" s="952"/>
      <c r="J48" s="952"/>
      <c r="K48" s="952"/>
      <c r="L48" s="952"/>
    </row>
    <row r="49" spans="1:12">
      <c r="A49" s="952"/>
      <c r="B49" s="934" t="s">
        <v>28</v>
      </c>
      <c r="C49" s="935">
        <v>151</v>
      </c>
      <c r="D49" s="935">
        <v>280</v>
      </c>
      <c r="E49" s="952"/>
      <c r="F49" s="952"/>
      <c r="G49" s="952"/>
      <c r="H49" s="952"/>
      <c r="I49" s="952"/>
      <c r="J49" s="952"/>
      <c r="K49" s="952"/>
      <c r="L49" s="952"/>
    </row>
    <row r="50" spans="1:12">
      <c r="A50" s="952"/>
      <c r="B50" s="934" t="s">
        <v>1237</v>
      </c>
      <c r="C50" s="935">
        <f>7+10</f>
        <v>17</v>
      </c>
      <c r="D50" s="935">
        <v>78</v>
      </c>
      <c r="E50" s="952"/>
      <c r="F50" s="952"/>
      <c r="G50" s="952"/>
      <c r="H50" s="952"/>
      <c r="I50" s="952"/>
      <c r="J50" s="952"/>
      <c r="K50" s="952"/>
      <c r="L50" s="952"/>
    </row>
    <row r="51" spans="1:12">
      <c r="A51" s="952"/>
      <c r="B51" s="936" t="s">
        <v>1211</v>
      </c>
      <c r="C51" s="936">
        <f>SUM(C44:C50)</f>
        <v>196</v>
      </c>
      <c r="D51" s="936">
        <f>SUM(D44:D50)</f>
        <v>527</v>
      </c>
      <c r="E51" s="952"/>
      <c r="F51" s="952"/>
      <c r="G51" s="952"/>
      <c r="H51" s="952"/>
      <c r="I51" s="952"/>
      <c r="J51" s="952"/>
      <c r="K51" s="952"/>
      <c r="L51" s="952"/>
    </row>
    <row r="52" spans="1:12" ht="26.45" customHeight="1">
      <c r="A52" s="952"/>
      <c r="B52" s="1187" t="s">
        <v>2761</v>
      </c>
      <c r="C52" s="1187"/>
      <c r="D52" s="1187"/>
      <c r="E52" s="952"/>
      <c r="F52" s="952"/>
      <c r="G52" s="952"/>
      <c r="H52" s="952"/>
      <c r="I52" s="952"/>
      <c r="J52" s="952"/>
      <c r="K52" s="952"/>
      <c r="L52" s="952"/>
    </row>
    <row r="53" spans="1:12">
      <c r="A53" s="952"/>
      <c r="B53" s="1184"/>
      <c r="C53" s="1184"/>
      <c r="D53" s="1184"/>
      <c r="E53" s="952"/>
      <c r="F53" s="952"/>
      <c r="G53" s="952"/>
      <c r="H53" s="952"/>
      <c r="I53" s="952"/>
      <c r="J53" s="952"/>
      <c r="K53" s="952"/>
      <c r="L53" s="952"/>
    </row>
    <row r="54" spans="1:12">
      <c r="A54" s="952"/>
      <c r="B54" s="952"/>
      <c r="C54" s="952"/>
      <c r="D54" s="952"/>
      <c r="E54" s="952"/>
      <c r="F54" s="952"/>
      <c r="G54" s="952"/>
      <c r="H54" s="952"/>
      <c r="I54" s="952"/>
      <c r="J54" s="952"/>
      <c r="K54" s="952"/>
      <c r="L54" s="952"/>
    </row>
    <row r="55" spans="1:12">
      <c r="A55" s="952"/>
      <c r="B55" s="952"/>
      <c r="C55" s="952"/>
      <c r="D55" s="952"/>
      <c r="E55" s="952"/>
      <c r="F55" s="952"/>
      <c r="G55" s="952"/>
      <c r="H55" s="952"/>
      <c r="I55" s="952"/>
      <c r="J55" s="952"/>
      <c r="K55" s="952"/>
      <c r="L55" s="952"/>
    </row>
    <row r="56" spans="1:12">
      <c r="A56" s="1171" t="s">
        <v>2854</v>
      </c>
      <c r="B56" s="1172"/>
      <c r="C56" s="1172"/>
      <c r="D56" s="1172"/>
      <c r="E56" s="1172"/>
      <c r="F56" s="1172"/>
      <c r="G56" s="1172"/>
      <c r="H56" s="1172"/>
      <c r="I56" s="1172"/>
      <c r="J56" s="1172"/>
      <c r="K56" s="1172"/>
      <c r="L56" s="1173"/>
    </row>
    <row r="57" spans="1:12">
      <c r="A57" s="1174"/>
      <c r="B57" s="1175"/>
      <c r="C57" s="1175"/>
      <c r="D57" s="1175"/>
      <c r="E57" s="1175"/>
      <c r="F57" s="1175"/>
      <c r="G57" s="1175"/>
      <c r="H57" s="1175"/>
      <c r="I57" s="1175"/>
      <c r="J57" s="1175"/>
      <c r="K57" s="1175"/>
      <c r="L57" s="1176"/>
    </row>
    <row r="58" spans="1:12">
      <c r="A58" s="1177"/>
      <c r="B58" s="1178"/>
      <c r="C58" s="1178"/>
      <c r="D58" s="1178"/>
      <c r="E58" s="1178"/>
      <c r="F58" s="1178"/>
      <c r="G58" s="1178"/>
      <c r="H58" s="1178"/>
      <c r="I58" s="1178"/>
      <c r="J58" s="1178"/>
      <c r="K58" s="1178"/>
      <c r="L58" s="1179"/>
    </row>
    <row r="59" spans="1:12">
      <c r="A59" s="971"/>
      <c r="B59" s="971"/>
      <c r="C59" s="971"/>
      <c r="D59" s="971"/>
      <c r="E59" s="971"/>
      <c r="F59" s="971"/>
      <c r="G59" s="971"/>
      <c r="H59" s="971"/>
      <c r="I59" s="971"/>
      <c r="J59" s="971"/>
      <c r="K59" s="971"/>
      <c r="L59" s="971"/>
    </row>
    <row r="60" spans="1:12" ht="15" customHeight="1">
      <c r="A60" s="957"/>
      <c r="B60" s="1185" t="s">
        <v>1212</v>
      </c>
      <c r="C60" s="1185" t="s">
        <v>1225</v>
      </c>
      <c r="D60" s="957"/>
      <c r="E60" s="957"/>
      <c r="F60" s="957"/>
      <c r="G60" s="957"/>
      <c r="H60" s="957"/>
      <c r="I60" s="957"/>
      <c r="J60" s="957"/>
      <c r="K60" s="957"/>
      <c r="L60" s="957"/>
    </row>
    <row r="61" spans="1:12" ht="36.75" customHeight="1">
      <c r="A61" s="957"/>
      <c r="B61" s="1185"/>
      <c r="C61" s="1185"/>
      <c r="D61" s="957"/>
      <c r="E61" s="957"/>
      <c r="F61" s="957"/>
      <c r="G61" s="957"/>
      <c r="H61" s="957"/>
      <c r="I61" s="957"/>
      <c r="J61" s="957"/>
      <c r="K61" s="957"/>
      <c r="L61" s="957"/>
    </row>
    <row r="62" spans="1:12">
      <c r="A62" s="957"/>
      <c r="B62" s="934" t="s">
        <v>575</v>
      </c>
      <c r="C62" s="937">
        <f>+D44/SUM(C44:D44)</f>
        <v>1</v>
      </c>
      <c r="D62" s="957"/>
      <c r="E62" s="957"/>
      <c r="F62" s="957"/>
      <c r="G62" s="957"/>
      <c r="H62" s="957"/>
      <c r="I62" s="957"/>
      <c r="J62" s="957"/>
      <c r="K62" s="957"/>
      <c r="L62" s="957"/>
    </row>
    <row r="63" spans="1:12">
      <c r="A63" s="957"/>
      <c r="B63" s="934" t="s">
        <v>141</v>
      </c>
      <c r="C63" s="937">
        <f t="shared" ref="C63:C68" si="0">+D45/SUM(C45:D45)</f>
        <v>0.72727272727272729</v>
      </c>
      <c r="D63" s="957"/>
      <c r="E63" s="957"/>
      <c r="F63" s="957"/>
      <c r="G63" s="957"/>
      <c r="H63" s="957"/>
      <c r="I63" s="957"/>
      <c r="J63" s="957"/>
      <c r="K63" s="957"/>
      <c r="L63" s="957"/>
    </row>
    <row r="64" spans="1:12">
      <c r="A64" s="957"/>
      <c r="B64" s="934" t="s">
        <v>1234</v>
      </c>
      <c r="C64" s="937">
        <f>+D46/SUM(C46:D46)</f>
        <v>1</v>
      </c>
      <c r="D64" s="957"/>
      <c r="E64" s="957"/>
      <c r="F64" s="957"/>
      <c r="G64" s="957"/>
      <c r="H64" s="957"/>
      <c r="I64" s="957"/>
      <c r="J64" s="957"/>
      <c r="K64" s="957"/>
      <c r="L64" s="957"/>
    </row>
    <row r="65" spans="1:12">
      <c r="A65" s="957"/>
      <c r="B65" s="934" t="s">
        <v>1235</v>
      </c>
      <c r="C65" s="937">
        <f t="shared" si="0"/>
        <v>0.77272727272727271</v>
      </c>
      <c r="D65" s="1012"/>
      <c r="E65" s="957"/>
      <c r="F65" s="957"/>
      <c r="G65" s="957"/>
      <c r="H65" s="957"/>
      <c r="I65" s="957"/>
      <c r="J65" s="957"/>
      <c r="K65" s="957"/>
      <c r="L65" s="957"/>
    </row>
    <row r="66" spans="1:12">
      <c r="A66" s="957"/>
      <c r="B66" s="934" t="s">
        <v>1236</v>
      </c>
      <c r="C66" s="937">
        <f t="shared" si="0"/>
        <v>0.96153846153846156</v>
      </c>
      <c r="D66" s="957"/>
      <c r="E66" s="957"/>
      <c r="F66" s="957"/>
      <c r="G66" s="957"/>
      <c r="H66" s="957"/>
      <c r="I66" s="957"/>
      <c r="J66" s="957"/>
      <c r="K66" s="957"/>
      <c r="L66" s="957"/>
    </row>
    <row r="67" spans="1:12">
      <c r="A67" s="957"/>
      <c r="B67" s="934" t="s">
        <v>28</v>
      </c>
      <c r="C67" s="937">
        <f t="shared" si="0"/>
        <v>0.64965197215777259</v>
      </c>
      <c r="D67" s="957"/>
      <c r="E67" s="957"/>
      <c r="F67" s="957"/>
      <c r="G67" s="957"/>
      <c r="H67" s="957"/>
      <c r="I67" s="957"/>
      <c r="J67" s="957"/>
      <c r="K67" s="957"/>
      <c r="L67" s="957"/>
    </row>
    <row r="68" spans="1:12">
      <c r="A68" s="957"/>
      <c r="B68" s="934" t="s">
        <v>1237</v>
      </c>
      <c r="C68" s="937">
        <f t="shared" si="0"/>
        <v>0.82105263157894737</v>
      </c>
      <c r="D68" s="957"/>
      <c r="E68" s="957"/>
      <c r="F68" s="957"/>
      <c r="G68" s="957"/>
      <c r="H68" s="957"/>
      <c r="I68" s="957"/>
      <c r="J68" s="957"/>
      <c r="K68" s="957"/>
      <c r="L68" s="957"/>
    </row>
    <row r="69" spans="1:12">
      <c r="A69" s="957"/>
      <c r="B69" s="979" t="s">
        <v>1211</v>
      </c>
      <c r="C69" s="980">
        <f>+D51/SUM(C51:D51)</f>
        <v>0.72890733056708157</v>
      </c>
      <c r="D69" s="957"/>
      <c r="E69" s="957"/>
      <c r="F69" s="957"/>
      <c r="G69" s="957"/>
      <c r="H69" s="957"/>
      <c r="I69" s="957"/>
      <c r="J69" s="957"/>
      <c r="K69" s="957"/>
      <c r="L69" s="957"/>
    </row>
    <row r="70" spans="1:12">
      <c r="A70" s="957"/>
      <c r="B70" s="957"/>
      <c r="C70" s="957"/>
      <c r="D70" s="957"/>
      <c r="E70" s="957"/>
      <c r="F70" s="957"/>
      <c r="G70" s="957"/>
      <c r="H70" s="957"/>
      <c r="I70" s="957"/>
      <c r="J70" s="957"/>
      <c r="K70" s="957"/>
      <c r="L70" s="957"/>
    </row>
    <row r="71" spans="1:12">
      <c r="A71" s="957"/>
      <c r="B71" s="957"/>
      <c r="C71" s="957"/>
      <c r="D71" s="957"/>
      <c r="E71" s="957"/>
      <c r="F71" s="957"/>
      <c r="G71" s="957"/>
      <c r="H71" s="957"/>
      <c r="I71" s="957"/>
      <c r="J71" s="957"/>
      <c r="K71" s="957"/>
      <c r="L71" s="957"/>
    </row>
    <row r="72" spans="1:12">
      <c r="A72" s="957"/>
      <c r="B72" s="957"/>
      <c r="C72" s="957"/>
      <c r="D72" s="957"/>
      <c r="E72" s="957"/>
      <c r="F72" s="957"/>
      <c r="G72" s="957"/>
      <c r="H72" s="957"/>
      <c r="I72" s="957"/>
      <c r="J72" s="957"/>
      <c r="K72" s="957"/>
      <c r="L72" s="957"/>
    </row>
    <row r="73" spans="1:12">
      <c r="A73" s="957"/>
      <c r="B73" s="957"/>
      <c r="C73" s="957"/>
      <c r="D73" s="957"/>
      <c r="E73" s="957"/>
      <c r="F73" s="957"/>
      <c r="G73" s="957"/>
      <c r="H73" s="957"/>
      <c r="I73" s="957"/>
      <c r="J73" s="957"/>
      <c r="K73" s="957"/>
      <c r="L73" s="957"/>
    </row>
    <row r="74" spans="1:12">
      <c r="A74" s="972"/>
      <c r="B74" s="972"/>
      <c r="C74" s="972"/>
      <c r="D74" s="972"/>
      <c r="E74" s="972"/>
      <c r="F74" s="972"/>
      <c r="G74" s="972"/>
      <c r="H74" s="972"/>
      <c r="I74" s="972"/>
      <c r="J74" s="972"/>
      <c r="K74" s="972"/>
      <c r="L74" s="972"/>
    </row>
    <row r="75" spans="1:12">
      <c r="A75" s="1171" t="s">
        <v>2912</v>
      </c>
      <c r="B75" s="1172"/>
      <c r="C75" s="1172"/>
      <c r="D75" s="1172"/>
      <c r="E75" s="1172"/>
      <c r="F75" s="1172"/>
      <c r="G75" s="1172"/>
      <c r="H75" s="1172"/>
      <c r="I75" s="1172"/>
      <c r="J75" s="1172"/>
      <c r="K75" s="1172"/>
      <c r="L75" s="1173"/>
    </row>
    <row r="76" spans="1:12">
      <c r="A76" s="1174"/>
      <c r="B76" s="1175"/>
      <c r="C76" s="1175"/>
      <c r="D76" s="1175"/>
      <c r="E76" s="1175"/>
      <c r="F76" s="1175"/>
      <c r="G76" s="1175"/>
      <c r="H76" s="1175"/>
      <c r="I76" s="1175"/>
      <c r="J76" s="1175"/>
      <c r="K76" s="1175"/>
      <c r="L76" s="1176"/>
    </row>
    <row r="77" spans="1:12">
      <c r="A77" s="1177"/>
      <c r="B77" s="1178"/>
      <c r="C77" s="1178"/>
      <c r="D77" s="1178"/>
      <c r="E77" s="1178"/>
      <c r="F77" s="1178"/>
      <c r="G77" s="1178"/>
      <c r="H77" s="1178"/>
      <c r="I77" s="1178"/>
      <c r="J77" s="1178"/>
      <c r="K77" s="1178"/>
      <c r="L77" s="1179"/>
    </row>
    <row r="78" spans="1:12">
      <c r="A78" s="952"/>
      <c r="B78" s="952"/>
      <c r="C78" s="952"/>
      <c r="D78" s="952"/>
      <c r="E78" s="952"/>
      <c r="F78" s="952"/>
      <c r="G78" s="952"/>
      <c r="H78" s="952"/>
      <c r="I78" s="952"/>
      <c r="J78" s="952"/>
      <c r="K78" s="952"/>
      <c r="L78" s="952"/>
    </row>
    <row r="79" spans="1:12">
      <c r="A79" s="952"/>
      <c r="B79" s="952"/>
      <c r="C79" s="952"/>
      <c r="D79" s="952"/>
      <c r="E79" s="952"/>
      <c r="F79" s="952"/>
      <c r="G79" s="952"/>
      <c r="H79" s="952"/>
      <c r="I79" s="952"/>
      <c r="J79" s="952"/>
      <c r="K79" s="952"/>
      <c r="L79" s="952"/>
    </row>
    <row r="80" spans="1:12" ht="15" customHeight="1">
      <c r="A80" s="952"/>
      <c r="B80" s="1181" t="s">
        <v>1212</v>
      </c>
      <c r="C80" s="1181" t="s">
        <v>1226</v>
      </c>
      <c r="D80" s="1181"/>
      <c r="E80" s="1181"/>
      <c r="F80" s="952"/>
      <c r="G80" s="952"/>
      <c r="H80" s="952"/>
      <c r="I80" s="952"/>
      <c r="J80" s="952"/>
      <c r="K80" s="952"/>
      <c r="L80" s="952"/>
    </row>
    <row r="81" spans="1:13">
      <c r="A81" s="952"/>
      <c r="B81" s="1181"/>
      <c r="C81" s="934" t="s">
        <v>1227</v>
      </c>
      <c r="D81" s="934" t="s">
        <v>2763</v>
      </c>
      <c r="E81" s="934" t="s">
        <v>2437</v>
      </c>
      <c r="F81" s="952"/>
      <c r="G81" s="952"/>
      <c r="H81" s="952"/>
      <c r="I81" s="952"/>
      <c r="J81" s="952"/>
      <c r="K81" s="952"/>
      <c r="L81" s="952"/>
      <c r="M81" s="952"/>
    </row>
    <row r="82" spans="1:13">
      <c r="A82" s="952"/>
      <c r="B82" s="934" t="s">
        <v>575</v>
      </c>
      <c r="C82" s="935">
        <v>0</v>
      </c>
      <c r="D82" s="935">
        <v>0</v>
      </c>
      <c r="E82" s="935">
        <v>14</v>
      </c>
      <c r="F82" s="952"/>
      <c r="G82" s="952"/>
      <c r="H82" s="952"/>
      <c r="I82" s="952"/>
      <c r="J82" s="952"/>
      <c r="K82" s="952"/>
      <c r="L82" s="952"/>
      <c r="M82" s="952"/>
    </row>
    <row r="83" spans="1:13">
      <c r="A83" s="952"/>
      <c r="B83" s="934" t="s">
        <v>141</v>
      </c>
      <c r="C83" s="935">
        <f>11+25</f>
        <v>36</v>
      </c>
      <c r="D83" s="935">
        <v>4</v>
      </c>
      <c r="E83" s="935">
        <v>56</v>
      </c>
      <c r="F83" s="952"/>
      <c r="G83" s="952"/>
      <c r="H83" s="952"/>
      <c r="I83" s="952"/>
      <c r="J83" s="952"/>
      <c r="K83" s="952"/>
      <c r="L83" s="952"/>
      <c r="M83" s="952"/>
    </row>
    <row r="84" spans="1:13">
      <c r="A84" s="952"/>
      <c r="B84" s="934" t="s">
        <v>1234</v>
      </c>
      <c r="C84" s="935">
        <v>0</v>
      </c>
      <c r="D84" s="935">
        <v>0</v>
      </c>
      <c r="E84" s="935">
        <v>6</v>
      </c>
      <c r="F84" s="952"/>
      <c r="G84" s="952"/>
      <c r="H84" s="952"/>
      <c r="I84" s="952"/>
      <c r="J84" s="952"/>
      <c r="K84" s="952"/>
      <c r="L84" s="952"/>
      <c r="M84" s="952"/>
    </row>
    <row r="85" spans="1:13">
      <c r="A85" s="952"/>
      <c r="B85" s="934" t="s">
        <v>1235</v>
      </c>
      <c r="C85" s="935">
        <v>9</v>
      </c>
      <c r="D85" s="935">
        <v>1</v>
      </c>
      <c r="E85" s="935">
        <v>42</v>
      </c>
      <c r="F85" s="952"/>
      <c r="G85" s="952"/>
      <c r="H85" s="952"/>
      <c r="I85" s="952"/>
      <c r="J85" s="952"/>
      <c r="K85" s="952"/>
      <c r="L85" s="952"/>
      <c r="M85" s="952"/>
    </row>
    <row r="86" spans="1:13">
      <c r="A86" s="952"/>
      <c r="B86" s="934" t="s">
        <v>1236</v>
      </c>
      <c r="C86" s="935">
        <f>1+4</f>
        <v>5</v>
      </c>
      <c r="D86" s="935">
        <v>2</v>
      </c>
      <c r="E86" s="935">
        <v>75</v>
      </c>
      <c r="F86" s="952"/>
      <c r="G86" s="952"/>
      <c r="H86" s="952"/>
      <c r="I86" s="952"/>
      <c r="J86" s="952"/>
      <c r="K86" s="952"/>
      <c r="L86" s="952"/>
      <c r="M86" s="952"/>
    </row>
    <row r="87" spans="1:13">
      <c r="A87" s="952"/>
      <c r="B87" s="934" t="s">
        <v>28</v>
      </c>
      <c r="C87" s="935">
        <f>218-D87</f>
        <v>198</v>
      </c>
      <c r="D87" s="935">
        <v>20</v>
      </c>
      <c r="E87" s="935">
        <v>315</v>
      </c>
      <c r="F87" s="952"/>
      <c r="G87" s="952"/>
      <c r="H87" s="952"/>
      <c r="I87" s="952"/>
      <c r="J87" s="952"/>
      <c r="K87" s="952"/>
      <c r="L87" s="952"/>
      <c r="M87" s="952"/>
    </row>
    <row r="88" spans="1:13">
      <c r="A88" s="952"/>
      <c r="B88" s="934" t="s">
        <v>1237</v>
      </c>
      <c r="C88" s="935">
        <f>9+40</f>
        <v>49</v>
      </c>
      <c r="D88" s="935">
        <f>2+1</f>
        <v>3</v>
      </c>
      <c r="E88" s="935">
        <v>114</v>
      </c>
      <c r="F88" s="952"/>
      <c r="G88" s="952"/>
      <c r="H88" s="952"/>
      <c r="I88" s="952"/>
      <c r="J88" s="952"/>
      <c r="K88" s="952"/>
      <c r="L88" s="952"/>
      <c r="M88" s="952"/>
    </row>
    <row r="89" spans="1:13">
      <c r="A89" s="952"/>
      <c r="B89" s="936" t="s">
        <v>1211</v>
      </c>
      <c r="C89" s="936">
        <f>SUM(C82:C88)</f>
        <v>297</v>
      </c>
      <c r="D89" s="936">
        <f>SUM(D82:D88)</f>
        <v>30</v>
      </c>
      <c r="E89" s="936">
        <f>SUM(E82:E88)</f>
        <v>622</v>
      </c>
      <c r="F89" s="952"/>
      <c r="G89" s="952"/>
      <c r="H89" s="952"/>
      <c r="I89" s="952"/>
      <c r="J89" s="952"/>
      <c r="K89" s="952"/>
      <c r="L89" s="952"/>
      <c r="M89" s="952"/>
    </row>
    <row r="90" spans="1:13">
      <c r="A90" s="952"/>
      <c r="B90" s="1019" t="s">
        <v>2780</v>
      </c>
      <c r="C90" s="952"/>
      <c r="D90" s="952"/>
      <c r="E90" s="952"/>
      <c r="F90" s="952"/>
      <c r="G90" s="952"/>
      <c r="H90" s="952"/>
      <c r="I90" s="952"/>
      <c r="J90" s="952"/>
      <c r="K90" s="952"/>
      <c r="L90" s="952"/>
    </row>
    <row r="91" spans="1:13">
      <c r="A91" s="952"/>
      <c r="B91" s="952" t="s">
        <v>2967</v>
      </c>
      <c r="C91" s="952"/>
      <c r="D91" s="952"/>
      <c r="E91" s="952"/>
      <c r="F91" s="952"/>
      <c r="G91" s="952"/>
      <c r="H91" s="952"/>
      <c r="I91" s="952"/>
      <c r="J91" s="952"/>
      <c r="K91" s="952"/>
      <c r="L91" s="952"/>
    </row>
    <row r="92" spans="1:13">
      <c r="A92" s="952"/>
      <c r="B92" s="952"/>
      <c r="C92" s="952"/>
      <c r="D92" s="952"/>
      <c r="E92" s="952"/>
      <c r="F92" s="952"/>
      <c r="G92" s="952"/>
      <c r="H92" s="952"/>
      <c r="I92" s="952"/>
      <c r="J92" s="952"/>
      <c r="K92" s="952"/>
      <c r="L92" s="952"/>
    </row>
    <row r="93" spans="1:13">
      <c r="A93" s="1171" t="s">
        <v>2913</v>
      </c>
      <c r="B93" s="1172"/>
      <c r="C93" s="1172"/>
      <c r="D93" s="1172"/>
      <c r="E93" s="1172"/>
      <c r="F93" s="1172"/>
      <c r="G93" s="1172"/>
      <c r="H93" s="1172"/>
      <c r="I93" s="1172"/>
      <c r="J93" s="1172"/>
      <c r="K93" s="1172"/>
      <c r="L93" s="1173"/>
    </row>
    <row r="94" spans="1:13">
      <c r="A94" s="1174"/>
      <c r="B94" s="1175"/>
      <c r="C94" s="1175"/>
      <c r="D94" s="1175"/>
      <c r="E94" s="1175"/>
      <c r="F94" s="1175"/>
      <c r="G94" s="1175"/>
      <c r="H94" s="1175"/>
      <c r="I94" s="1175"/>
      <c r="J94" s="1175"/>
      <c r="K94" s="1175"/>
      <c r="L94" s="1176"/>
    </row>
    <row r="95" spans="1:13">
      <c r="A95" s="1177"/>
      <c r="B95" s="1178"/>
      <c r="C95" s="1178"/>
      <c r="D95" s="1178"/>
      <c r="E95" s="1178"/>
      <c r="F95" s="1178"/>
      <c r="G95" s="1178"/>
      <c r="H95" s="1178"/>
      <c r="I95" s="1178"/>
      <c r="J95" s="1178"/>
      <c r="K95" s="1178"/>
      <c r="L95" s="1179"/>
    </row>
    <row r="96" spans="1:13">
      <c r="A96" s="952"/>
      <c r="B96" s="952"/>
      <c r="C96" s="952"/>
      <c r="D96" s="952"/>
      <c r="E96" s="952"/>
      <c r="F96" s="952"/>
      <c r="G96" s="952"/>
      <c r="H96" s="952"/>
      <c r="I96" s="952"/>
      <c r="J96" s="952"/>
      <c r="K96" s="952"/>
      <c r="L96" s="952"/>
    </row>
    <row r="97" spans="1:12">
      <c r="A97" s="952"/>
      <c r="B97" s="952"/>
      <c r="C97" s="952"/>
      <c r="D97" s="952"/>
      <c r="E97" s="952"/>
      <c r="F97" s="952"/>
      <c r="G97" s="952"/>
      <c r="H97" s="952"/>
      <c r="I97" s="952"/>
      <c r="J97" s="952"/>
      <c r="K97" s="952"/>
      <c r="L97" s="952"/>
    </row>
    <row r="98" spans="1:12" ht="15" customHeight="1">
      <c r="A98" s="952"/>
      <c r="B98" s="1181" t="s">
        <v>1212</v>
      </c>
      <c r="C98" s="1182" t="s">
        <v>1225</v>
      </c>
      <c r="D98" s="952"/>
      <c r="E98" s="952"/>
      <c r="F98" s="952"/>
      <c r="G98" s="952"/>
      <c r="H98" s="952"/>
      <c r="I98" s="952"/>
      <c r="J98" s="952"/>
      <c r="K98" s="952"/>
      <c r="L98" s="952"/>
    </row>
    <row r="99" spans="1:12" ht="24" customHeight="1">
      <c r="A99" s="952"/>
      <c r="B99" s="1181"/>
      <c r="C99" s="1183"/>
      <c r="D99" s="952"/>
      <c r="E99" s="952"/>
      <c r="F99" s="952"/>
      <c r="G99" s="952"/>
      <c r="H99" s="952"/>
      <c r="I99" s="952"/>
      <c r="J99" s="952"/>
      <c r="K99" s="952"/>
      <c r="L99" s="952"/>
    </row>
    <row r="100" spans="1:12">
      <c r="A100" s="952"/>
      <c r="B100" s="934" t="s">
        <v>575</v>
      </c>
      <c r="C100" s="937">
        <f>+E82/SUM(C82:E82)</f>
        <v>1</v>
      </c>
      <c r="D100" s="952"/>
      <c r="E100" s="952"/>
      <c r="F100" s="952"/>
      <c r="G100" s="952"/>
      <c r="H100" s="952"/>
      <c r="I100" s="952"/>
      <c r="J100" s="952"/>
      <c r="K100" s="952"/>
      <c r="L100" s="952"/>
    </row>
    <row r="101" spans="1:12">
      <c r="A101" s="952"/>
      <c r="B101" s="934" t="s">
        <v>141</v>
      </c>
      <c r="C101" s="937">
        <f t="shared" ref="C101:C106" si="1">+E83/SUM(C83:E83)</f>
        <v>0.58333333333333337</v>
      </c>
      <c r="D101" s="952"/>
      <c r="E101" s="952"/>
      <c r="F101" s="952"/>
      <c r="G101" s="952"/>
      <c r="H101" s="952"/>
      <c r="I101" s="952"/>
      <c r="J101" s="952"/>
      <c r="K101" s="952"/>
      <c r="L101" s="952"/>
    </row>
    <row r="102" spans="1:12">
      <c r="A102" s="952"/>
      <c r="B102" s="934" t="s">
        <v>1234</v>
      </c>
      <c r="C102" s="937">
        <f t="shared" si="1"/>
        <v>1</v>
      </c>
      <c r="D102" s="952"/>
      <c r="E102" s="952"/>
      <c r="F102" s="952"/>
      <c r="G102" s="952"/>
      <c r="H102" s="952"/>
      <c r="I102" s="952"/>
      <c r="J102" s="952"/>
      <c r="K102" s="952"/>
      <c r="L102" s="952"/>
    </row>
    <row r="103" spans="1:12">
      <c r="A103" s="952"/>
      <c r="B103" s="934" t="s">
        <v>1235</v>
      </c>
      <c r="C103" s="937">
        <f t="shared" si="1"/>
        <v>0.80769230769230771</v>
      </c>
      <c r="D103" s="952"/>
      <c r="E103" s="952"/>
      <c r="F103" s="952"/>
      <c r="G103" s="952"/>
      <c r="H103" s="952"/>
      <c r="I103" s="952"/>
      <c r="J103" s="952"/>
      <c r="K103" s="952"/>
      <c r="L103" s="952"/>
    </row>
    <row r="104" spans="1:12">
      <c r="A104" s="952"/>
      <c r="B104" s="934" t="s">
        <v>1236</v>
      </c>
      <c r="C104" s="937">
        <f t="shared" si="1"/>
        <v>0.91463414634146345</v>
      </c>
      <c r="D104" s="952"/>
      <c r="E104" s="952"/>
      <c r="F104" s="952"/>
      <c r="G104" s="952"/>
      <c r="H104" s="952"/>
      <c r="I104" s="952"/>
      <c r="J104" s="952"/>
      <c r="K104" s="952"/>
      <c r="L104" s="952"/>
    </row>
    <row r="105" spans="1:12">
      <c r="A105" s="952"/>
      <c r="B105" s="934" t="s">
        <v>28</v>
      </c>
      <c r="C105" s="937">
        <f t="shared" si="1"/>
        <v>0.59099437148217637</v>
      </c>
      <c r="D105" s="952"/>
      <c r="E105" s="952"/>
      <c r="F105" s="952"/>
      <c r="G105" s="952"/>
      <c r="H105" s="952"/>
      <c r="I105" s="952"/>
      <c r="J105" s="952"/>
      <c r="K105" s="952"/>
      <c r="L105" s="952"/>
    </row>
    <row r="106" spans="1:12">
      <c r="A106" s="952"/>
      <c r="B106" s="934" t="s">
        <v>1237</v>
      </c>
      <c r="C106" s="937">
        <f t="shared" si="1"/>
        <v>0.68674698795180722</v>
      </c>
      <c r="D106" s="952"/>
      <c r="E106" s="952"/>
      <c r="F106" s="952"/>
      <c r="G106" s="952"/>
      <c r="H106" s="952"/>
      <c r="I106" s="952"/>
      <c r="J106" s="952"/>
      <c r="K106" s="952"/>
      <c r="L106" s="952"/>
    </row>
    <row r="107" spans="1:12">
      <c r="A107" s="952"/>
      <c r="B107" s="936" t="s">
        <v>1211</v>
      </c>
      <c r="C107" s="980">
        <f>+E89/SUM(C89:E89)</f>
        <v>0.6554267650158061</v>
      </c>
      <c r="D107" s="952"/>
      <c r="E107" s="952"/>
      <c r="F107" s="952"/>
      <c r="G107" s="952"/>
      <c r="H107" s="952"/>
      <c r="I107" s="952"/>
      <c r="J107" s="952"/>
      <c r="K107" s="952"/>
      <c r="L107" s="952"/>
    </row>
    <row r="108" spans="1:12">
      <c r="A108" s="952"/>
      <c r="B108" s="952"/>
      <c r="C108" s="952"/>
      <c r="D108" s="952"/>
      <c r="E108" s="952"/>
      <c r="F108" s="952"/>
      <c r="G108" s="952"/>
      <c r="H108" s="952"/>
      <c r="I108" s="952"/>
      <c r="J108" s="952"/>
      <c r="K108" s="952"/>
      <c r="L108" s="952"/>
    </row>
    <row r="109" spans="1:12">
      <c r="A109" s="952"/>
      <c r="B109" s="952"/>
      <c r="C109" s="952"/>
      <c r="D109" s="952"/>
      <c r="E109" s="952"/>
      <c r="F109" s="952"/>
      <c r="G109" s="952"/>
      <c r="H109" s="952"/>
      <c r="I109" s="952"/>
      <c r="J109" s="952"/>
      <c r="K109" s="952"/>
      <c r="L109" s="952"/>
    </row>
    <row r="110" spans="1:12">
      <c r="A110" s="952"/>
      <c r="B110" s="952"/>
      <c r="C110" s="952"/>
      <c r="D110" s="952"/>
      <c r="E110" s="952"/>
      <c r="F110" s="952"/>
      <c r="G110" s="952"/>
      <c r="H110" s="952"/>
      <c r="I110" s="952"/>
      <c r="J110" s="952"/>
      <c r="K110" s="952"/>
      <c r="L110" s="952"/>
    </row>
    <row r="111" spans="1:12">
      <c r="A111" s="1171" t="s">
        <v>2434</v>
      </c>
      <c r="B111" s="1172"/>
      <c r="C111" s="1172"/>
      <c r="D111" s="1172"/>
      <c r="E111" s="1172"/>
      <c r="F111" s="1172"/>
      <c r="G111" s="1172"/>
      <c r="H111" s="1172"/>
      <c r="I111" s="1172"/>
      <c r="J111" s="1172"/>
      <c r="K111" s="1172"/>
      <c r="L111" s="1173"/>
    </row>
    <row r="112" spans="1:12">
      <c r="A112" s="1174"/>
      <c r="B112" s="1175"/>
      <c r="C112" s="1175"/>
      <c r="D112" s="1175"/>
      <c r="E112" s="1175"/>
      <c r="F112" s="1175"/>
      <c r="G112" s="1175"/>
      <c r="H112" s="1175"/>
      <c r="I112" s="1175"/>
      <c r="J112" s="1175"/>
      <c r="K112" s="1175"/>
      <c r="L112" s="1176"/>
    </row>
    <row r="113" spans="1:12">
      <c r="A113" s="1177"/>
      <c r="B113" s="1178"/>
      <c r="C113" s="1178"/>
      <c r="D113" s="1178"/>
      <c r="E113" s="1178"/>
      <c r="F113" s="1178"/>
      <c r="G113" s="1178"/>
      <c r="H113" s="1178"/>
      <c r="I113" s="1178"/>
      <c r="J113" s="1178"/>
      <c r="K113" s="1178"/>
      <c r="L113" s="1179"/>
    </row>
    <row r="114" spans="1:12">
      <c r="A114" s="952"/>
      <c r="B114" s="952"/>
      <c r="C114" s="952"/>
      <c r="D114" s="952"/>
      <c r="E114" s="952"/>
      <c r="F114" s="952"/>
      <c r="G114" s="952"/>
      <c r="H114" s="952"/>
      <c r="I114" s="952"/>
      <c r="J114" s="952"/>
      <c r="K114" s="952"/>
      <c r="L114" s="952"/>
    </row>
    <row r="115" spans="1:12" ht="39.75" customHeight="1">
      <c r="A115" s="952"/>
      <c r="B115" s="1168" t="s">
        <v>1212</v>
      </c>
      <c r="C115" s="1170" t="s">
        <v>2432</v>
      </c>
      <c r="D115" s="1170"/>
      <c r="E115" s="952"/>
      <c r="F115" s="1168" t="s">
        <v>1212</v>
      </c>
      <c r="G115" s="1180" t="s">
        <v>2433</v>
      </c>
      <c r="H115" s="1180"/>
      <c r="I115" s="952"/>
      <c r="J115" s="952"/>
      <c r="K115" s="952"/>
      <c r="L115" s="952"/>
    </row>
    <row r="116" spans="1:12">
      <c r="A116" s="952"/>
      <c r="B116" s="1169"/>
      <c r="C116" s="974" t="s">
        <v>1227</v>
      </c>
      <c r="D116" s="974" t="s">
        <v>2431</v>
      </c>
      <c r="E116" s="952"/>
      <c r="F116" s="1169"/>
      <c r="G116" s="974" t="s">
        <v>2769</v>
      </c>
      <c r="H116" s="975" t="s">
        <v>1228</v>
      </c>
      <c r="I116" s="952"/>
      <c r="J116" s="952"/>
      <c r="K116" s="952"/>
      <c r="L116" s="952"/>
    </row>
    <row r="117" spans="1:12">
      <c r="A117" s="952"/>
      <c r="B117" s="934" t="s">
        <v>141</v>
      </c>
      <c r="C117" s="935">
        <v>11</v>
      </c>
      <c r="D117" s="935">
        <v>8</v>
      </c>
      <c r="E117" s="952"/>
      <c r="F117" s="934" t="s">
        <v>141</v>
      </c>
      <c r="G117" s="935">
        <f>+C117-H117</f>
        <v>4</v>
      </c>
      <c r="H117" s="935">
        <v>7</v>
      </c>
      <c r="I117" s="952"/>
      <c r="J117" s="952"/>
      <c r="K117" s="952"/>
      <c r="L117" s="952"/>
    </row>
    <row r="118" spans="1:12">
      <c r="A118" s="952"/>
      <c r="B118" s="934" t="s">
        <v>1235</v>
      </c>
      <c r="C118" s="935">
        <v>2</v>
      </c>
      <c r="D118" s="935">
        <v>2</v>
      </c>
      <c r="E118" s="952"/>
      <c r="F118" s="934" t="s">
        <v>1235</v>
      </c>
      <c r="G118" s="935">
        <f t="shared" ref="G118:G121" si="2">+C118-H118</f>
        <v>1</v>
      </c>
      <c r="H118" s="935">
        <v>1</v>
      </c>
      <c r="I118" s="952"/>
      <c r="J118" s="952"/>
      <c r="K118" s="952"/>
      <c r="L118" s="952"/>
    </row>
    <row r="119" spans="1:12">
      <c r="A119" s="952"/>
      <c r="B119" s="934" t="s">
        <v>1236</v>
      </c>
      <c r="C119" s="935">
        <v>2</v>
      </c>
      <c r="D119" s="935">
        <v>1</v>
      </c>
      <c r="E119" s="952"/>
      <c r="F119" s="934" t="s">
        <v>1236</v>
      </c>
      <c r="G119" s="935">
        <f t="shared" si="2"/>
        <v>2</v>
      </c>
      <c r="H119" s="935">
        <v>0</v>
      </c>
      <c r="I119" s="952"/>
      <c r="J119" s="952"/>
      <c r="K119" s="952"/>
      <c r="L119" s="952"/>
    </row>
    <row r="120" spans="1:12">
      <c r="A120" s="952"/>
      <c r="B120" s="934" t="s">
        <v>28</v>
      </c>
      <c r="C120" s="935">
        <v>43</v>
      </c>
      <c r="D120" s="935">
        <v>26</v>
      </c>
      <c r="E120" s="952"/>
      <c r="F120" s="934" t="s">
        <v>28</v>
      </c>
      <c r="G120" s="935">
        <f t="shared" si="2"/>
        <v>17</v>
      </c>
      <c r="H120" s="935">
        <v>26</v>
      </c>
      <c r="I120" s="952"/>
      <c r="J120" s="952"/>
      <c r="K120" s="952"/>
      <c r="L120" s="952"/>
    </row>
    <row r="121" spans="1:12">
      <c r="A121" s="952"/>
      <c r="B121" s="934" t="s">
        <v>1237</v>
      </c>
      <c r="C121" s="935">
        <v>11</v>
      </c>
      <c r="D121" s="935">
        <v>7</v>
      </c>
      <c r="E121" s="952"/>
      <c r="F121" s="934" t="s">
        <v>1237</v>
      </c>
      <c r="G121" s="935">
        <f t="shared" si="2"/>
        <v>4</v>
      </c>
      <c r="H121" s="935">
        <v>7</v>
      </c>
      <c r="I121" s="952"/>
      <c r="J121" s="952"/>
      <c r="K121" s="952"/>
      <c r="L121" s="952"/>
    </row>
    <row r="122" spans="1:12">
      <c r="A122" s="952"/>
      <c r="B122" s="936" t="s">
        <v>1211</v>
      </c>
      <c r="C122" s="936">
        <f>SUM(C117:C121)</f>
        <v>69</v>
      </c>
      <c r="D122" s="936">
        <f>SUM(D117:D121)</f>
        <v>44</v>
      </c>
      <c r="E122" s="952"/>
      <c r="F122" s="936" t="s">
        <v>1211</v>
      </c>
      <c r="G122" s="936">
        <f>SUM(G117:G121)</f>
        <v>28</v>
      </c>
      <c r="H122" s="936">
        <f>SUM(H117:H121)</f>
        <v>41</v>
      </c>
      <c r="I122" s="952"/>
      <c r="J122" s="952"/>
      <c r="K122" s="952"/>
      <c r="L122" s="952"/>
    </row>
    <row r="123" spans="1:12">
      <c r="A123" s="952"/>
      <c r="B123" s="952"/>
      <c r="C123" s="952"/>
      <c r="D123" s="952"/>
      <c r="E123" s="952"/>
      <c r="F123" s="952"/>
      <c r="G123" s="952"/>
      <c r="H123" s="952"/>
      <c r="I123" s="952"/>
      <c r="J123" s="952"/>
      <c r="K123" s="952"/>
      <c r="L123" s="952"/>
    </row>
    <row r="124" spans="1:12">
      <c r="A124" s="952"/>
      <c r="B124" s="952"/>
      <c r="C124" s="952"/>
      <c r="D124" s="952"/>
      <c r="E124" s="952"/>
      <c r="F124" s="952"/>
      <c r="G124" s="952"/>
      <c r="H124" s="952"/>
      <c r="I124" s="952"/>
      <c r="J124" s="952"/>
      <c r="K124" s="952"/>
      <c r="L124" s="952"/>
    </row>
    <row r="125" spans="1:12">
      <c r="A125" s="952"/>
      <c r="B125" s="952"/>
      <c r="C125" s="952"/>
      <c r="D125" s="952"/>
      <c r="E125" s="952"/>
      <c r="F125" s="952"/>
      <c r="G125" s="952"/>
      <c r="H125" s="952"/>
      <c r="I125" s="952"/>
      <c r="J125" s="952"/>
      <c r="K125" s="952"/>
      <c r="L125" s="952"/>
    </row>
    <row r="126" spans="1:12">
      <c r="A126" s="952"/>
      <c r="B126" s="952"/>
      <c r="C126" s="952"/>
      <c r="D126" s="952"/>
      <c r="E126" s="952"/>
      <c r="F126" s="952"/>
      <c r="G126" s="952"/>
      <c r="H126" s="952"/>
      <c r="I126" s="952"/>
      <c r="J126" s="952"/>
      <c r="K126" s="952"/>
      <c r="L126" s="952"/>
    </row>
    <row r="127" spans="1:12">
      <c r="A127" s="952"/>
      <c r="B127" s="952"/>
      <c r="C127" s="952"/>
      <c r="D127" s="952"/>
      <c r="E127" s="952"/>
      <c r="F127" s="952"/>
      <c r="G127" s="952"/>
      <c r="H127" s="952"/>
      <c r="I127" s="952"/>
      <c r="J127" s="952"/>
      <c r="K127" s="952"/>
      <c r="L127" s="952"/>
    </row>
    <row r="128" spans="1:12">
      <c r="A128" s="952"/>
      <c r="B128" s="952"/>
      <c r="C128" s="952"/>
      <c r="D128" s="952"/>
      <c r="E128" s="952"/>
      <c r="F128" s="952"/>
      <c r="G128" s="952"/>
      <c r="H128" s="952"/>
      <c r="I128" s="952"/>
      <c r="J128" s="952"/>
      <c r="K128" s="952"/>
      <c r="L128" s="952"/>
    </row>
  </sheetData>
  <mergeCells count="24">
    <mergeCell ref="A1:XFD1"/>
    <mergeCell ref="A36:L38"/>
    <mergeCell ref="B52:D52"/>
    <mergeCell ref="A2:L2"/>
    <mergeCell ref="A4:L6"/>
    <mergeCell ref="A3:XFD3"/>
    <mergeCell ref="B22:E22"/>
    <mergeCell ref="B9:E9"/>
    <mergeCell ref="B53:D53"/>
    <mergeCell ref="A56:L58"/>
    <mergeCell ref="B60:B61"/>
    <mergeCell ref="C60:C61"/>
    <mergeCell ref="C42:D42"/>
    <mergeCell ref="A75:L77"/>
    <mergeCell ref="B80:B81"/>
    <mergeCell ref="A93:L95"/>
    <mergeCell ref="B98:B99"/>
    <mergeCell ref="C98:C99"/>
    <mergeCell ref="C80:E80"/>
    <mergeCell ref="B115:B116"/>
    <mergeCell ref="C115:D115"/>
    <mergeCell ref="A111:L113"/>
    <mergeCell ref="F115:F116"/>
    <mergeCell ref="G115:H11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0"/>
  <sheetViews>
    <sheetView zoomScale="70" zoomScaleNormal="70" workbookViewId="0">
      <pane xSplit="5" ySplit="6" topLeftCell="N7" activePane="bottomRight" state="frozen"/>
      <selection pane="topRight" activeCell="F1" sqref="F1"/>
      <selection pane="bottomLeft" activeCell="A7" sqref="A7"/>
      <selection pane="bottomRight" activeCell="O8" sqref="O8"/>
    </sheetView>
  </sheetViews>
  <sheetFormatPr baseColWidth="10" defaultColWidth="11.42578125" defaultRowHeight="15.75"/>
  <cols>
    <col min="1" max="1" width="6.42578125" style="677" customWidth="1"/>
    <col min="2" max="2" width="16.28515625" style="658" customWidth="1"/>
    <col min="3" max="3" width="19.28515625" style="658" customWidth="1"/>
    <col min="4" max="4" width="21.28515625" style="658" customWidth="1"/>
    <col min="5" max="5" width="22.7109375" style="629" customWidth="1"/>
    <col min="6" max="6" width="124.140625" style="629" customWidth="1"/>
    <col min="7" max="7" width="17.28515625" style="629" customWidth="1"/>
    <col min="8" max="8" width="34.85546875" style="629" customWidth="1"/>
    <col min="9" max="9" width="17.28515625" style="629" customWidth="1"/>
    <col min="10" max="11" width="41.140625" style="629" customWidth="1"/>
    <col min="12" max="12" width="28.85546875" style="629" customWidth="1"/>
    <col min="13" max="13" width="16.5703125" style="629" customWidth="1"/>
    <col min="14" max="14" width="80.28515625" style="671" customWidth="1"/>
    <col min="15" max="15" width="15.28515625" style="629" customWidth="1"/>
    <col min="16" max="16" width="16" style="629" customWidth="1"/>
    <col min="17" max="17" width="31.42578125" style="629" customWidth="1"/>
    <col min="18" max="18" width="10.42578125" style="629" customWidth="1"/>
    <col min="19" max="19" width="16" style="629" customWidth="1"/>
    <col min="20" max="20" width="31.42578125" style="629" customWidth="1"/>
    <col min="21" max="21" width="10.42578125" style="629" customWidth="1"/>
    <col min="22" max="22" width="16" style="629" customWidth="1"/>
    <col min="23" max="23" width="31.42578125" style="629" customWidth="1"/>
    <col min="24" max="24" width="10.42578125" style="629" customWidth="1"/>
    <col min="25" max="56" width="11.42578125" style="673"/>
    <col min="57" max="16384" width="11.42578125" style="629"/>
  </cols>
  <sheetData>
    <row r="1" spans="1:56" ht="45" customHeight="1" thickBot="1">
      <c r="B1" s="1202"/>
      <c r="C1" s="1202"/>
      <c r="D1" s="1202"/>
      <c r="E1" s="1204" t="s">
        <v>0</v>
      </c>
      <c r="F1" s="1205"/>
      <c r="G1" s="1205"/>
      <c r="H1" s="1205"/>
      <c r="I1" s="1205"/>
      <c r="J1" s="1205"/>
      <c r="K1" s="1205"/>
      <c r="L1" s="1205"/>
      <c r="M1" s="1205"/>
      <c r="N1" s="1205"/>
      <c r="O1" s="1205"/>
      <c r="P1" s="1205"/>
      <c r="Q1" s="1205"/>
      <c r="R1" s="1205"/>
      <c r="S1" s="1205"/>
      <c r="T1" s="1205"/>
      <c r="U1" s="1205"/>
      <c r="V1" s="1205"/>
      <c r="W1" s="1205"/>
      <c r="X1" s="1206"/>
    </row>
    <row r="2" spans="1:56" ht="48.6" customHeight="1" thickBot="1">
      <c r="B2" s="1203"/>
      <c r="C2" s="1203"/>
      <c r="D2" s="1203"/>
      <c r="E2" s="1204" t="s">
        <v>1196</v>
      </c>
      <c r="F2" s="1205"/>
      <c r="G2" s="1205"/>
      <c r="H2" s="1205"/>
      <c r="I2" s="1205"/>
      <c r="J2" s="1205"/>
      <c r="K2" s="1205"/>
      <c r="L2" s="1205"/>
      <c r="M2" s="1205"/>
      <c r="N2" s="1205"/>
      <c r="O2" s="1205"/>
      <c r="P2" s="1205"/>
      <c r="Q2" s="1205"/>
      <c r="R2" s="1205"/>
      <c r="S2" s="1205"/>
      <c r="T2" s="1205"/>
      <c r="U2" s="1205"/>
      <c r="V2" s="1205"/>
      <c r="W2" s="1205"/>
      <c r="X2" s="1206"/>
    </row>
    <row r="3" spans="1:56" ht="21" customHeight="1">
      <c r="B3" s="1207" t="s">
        <v>2</v>
      </c>
      <c r="C3" s="1210" t="s">
        <v>1185</v>
      </c>
      <c r="D3" s="1210" t="s">
        <v>3</v>
      </c>
      <c r="E3" s="1210" t="s">
        <v>4</v>
      </c>
      <c r="F3" s="1210" t="s">
        <v>5</v>
      </c>
      <c r="G3" s="1210" t="s">
        <v>1183</v>
      </c>
      <c r="H3" s="1210" t="s">
        <v>7</v>
      </c>
      <c r="I3" s="1210" t="s">
        <v>8</v>
      </c>
      <c r="J3" s="1217" t="s">
        <v>9</v>
      </c>
      <c r="K3" s="1229" t="s">
        <v>1750</v>
      </c>
      <c r="L3" s="1220" t="s">
        <v>10</v>
      </c>
      <c r="M3" s="1223" t="s">
        <v>11</v>
      </c>
      <c r="N3" s="1224"/>
      <c r="O3" s="1224"/>
      <c r="P3" s="1224"/>
      <c r="Q3" s="1224"/>
      <c r="R3" s="1224"/>
      <c r="S3" s="1224"/>
      <c r="T3" s="1224"/>
      <c r="U3" s="1224"/>
      <c r="V3" s="1224"/>
      <c r="W3" s="1224"/>
      <c r="X3" s="1225"/>
    </row>
    <row r="4" spans="1:56" ht="14.45" customHeight="1">
      <c r="B4" s="1208"/>
      <c r="C4" s="1211"/>
      <c r="D4" s="1211"/>
      <c r="E4" s="1211"/>
      <c r="F4" s="1213"/>
      <c r="G4" s="1213"/>
      <c r="H4" s="1211"/>
      <c r="I4" s="1211"/>
      <c r="J4" s="1218"/>
      <c r="K4" s="1230"/>
      <c r="L4" s="1221"/>
      <c r="M4" s="1226" t="s">
        <v>12</v>
      </c>
      <c r="N4" s="1227"/>
      <c r="O4" s="1228"/>
      <c r="P4" s="1128" t="s">
        <v>13</v>
      </c>
      <c r="Q4" s="1227"/>
      <c r="R4" s="1228"/>
      <c r="S4" s="1128" t="s">
        <v>14</v>
      </c>
      <c r="T4" s="1227"/>
      <c r="U4" s="1228"/>
      <c r="V4" s="1128" t="s">
        <v>15</v>
      </c>
      <c r="W4" s="1227"/>
      <c r="X4" s="1232"/>
    </row>
    <row r="5" spans="1:56">
      <c r="B5" s="1208"/>
      <c r="C5" s="1211"/>
      <c r="D5" s="1211"/>
      <c r="E5" s="1211"/>
      <c r="F5" s="1213"/>
      <c r="G5" s="1213"/>
      <c r="H5" s="1211"/>
      <c r="I5" s="1211"/>
      <c r="J5" s="1218"/>
      <c r="K5" s="1230"/>
      <c r="L5" s="1221"/>
      <c r="M5" s="1233" t="s">
        <v>16</v>
      </c>
      <c r="N5" s="1235" t="s">
        <v>17</v>
      </c>
      <c r="O5" s="103" t="s">
        <v>18</v>
      </c>
      <c r="P5" s="1215" t="s">
        <v>16</v>
      </c>
      <c r="Q5" s="1215" t="s">
        <v>17</v>
      </c>
      <c r="R5" s="103" t="s">
        <v>18</v>
      </c>
      <c r="S5" s="1215" t="s">
        <v>16</v>
      </c>
      <c r="T5" s="1215" t="s">
        <v>17</v>
      </c>
      <c r="U5" s="103" t="s">
        <v>18</v>
      </c>
      <c r="V5" s="1215" t="s">
        <v>16</v>
      </c>
      <c r="W5" s="1215" t="s">
        <v>17</v>
      </c>
      <c r="X5" s="672" t="s">
        <v>18</v>
      </c>
    </row>
    <row r="6" spans="1:56" ht="23.25" thickBot="1">
      <c r="B6" s="1209"/>
      <c r="C6" s="1212"/>
      <c r="D6" s="1212"/>
      <c r="E6" s="1212"/>
      <c r="F6" s="1214"/>
      <c r="G6" s="1214"/>
      <c r="H6" s="1212"/>
      <c r="I6" s="1212"/>
      <c r="J6" s="1219"/>
      <c r="K6" s="1231"/>
      <c r="L6" s="1222"/>
      <c r="M6" s="1234"/>
      <c r="N6" s="1236"/>
      <c r="O6" s="125" t="s">
        <v>19</v>
      </c>
      <c r="P6" s="1216"/>
      <c r="Q6" s="1216"/>
      <c r="R6" s="125" t="s">
        <v>19</v>
      </c>
      <c r="S6" s="1216"/>
      <c r="T6" s="1216"/>
      <c r="U6" s="125" t="s">
        <v>19</v>
      </c>
      <c r="V6" s="1216"/>
      <c r="W6" s="1216"/>
      <c r="X6" s="676" t="s">
        <v>19</v>
      </c>
    </row>
    <row r="7" spans="1:56" s="662" customFormat="1" ht="54.6" customHeight="1">
      <c r="A7" s="678">
        <v>1</v>
      </c>
      <c r="B7" s="665">
        <v>2014</v>
      </c>
      <c r="C7" s="659" t="s">
        <v>1191</v>
      </c>
      <c r="D7" s="666" t="s">
        <v>21</v>
      </c>
      <c r="E7" s="666" t="s">
        <v>1188</v>
      </c>
      <c r="F7" s="668" t="s">
        <v>574</v>
      </c>
      <c r="G7" s="664">
        <v>41883</v>
      </c>
      <c r="H7" s="410" t="s">
        <v>1184</v>
      </c>
      <c r="I7" s="666" t="s">
        <v>575</v>
      </c>
      <c r="J7" s="559" t="s">
        <v>1184</v>
      </c>
      <c r="K7" s="559" t="s">
        <v>1241</v>
      </c>
      <c r="L7" s="659" t="s">
        <v>1210</v>
      </c>
      <c r="M7" s="560">
        <v>43196</v>
      </c>
      <c r="N7" s="663" t="s">
        <v>576</v>
      </c>
      <c r="O7" s="201" t="s">
        <v>30</v>
      </c>
      <c r="P7" s="660"/>
      <c r="Q7" s="661"/>
      <c r="R7" s="661"/>
      <c r="S7" s="660"/>
      <c r="T7" s="661"/>
      <c r="U7" s="661"/>
      <c r="V7" s="660"/>
      <c r="W7" s="661"/>
      <c r="X7" s="661"/>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row>
    <row r="8" spans="1:56" s="558" customFormat="1" ht="165.75">
      <c r="A8" s="679">
        <v>2</v>
      </c>
      <c r="B8" s="666">
        <v>2016</v>
      </c>
      <c r="C8" s="667" t="s">
        <v>1189</v>
      </c>
      <c r="D8" s="666" t="s">
        <v>1187</v>
      </c>
      <c r="E8" s="666" t="s">
        <v>1188</v>
      </c>
      <c r="F8" s="668" t="s">
        <v>563</v>
      </c>
      <c r="G8" s="669">
        <v>42628</v>
      </c>
      <c r="H8" s="410" t="s">
        <v>1184</v>
      </c>
      <c r="I8" s="666" t="s">
        <v>575</v>
      </c>
      <c r="J8" s="559" t="s">
        <v>1184</v>
      </c>
      <c r="K8" s="559" t="s">
        <v>1241</v>
      </c>
      <c r="L8" s="659" t="s">
        <v>1210</v>
      </c>
      <c r="M8" s="560">
        <v>43196</v>
      </c>
      <c r="N8" s="663" t="s">
        <v>564</v>
      </c>
      <c r="O8" s="201" t="s">
        <v>30</v>
      </c>
      <c r="P8" s="201"/>
      <c r="Q8" s="201"/>
      <c r="R8" s="201"/>
      <c r="S8" s="201"/>
      <c r="T8" s="201"/>
      <c r="U8" s="201"/>
      <c r="V8" s="201"/>
      <c r="W8" s="201"/>
      <c r="X8" s="201"/>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c r="AZ8" s="675"/>
      <c r="BA8" s="675"/>
      <c r="BB8" s="675"/>
      <c r="BC8" s="675"/>
      <c r="BD8" s="675"/>
    </row>
    <row r="9" spans="1:56" s="558" customFormat="1" ht="94.9" customHeight="1">
      <c r="A9" s="678">
        <v>3</v>
      </c>
      <c r="B9" s="410">
        <v>2016</v>
      </c>
      <c r="C9" s="667" t="s">
        <v>1189</v>
      </c>
      <c r="D9" s="666" t="s">
        <v>1187</v>
      </c>
      <c r="E9" s="666" t="s">
        <v>1188</v>
      </c>
      <c r="F9" s="668" t="s">
        <v>578</v>
      </c>
      <c r="G9" s="670">
        <v>42628</v>
      </c>
      <c r="H9" s="410" t="s">
        <v>1184</v>
      </c>
      <c r="I9" s="666" t="s">
        <v>575</v>
      </c>
      <c r="J9" s="559" t="s">
        <v>1184</v>
      </c>
      <c r="K9" s="559" t="s">
        <v>1241</v>
      </c>
      <c r="L9" s="659" t="s">
        <v>1210</v>
      </c>
      <c r="M9" s="560">
        <v>43196</v>
      </c>
      <c r="N9" s="663" t="s">
        <v>579</v>
      </c>
      <c r="O9" s="201" t="s">
        <v>30</v>
      </c>
      <c r="P9" s="201"/>
      <c r="Q9" s="201"/>
      <c r="R9" s="201"/>
      <c r="S9" s="201"/>
      <c r="T9" s="201"/>
      <c r="U9" s="201"/>
      <c r="V9" s="201"/>
      <c r="W9" s="201"/>
      <c r="X9" s="201"/>
      <c r="Y9" s="675"/>
      <c r="Z9" s="675"/>
      <c r="AA9" s="675"/>
      <c r="AB9" s="675"/>
      <c r="AC9" s="675"/>
      <c r="AD9" s="675"/>
      <c r="AE9" s="675"/>
      <c r="AF9" s="675"/>
      <c r="AG9" s="675"/>
      <c r="AH9" s="675"/>
      <c r="AI9" s="675"/>
      <c r="AJ9" s="675"/>
      <c r="AK9" s="675"/>
      <c r="AL9" s="675"/>
      <c r="AM9" s="675"/>
      <c r="AN9" s="675"/>
      <c r="AO9" s="675"/>
      <c r="AP9" s="675"/>
      <c r="AQ9" s="675"/>
      <c r="AR9" s="675"/>
      <c r="AS9" s="675"/>
      <c r="AT9" s="675"/>
      <c r="AU9" s="675"/>
      <c r="AV9" s="675"/>
      <c r="AW9" s="675"/>
      <c r="AX9" s="675"/>
      <c r="AY9" s="675"/>
      <c r="AZ9" s="675"/>
      <c r="BA9" s="675"/>
      <c r="BB9" s="675"/>
      <c r="BC9" s="675"/>
      <c r="BD9" s="675"/>
    </row>
    <row r="10" spans="1:56" s="558" customFormat="1" ht="38.25" customHeight="1">
      <c r="A10" s="679">
        <v>4</v>
      </c>
      <c r="B10" s="666">
        <v>2016</v>
      </c>
      <c r="C10" s="667" t="s">
        <v>1189</v>
      </c>
      <c r="D10" s="666" t="s">
        <v>1187</v>
      </c>
      <c r="E10" s="666" t="s">
        <v>1188</v>
      </c>
      <c r="F10" s="668" t="s">
        <v>580</v>
      </c>
      <c r="G10" s="669">
        <v>42628</v>
      </c>
      <c r="H10" s="410" t="s">
        <v>1184</v>
      </c>
      <c r="I10" s="666" t="s">
        <v>575</v>
      </c>
      <c r="J10" s="559" t="s">
        <v>1184</v>
      </c>
      <c r="K10" s="559" t="s">
        <v>1241</v>
      </c>
      <c r="L10" s="659" t="s">
        <v>1210</v>
      </c>
      <c r="M10" s="560">
        <v>43196</v>
      </c>
      <c r="N10" s="663" t="s">
        <v>581</v>
      </c>
      <c r="O10" s="201" t="s">
        <v>30</v>
      </c>
      <c r="P10" s="147"/>
      <c r="Q10" s="201"/>
      <c r="R10" s="201"/>
      <c r="S10" s="147"/>
      <c r="T10" s="201"/>
      <c r="U10" s="201"/>
      <c r="V10" s="147"/>
      <c r="W10" s="201"/>
      <c r="X10" s="201"/>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675"/>
      <c r="BD10" s="675"/>
    </row>
    <row r="11" spans="1:56" s="558" customFormat="1" ht="67.900000000000006" customHeight="1">
      <c r="A11" s="678">
        <v>5</v>
      </c>
      <c r="B11" s="666">
        <v>2016</v>
      </c>
      <c r="C11" s="667" t="s">
        <v>1189</v>
      </c>
      <c r="D11" s="666" t="s">
        <v>1187</v>
      </c>
      <c r="E11" s="666" t="s">
        <v>1188</v>
      </c>
      <c r="F11" s="668" t="s">
        <v>582</v>
      </c>
      <c r="G11" s="670">
        <v>42628</v>
      </c>
      <c r="H11" s="410" t="s">
        <v>1184</v>
      </c>
      <c r="I11" s="666" t="s">
        <v>575</v>
      </c>
      <c r="J11" s="559" t="s">
        <v>1184</v>
      </c>
      <c r="K11" s="559" t="s">
        <v>1241</v>
      </c>
      <c r="L11" s="659" t="s">
        <v>1210</v>
      </c>
      <c r="M11" s="560">
        <v>43196</v>
      </c>
      <c r="N11" s="663" t="s">
        <v>583</v>
      </c>
      <c r="O11" s="201" t="s">
        <v>30</v>
      </c>
      <c r="P11" s="201"/>
      <c r="Q11" s="201"/>
      <c r="R11" s="201"/>
      <c r="S11" s="201"/>
      <c r="T11" s="201"/>
      <c r="U11" s="201"/>
      <c r="V11" s="201"/>
      <c r="W11" s="201"/>
      <c r="X11" s="201"/>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row>
    <row r="12" spans="1:56" s="558" customFormat="1" ht="267.75">
      <c r="A12" s="679">
        <v>6</v>
      </c>
      <c r="B12" s="666">
        <v>2017</v>
      </c>
      <c r="C12" s="667" t="s">
        <v>1190</v>
      </c>
      <c r="D12" s="666" t="s">
        <v>1187</v>
      </c>
      <c r="E12" s="666" t="s">
        <v>1188</v>
      </c>
      <c r="F12" s="668" t="s">
        <v>1197</v>
      </c>
      <c r="G12" s="669">
        <v>42935</v>
      </c>
      <c r="H12" s="410" t="s">
        <v>1184</v>
      </c>
      <c r="I12" s="666" t="s">
        <v>575</v>
      </c>
      <c r="J12" s="559" t="s">
        <v>1184</v>
      </c>
      <c r="K12" s="559" t="s">
        <v>1241</v>
      </c>
      <c r="L12" s="659" t="s">
        <v>1210</v>
      </c>
      <c r="M12" s="560">
        <v>43196</v>
      </c>
      <c r="N12" s="663" t="s">
        <v>585</v>
      </c>
      <c r="O12" s="201" t="s">
        <v>30</v>
      </c>
      <c r="P12" s="201"/>
      <c r="Q12" s="201"/>
      <c r="R12" s="201"/>
      <c r="S12" s="201"/>
      <c r="T12" s="201"/>
      <c r="U12" s="201"/>
      <c r="V12" s="201"/>
      <c r="W12" s="201"/>
      <c r="X12" s="201"/>
      <c r="Y12" s="675"/>
      <c r="Z12" s="675"/>
      <c r="AA12" s="675"/>
      <c r="AB12" s="675"/>
      <c r="AC12" s="675"/>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c r="BB12" s="675"/>
      <c r="BC12" s="675"/>
      <c r="BD12" s="675"/>
    </row>
    <row r="13" spans="1:56" s="558" customFormat="1" ht="267.75">
      <c r="A13" s="678">
        <v>7</v>
      </c>
      <c r="B13" s="666">
        <v>2017</v>
      </c>
      <c r="C13" s="667" t="s">
        <v>1190</v>
      </c>
      <c r="D13" s="666" t="s">
        <v>1187</v>
      </c>
      <c r="E13" s="666" t="s">
        <v>1188</v>
      </c>
      <c r="F13" s="668" t="s">
        <v>1198</v>
      </c>
      <c r="G13" s="669">
        <v>42935</v>
      </c>
      <c r="H13" s="410" t="s">
        <v>1184</v>
      </c>
      <c r="I13" s="666" t="s">
        <v>575</v>
      </c>
      <c r="J13" s="559" t="s">
        <v>1184</v>
      </c>
      <c r="K13" s="559" t="s">
        <v>1241</v>
      </c>
      <c r="L13" s="659" t="s">
        <v>1210</v>
      </c>
      <c r="M13" s="560">
        <v>43196</v>
      </c>
      <c r="N13" s="663" t="s">
        <v>587</v>
      </c>
      <c r="O13" s="201" t="s">
        <v>30</v>
      </c>
      <c r="P13" s="201"/>
      <c r="Q13" s="201"/>
      <c r="R13" s="201"/>
      <c r="S13" s="201"/>
      <c r="T13" s="201"/>
      <c r="U13" s="201"/>
      <c r="V13" s="201"/>
      <c r="W13" s="201"/>
      <c r="X13" s="201"/>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row>
    <row r="14" spans="1:56" s="558" customFormat="1" ht="191.25">
      <c r="A14" s="679">
        <v>8</v>
      </c>
      <c r="B14" s="666">
        <v>2017</v>
      </c>
      <c r="C14" s="667" t="s">
        <v>1190</v>
      </c>
      <c r="D14" s="666" t="s">
        <v>1187</v>
      </c>
      <c r="E14" s="666" t="s">
        <v>1188</v>
      </c>
      <c r="F14" s="668" t="s">
        <v>1199</v>
      </c>
      <c r="G14" s="669">
        <v>42935</v>
      </c>
      <c r="H14" s="410" t="s">
        <v>1184</v>
      </c>
      <c r="I14" s="666" t="s">
        <v>575</v>
      </c>
      <c r="J14" s="559" t="s">
        <v>1184</v>
      </c>
      <c r="K14" s="559" t="s">
        <v>1241</v>
      </c>
      <c r="L14" s="659" t="s">
        <v>1210</v>
      </c>
      <c r="M14" s="560">
        <v>43196</v>
      </c>
      <c r="N14" s="663" t="s">
        <v>567</v>
      </c>
      <c r="O14" s="201" t="s">
        <v>30</v>
      </c>
      <c r="P14" s="201"/>
      <c r="Q14" s="201"/>
      <c r="R14" s="201"/>
      <c r="S14" s="201"/>
      <c r="T14" s="201"/>
      <c r="U14" s="201"/>
      <c r="V14" s="201"/>
      <c r="W14" s="201"/>
      <c r="X14" s="201"/>
      <c r="Y14" s="675"/>
      <c r="Z14" s="675"/>
      <c r="AA14" s="675"/>
      <c r="AB14" s="675"/>
      <c r="AC14" s="675"/>
      <c r="AD14" s="675"/>
      <c r="AE14" s="675"/>
      <c r="AF14" s="675"/>
      <c r="AG14" s="675"/>
      <c r="AH14" s="675"/>
      <c r="AI14" s="675"/>
      <c r="AJ14" s="675"/>
      <c r="AK14" s="675"/>
      <c r="AL14" s="675"/>
      <c r="AM14" s="675"/>
      <c r="AN14" s="675"/>
      <c r="AO14" s="675"/>
      <c r="AP14" s="675"/>
      <c r="AQ14" s="675"/>
      <c r="AR14" s="675"/>
      <c r="AS14" s="675"/>
      <c r="AT14" s="675"/>
      <c r="AU14" s="675"/>
      <c r="AV14" s="675"/>
      <c r="AW14" s="675"/>
      <c r="AX14" s="675"/>
      <c r="AY14" s="675"/>
      <c r="AZ14" s="675"/>
      <c r="BA14" s="675"/>
      <c r="BB14" s="675"/>
      <c r="BC14" s="675"/>
      <c r="BD14" s="675"/>
    </row>
    <row r="15" spans="1:56" s="558" customFormat="1" ht="255">
      <c r="A15" s="678">
        <v>9</v>
      </c>
      <c r="B15" s="666">
        <v>2017</v>
      </c>
      <c r="C15" s="667" t="s">
        <v>1190</v>
      </c>
      <c r="D15" s="666" t="s">
        <v>1187</v>
      </c>
      <c r="E15" s="666" t="s">
        <v>1188</v>
      </c>
      <c r="F15" s="663" t="s">
        <v>1200</v>
      </c>
      <c r="G15" s="669">
        <v>42935</v>
      </c>
      <c r="H15" s="410" t="s">
        <v>1184</v>
      </c>
      <c r="I15" s="666" t="s">
        <v>575</v>
      </c>
      <c r="J15" s="559" t="s">
        <v>1184</v>
      </c>
      <c r="K15" s="559" t="s">
        <v>1241</v>
      </c>
      <c r="L15" s="659" t="s">
        <v>1210</v>
      </c>
      <c r="M15" s="560">
        <v>43196</v>
      </c>
      <c r="N15" s="663" t="s">
        <v>589</v>
      </c>
      <c r="O15" s="201" t="s">
        <v>30</v>
      </c>
      <c r="P15" s="201"/>
      <c r="Q15" s="201"/>
      <c r="R15" s="201"/>
      <c r="S15" s="201"/>
      <c r="T15" s="201"/>
      <c r="U15" s="201"/>
      <c r="V15" s="201"/>
      <c r="W15" s="201"/>
      <c r="X15" s="201"/>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row>
    <row r="16" spans="1:56" s="558" customFormat="1" ht="178.5">
      <c r="A16" s="679">
        <v>10</v>
      </c>
      <c r="B16" s="666">
        <v>2017</v>
      </c>
      <c r="C16" s="667" t="s">
        <v>1190</v>
      </c>
      <c r="D16" s="666" t="s">
        <v>1187</v>
      </c>
      <c r="E16" s="666" t="s">
        <v>1188</v>
      </c>
      <c r="F16" s="663" t="s">
        <v>1203</v>
      </c>
      <c r="G16" s="669">
        <v>42935</v>
      </c>
      <c r="H16" s="410" t="s">
        <v>1184</v>
      </c>
      <c r="I16" s="666" t="s">
        <v>575</v>
      </c>
      <c r="J16" s="559" t="s">
        <v>1184</v>
      </c>
      <c r="K16" s="559" t="s">
        <v>1241</v>
      </c>
      <c r="L16" s="659" t="s">
        <v>1210</v>
      </c>
      <c r="M16" s="560">
        <v>43196</v>
      </c>
      <c r="N16" s="663" t="s">
        <v>590</v>
      </c>
      <c r="O16" s="201" t="s">
        <v>30</v>
      </c>
      <c r="P16" s="201"/>
      <c r="Q16" s="201"/>
      <c r="R16" s="201"/>
      <c r="S16" s="201"/>
      <c r="T16" s="201"/>
      <c r="U16" s="201"/>
      <c r="V16" s="201"/>
      <c r="W16" s="201"/>
      <c r="X16" s="201"/>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675"/>
      <c r="BD16" s="675"/>
    </row>
    <row r="17" spans="1:56" s="558" customFormat="1" ht="140.25">
      <c r="A17" s="678">
        <v>11</v>
      </c>
      <c r="B17" s="666">
        <v>2017</v>
      </c>
      <c r="C17" s="667" t="s">
        <v>1190</v>
      </c>
      <c r="D17" s="666" t="s">
        <v>1187</v>
      </c>
      <c r="E17" s="666" t="s">
        <v>1188</v>
      </c>
      <c r="F17" s="663" t="s">
        <v>1201</v>
      </c>
      <c r="G17" s="669">
        <v>42935</v>
      </c>
      <c r="H17" s="410" t="s">
        <v>1184</v>
      </c>
      <c r="I17" s="666" t="s">
        <v>575</v>
      </c>
      <c r="J17" s="559" t="s">
        <v>1184</v>
      </c>
      <c r="K17" s="559" t="s">
        <v>1241</v>
      </c>
      <c r="L17" s="659" t="s">
        <v>1210</v>
      </c>
      <c r="M17" s="560">
        <v>43196</v>
      </c>
      <c r="N17" s="663" t="s">
        <v>590</v>
      </c>
      <c r="O17" s="201" t="s">
        <v>30</v>
      </c>
      <c r="P17" s="201"/>
      <c r="Q17" s="201"/>
      <c r="R17" s="201"/>
      <c r="S17" s="201"/>
      <c r="T17" s="201"/>
      <c r="U17" s="201"/>
      <c r="V17" s="201"/>
      <c r="W17" s="201"/>
      <c r="X17" s="201"/>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row>
    <row r="18" spans="1:56" s="558" customFormat="1" ht="148.5" customHeight="1">
      <c r="A18" s="679">
        <v>12</v>
      </c>
      <c r="B18" s="666">
        <v>2017</v>
      </c>
      <c r="C18" s="667" t="s">
        <v>1190</v>
      </c>
      <c r="D18" s="666" t="s">
        <v>1187</v>
      </c>
      <c r="E18" s="666" t="s">
        <v>1188</v>
      </c>
      <c r="F18" s="663" t="s">
        <v>592</v>
      </c>
      <c r="G18" s="669">
        <v>42935</v>
      </c>
      <c r="H18" s="410" t="s">
        <v>1184</v>
      </c>
      <c r="I18" s="666" t="s">
        <v>575</v>
      </c>
      <c r="J18" s="559" t="s">
        <v>1184</v>
      </c>
      <c r="K18" s="559" t="s">
        <v>1241</v>
      </c>
      <c r="L18" s="659" t="s">
        <v>1210</v>
      </c>
      <c r="M18" s="560">
        <v>43196</v>
      </c>
      <c r="N18" s="663" t="s">
        <v>1204</v>
      </c>
      <c r="O18" s="201" t="s">
        <v>30</v>
      </c>
      <c r="P18" s="147"/>
      <c r="Q18" s="201"/>
      <c r="R18" s="201"/>
      <c r="S18" s="147"/>
      <c r="T18" s="201"/>
      <c r="U18" s="201"/>
      <c r="V18" s="147"/>
      <c r="W18" s="201"/>
      <c r="X18" s="201"/>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row>
    <row r="19" spans="1:56" s="558" customFormat="1" ht="94.15" customHeight="1">
      <c r="A19" s="678">
        <v>13</v>
      </c>
      <c r="B19" s="666">
        <v>2017</v>
      </c>
      <c r="C19" s="667" t="s">
        <v>1190</v>
      </c>
      <c r="D19" s="666" t="s">
        <v>1187</v>
      </c>
      <c r="E19" s="666" t="s">
        <v>1188</v>
      </c>
      <c r="F19" s="663" t="s">
        <v>594</v>
      </c>
      <c r="G19" s="669">
        <v>42935</v>
      </c>
      <c r="H19" s="410" t="s">
        <v>1184</v>
      </c>
      <c r="I19" s="666" t="s">
        <v>575</v>
      </c>
      <c r="J19" s="559" t="s">
        <v>1184</v>
      </c>
      <c r="K19" s="559" t="s">
        <v>1241</v>
      </c>
      <c r="L19" s="659" t="s">
        <v>1210</v>
      </c>
      <c r="M19" s="560">
        <v>43196</v>
      </c>
      <c r="N19" s="663" t="s">
        <v>595</v>
      </c>
      <c r="O19" s="201" t="s">
        <v>30</v>
      </c>
      <c r="P19" s="147"/>
      <c r="Q19" s="201"/>
      <c r="R19" s="201"/>
      <c r="S19" s="147"/>
      <c r="T19" s="201"/>
      <c r="U19" s="201"/>
      <c r="V19" s="147"/>
      <c r="W19" s="201"/>
      <c r="X19" s="201"/>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row>
    <row r="20" spans="1:56" s="558" customFormat="1" ht="114.75">
      <c r="A20" s="679">
        <v>14</v>
      </c>
      <c r="B20" s="666">
        <v>2017</v>
      </c>
      <c r="C20" s="667" t="s">
        <v>1190</v>
      </c>
      <c r="D20" s="666" t="s">
        <v>1187</v>
      </c>
      <c r="E20" s="666" t="s">
        <v>1188</v>
      </c>
      <c r="F20" s="663" t="s">
        <v>596</v>
      </c>
      <c r="G20" s="669">
        <v>42935</v>
      </c>
      <c r="H20" s="410" t="s">
        <v>1184</v>
      </c>
      <c r="I20" s="666" t="s">
        <v>575</v>
      </c>
      <c r="J20" s="559" t="s">
        <v>1184</v>
      </c>
      <c r="K20" s="559" t="s">
        <v>1241</v>
      </c>
      <c r="L20" s="659" t="s">
        <v>1210</v>
      </c>
      <c r="M20" s="560">
        <v>43196</v>
      </c>
      <c r="N20" s="663" t="s">
        <v>597</v>
      </c>
      <c r="O20" s="201" t="s">
        <v>30</v>
      </c>
      <c r="P20" s="147"/>
      <c r="Q20" s="201"/>
      <c r="R20" s="201"/>
      <c r="S20" s="147"/>
      <c r="T20" s="201"/>
      <c r="U20" s="201"/>
      <c r="V20" s="147"/>
      <c r="W20" s="201"/>
      <c r="X20" s="201"/>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row>
  </sheetData>
  <mergeCells count="27">
    <mergeCell ref="K3:K6"/>
    <mergeCell ref="P4:R4"/>
    <mergeCell ref="S4:U4"/>
    <mergeCell ref="V4:X4"/>
    <mergeCell ref="M5:M6"/>
    <mergeCell ref="N5:N6"/>
    <mergeCell ref="P5:P6"/>
    <mergeCell ref="Q5:Q6"/>
    <mergeCell ref="S5:S6"/>
    <mergeCell ref="T5:T6"/>
    <mergeCell ref="V5:V6"/>
    <mergeCell ref="B1:D2"/>
    <mergeCell ref="E1:X1"/>
    <mergeCell ref="E2:X2"/>
    <mergeCell ref="B3:B6"/>
    <mergeCell ref="D3:D6"/>
    <mergeCell ref="E3:E6"/>
    <mergeCell ref="F3:F6"/>
    <mergeCell ref="G3:G6"/>
    <mergeCell ref="H3:H6"/>
    <mergeCell ref="I3:I6"/>
    <mergeCell ref="C3:C6"/>
    <mergeCell ref="W5:W6"/>
    <mergeCell ref="J3:J6"/>
    <mergeCell ref="L3:L6"/>
    <mergeCell ref="M3:X3"/>
    <mergeCell ref="M4:O4"/>
  </mergeCells>
  <dataValidations count="3">
    <dataValidation type="textLength" allowBlank="1" showInputMessage="1" showErrorMessage="1" error="Escriba un texto " promptTitle="Cualquier contenido" sqref="F8:F14 I7:I20">
      <formula1>0</formula1>
      <formula2>3500</formula2>
    </dataValidation>
    <dataValidation type="date" operator="notEqual" allowBlank="1" showInputMessage="1" showErrorMessage="1" errorTitle="Entrada no válida" error="Por favor escriba una fecha válida (AAAA/MM/DD)" promptTitle="Ingrese una fecha (AAAA/MM/DD)" sqref="G8:G20">
      <formula1>-99</formula1>
    </dataValidation>
    <dataValidation type="custom" allowBlank="1" showInputMessage="1" showErrorMessage="1" prompt="Cualquier contenido" sqref="H7:H20 J7:K20">
      <formula1>AND(GTE(LEN(H7),MIN((0),(3500))),LTE(LEN(H7),MAX((0),(3500))))</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zoomScale="70" zoomScaleNormal="70" workbookViewId="0">
      <pane xSplit="5" ySplit="6" topLeftCell="H7" activePane="bottomRight" state="frozen"/>
      <selection pane="topRight" activeCell="F1" sqref="F1"/>
      <selection pane="bottomLeft" activeCell="A7" sqref="A7"/>
      <selection pane="bottomRight" activeCell="H9" sqref="H9"/>
    </sheetView>
  </sheetViews>
  <sheetFormatPr baseColWidth="10" defaultColWidth="14.42578125" defaultRowHeight="15" customHeight="1"/>
  <cols>
    <col min="1" max="1" width="6.7109375" style="822" customWidth="1"/>
    <col min="2" max="2" width="12.28515625" style="801" customWidth="1"/>
    <col min="3" max="3" width="20" style="801" customWidth="1"/>
    <col min="4" max="4" width="18.5703125" style="801" customWidth="1"/>
    <col min="5" max="5" width="28.5703125" style="801" customWidth="1"/>
    <col min="6" max="6" width="91.5703125" style="798" customWidth="1"/>
    <col min="7" max="7" width="22.85546875" style="801" customWidth="1"/>
    <col min="8" max="8" width="35.85546875" style="823" customWidth="1"/>
    <col min="9" max="9" width="27" style="801" customWidth="1"/>
    <col min="10" max="11" width="27" style="797" customWidth="1"/>
    <col min="12" max="12" width="27" style="801" customWidth="1"/>
    <col min="13" max="13" width="21.85546875" style="801" customWidth="1"/>
    <col min="14" max="14" width="63.7109375" style="798" customWidth="1"/>
    <col min="15" max="15" width="26" style="801" customWidth="1"/>
    <col min="16" max="16" width="16" style="800" customWidth="1"/>
    <col min="17" max="17" width="58.5703125" style="801" customWidth="1"/>
    <col min="18" max="18" width="21.140625" style="801" customWidth="1"/>
    <col min="19" max="19" width="16" style="801" customWidth="1"/>
    <col min="20" max="20" width="46.140625" style="801" customWidth="1"/>
    <col min="21" max="21" width="18.42578125" style="927" customWidth="1"/>
    <col min="22" max="22" width="16" style="801" customWidth="1"/>
    <col min="23" max="23" width="31.42578125" style="801" customWidth="1"/>
    <col min="24" max="24" width="19.42578125" style="801" customWidth="1"/>
    <col min="25" max="29" width="10.7109375" style="801" customWidth="1"/>
    <col min="30" max="16384" width="14.42578125" style="801"/>
  </cols>
  <sheetData>
    <row r="1" spans="1:29" ht="34.5" customHeight="1" thickBot="1">
      <c r="B1" s="1240"/>
      <c r="C1" s="1240"/>
      <c r="D1" s="1241"/>
      <c r="E1" s="1125" t="s">
        <v>0</v>
      </c>
      <c r="F1" s="1243"/>
      <c r="G1" s="1243"/>
      <c r="H1" s="1243"/>
      <c r="I1" s="1243"/>
      <c r="J1" s="1244"/>
      <c r="K1" s="1244"/>
      <c r="L1" s="1243"/>
      <c r="M1" s="1243"/>
      <c r="N1" s="1243"/>
      <c r="O1" s="1243"/>
      <c r="P1" s="1243"/>
      <c r="Q1" s="1243"/>
      <c r="R1" s="1243"/>
      <c r="S1" s="1243"/>
      <c r="T1" s="1243"/>
      <c r="U1" s="1245"/>
      <c r="V1" s="1243"/>
      <c r="W1" s="1243"/>
      <c r="X1" s="1246"/>
    </row>
    <row r="2" spans="1:29" ht="66.75" customHeight="1" thickBot="1">
      <c r="B2" s="1242"/>
      <c r="C2" s="1242"/>
      <c r="D2" s="1242"/>
      <c r="E2" s="1122" t="s">
        <v>1753</v>
      </c>
      <c r="F2" s="1247"/>
      <c r="G2" s="1247"/>
      <c r="H2" s="1247"/>
      <c r="I2" s="1247"/>
      <c r="J2" s="1248"/>
      <c r="K2" s="1248"/>
      <c r="L2" s="1247"/>
      <c r="M2" s="1247"/>
      <c r="N2" s="1247"/>
      <c r="O2" s="1247"/>
      <c r="P2" s="1247"/>
      <c r="Q2" s="1247"/>
      <c r="R2" s="1247"/>
      <c r="S2" s="1247"/>
      <c r="T2" s="1247"/>
      <c r="U2" s="1249"/>
      <c r="V2" s="1247"/>
      <c r="W2" s="1247"/>
      <c r="X2" s="1250"/>
    </row>
    <row r="3" spans="1:29" ht="25.5" customHeight="1">
      <c r="B3" s="1207" t="s">
        <v>2</v>
      </c>
      <c r="C3" s="1210" t="s">
        <v>1185</v>
      </c>
      <c r="D3" s="1210" t="s">
        <v>3</v>
      </c>
      <c r="E3" s="1210" t="s">
        <v>4</v>
      </c>
      <c r="F3" s="1210" t="s">
        <v>5</v>
      </c>
      <c r="G3" s="1210" t="s">
        <v>1183</v>
      </c>
      <c r="H3" s="1210" t="s">
        <v>7</v>
      </c>
      <c r="I3" s="1210" t="s">
        <v>8</v>
      </c>
      <c r="J3" s="1217" t="s">
        <v>9</v>
      </c>
      <c r="K3" s="1229" t="s">
        <v>1750</v>
      </c>
      <c r="L3" s="1220" t="s">
        <v>10</v>
      </c>
      <c r="M3" s="1223" t="s">
        <v>11</v>
      </c>
      <c r="N3" s="1254"/>
      <c r="O3" s="1254"/>
      <c r="P3" s="1254"/>
      <c r="Q3" s="1254"/>
      <c r="R3" s="1254"/>
      <c r="S3" s="1254"/>
      <c r="T3" s="1254"/>
      <c r="U3" s="1255"/>
      <c r="V3" s="1254"/>
      <c r="W3" s="1254"/>
      <c r="X3" s="1256"/>
    </row>
    <row r="4" spans="1:29" ht="25.5" customHeight="1">
      <c r="B4" s="1251"/>
      <c r="C4" s="1213"/>
      <c r="D4" s="1213"/>
      <c r="E4" s="1213"/>
      <c r="F4" s="1213"/>
      <c r="G4" s="1213"/>
      <c r="H4" s="1213"/>
      <c r="I4" s="1213"/>
      <c r="J4" s="1263"/>
      <c r="K4" s="1230"/>
      <c r="L4" s="1265"/>
      <c r="M4" s="1226" t="s">
        <v>2744</v>
      </c>
      <c r="N4" s="1257"/>
      <c r="O4" s="1260"/>
      <c r="P4" s="1128" t="s">
        <v>2745</v>
      </c>
      <c r="Q4" s="1257"/>
      <c r="R4" s="1260"/>
      <c r="S4" s="1128" t="s">
        <v>2746</v>
      </c>
      <c r="T4" s="1257"/>
      <c r="U4" s="1261"/>
      <c r="V4" s="1128" t="s">
        <v>2762</v>
      </c>
      <c r="W4" s="1257"/>
      <c r="X4" s="1258"/>
    </row>
    <row r="5" spans="1:29" ht="20.25" customHeight="1">
      <c r="B5" s="1251"/>
      <c r="C5" s="1213"/>
      <c r="D5" s="1213"/>
      <c r="E5" s="1213"/>
      <c r="F5" s="1213"/>
      <c r="G5" s="1213"/>
      <c r="H5" s="1213"/>
      <c r="I5" s="1213"/>
      <c r="J5" s="1263"/>
      <c r="K5" s="1230"/>
      <c r="L5" s="1265"/>
      <c r="M5" s="1233" t="s">
        <v>16</v>
      </c>
      <c r="N5" s="1215" t="s">
        <v>17</v>
      </c>
      <c r="O5" s="103" t="s">
        <v>18</v>
      </c>
      <c r="P5" s="1215" t="s">
        <v>16</v>
      </c>
      <c r="Q5" s="1215" t="s">
        <v>17</v>
      </c>
      <c r="R5" s="103" t="s">
        <v>18</v>
      </c>
      <c r="S5" s="1215" t="s">
        <v>16</v>
      </c>
      <c r="T5" s="1215" t="s">
        <v>17</v>
      </c>
      <c r="U5" s="926" t="s">
        <v>18</v>
      </c>
      <c r="V5" s="1215" t="s">
        <v>16</v>
      </c>
      <c r="W5" s="1215" t="s">
        <v>17</v>
      </c>
      <c r="X5" s="124" t="s">
        <v>18</v>
      </c>
    </row>
    <row r="6" spans="1:29" s="116" customFormat="1" ht="16.5" thickBot="1">
      <c r="A6" s="999"/>
      <c r="B6" s="1252"/>
      <c r="C6" s="1214"/>
      <c r="D6" s="1214"/>
      <c r="E6" s="1214"/>
      <c r="F6" s="1214"/>
      <c r="G6" s="1214"/>
      <c r="H6" s="1214"/>
      <c r="I6" s="1214"/>
      <c r="J6" s="1264"/>
      <c r="K6" s="1231"/>
      <c r="L6" s="1266"/>
      <c r="M6" s="1259"/>
      <c r="N6" s="1253"/>
      <c r="O6" s="125" t="s">
        <v>19</v>
      </c>
      <c r="P6" s="1253"/>
      <c r="Q6" s="1253"/>
      <c r="R6" s="125" t="s">
        <v>19</v>
      </c>
      <c r="S6" s="1253"/>
      <c r="T6" s="1253"/>
      <c r="U6" s="125" t="s">
        <v>19</v>
      </c>
      <c r="V6" s="1253"/>
      <c r="W6" s="1253"/>
      <c r="X6" s="126" t="s">
        <v>19</v>
      </c>
    </row>
    <row r="7" spans="1:29" s="906" customFormat="1" ht="78" customHeight="1">
      <c r="A7" s="943">
        <v>1</v>
      </c>
      <c r="B7" s="944">
        <v>2014</v>
      </c>
      <c r="C7" s="944" t="s">
        <v>1754</v>
      </c>
      <c r="D7" s="944" t="s">
        <v>139</v>
      </c>
      <c r="E7" s="944" t="s">
        <v>1079</v>
      </c>
      <c r="F7" s="948" t="s">
        <v>2398</v>
      </c>
      <c r="G7" s="983">
        <v>41801</v>
      </c>
      <c r="H7" s="948" t="s">
        <v>1184</v>
      </c>
      <c r="I7" s="944" t="s">
        <v>141</v>
      </c>
      <c r="J7" s="983" t="s">
        <v>1184</v>
      </c>
      <c r="K7" s="983" t="s">
        <v>1241</v>
      </c>
      <c r="L7" s="984"/>
      <c r="M7" s="985">
        <v>43202</v>
      </c>
      <c r="N7" s="948" t="s">
        <v>1755</v>
      </c>
      <c r="O7" s="984" t="s">
        <v>30</v>
      </c>
      <c r="P7" s="986">
        <v>43453</v>
      </c>
      <c r="Q7" s="984" t="s">
        <v>1751</v>
      </c>
      <c r="R7" s="984" t="s">
        <v>30</v>
      </c>
      <c r="S7" s="871">
        <v>43585</v>
      </c>
      <c r="T7" s="984" t="s">
        <v>1751</v>
      </c>
      <c r="U7" s="984" t="s">
        <v>30</v>
      </c>
      <c r="V7" s="987"/>
      <c r="W7" s="987"/>
      <c r="X7" s="987"/>
      <c r="Y7" s="905"/>
      <c r="Z7" s="905"/>
      <c r="AA7" s="905"/>
      <c r="AB7" s="905"/>
      <c r="AC7" s="905"/>
    </row>
    <row r="8" spans="1:29" s="906" customFormat="1" ht="109.9" customHeight="1">
      <c r="A8" s="943">
        <v>2</v>
      </c>
      <c r="B8" s="767">
        <v>2014</v>
      </c>
      <c r="C8" s="767" t="s">
        <v>1754</v>
      </c>
      <c r="D8" s="767" t="s">
        <v>139</v>
      </c>
      <c r="E8" s="767" t="s">
        <v>1079</v>
      </c>
      <c r="F8" s="779" t="s">
        <v>2399</v>
      </c>
      <c r="G8" s="780">
        <v>41801</v>
      </c>
      <c r="H8" s="779" t="s">
        <v>1184</v>
      </c>
      <c r="I8" s="767" t="s">
        <v>141</v>
      </c>
      <c r="J8" s="780" t="s">
        <v>1184</v>
      </c>
      <c r="K8" s="780" t="s">
        <v>1241</v>
      </c>
      <c r="L8" s="781"/>
      <c r="M8" s="768">
        <v>43202</v>
      </c>
      <c r="N8" s="779" t="s">
        <v>1756</v>
      </c>
      <c r="O8" s="781" t="s">
        <v>30</v>
      </c>
      <c r="P8" s="871">
        <v>43453</v>
      </c>
      <c r="Q8" s="781" t="s">
        <v>1751</v>
      </c>
      <c r="R8" s="781" t="s">
        <v>30</v>
      </c>
      <c r="S8" s="871">
        <v>43585</v>
      </c>
      <c r="T8" s="984" t="s">
        <v>1751</v>
      </c>
      <c r="U8" s="781" t="s">
        <v>30</v>
      </c>
      <c r="V8" s="886"/>
      <c r="W8" s="886"/>
      <c r="X8" s="886"/>
      <c r="Y8" s="905"/>
      <c r="Z8" s="905"/>
      <c r="AA8" s="905"/>
      <c r="AB8" s="905"/>
      <c r="AC8" s="905"/>
    </row>
    <row r="9" spans="1:29" s="906" customFormat="1" ht="123.6" customHeight="1">
      <c r="A9" s="943">
        <v>3</v>
      </c>
      <c r="B9" s="767">
        <v>2014</v>
      </c>
      <c r="C9" s="767" t="s">
        <v>1754</v>
      </c>
      <c r="D9" s="767" t="s">
        <v>139</v>
      </c>
      <c r="E9" s="767" t="s">
        <v>1079</v>
      </c>
      <c r="F9" s="779" t="s">
        <v>2400</v>
      </c>
      <c r="G9" s="780">
        <v>41801</v>
      </c>
      <c r="H9" s="779" t="s">
        <v>1184</v>
      </c>
      <c r="I9" s="767" t="s">
        <v>141</v>
      </c>
      <c r="J9" s="780" t="s">
        <v>1184</v>
      </c>
      <c r="K9" s="780" t="s">
        <v>1241</v>
      </c>
      <c r="L9" s="781"/>
      <c r="M9" s="768">
        <v>43202</v>
      </c>
      <c r="N9" s="779" t="s">
        <v>1757</v>
      </c>
      <c r="O9" s="781" t="s">
        <v>30</v>
      </c>
      <c r="P9" s="871">
        <v>43453</v>
      </c>
      <c r="Q9" s="781" t="s">
        <v>1751</v>
      </c>
      <c r="R9" s="781" t="s">
        <v>30</v>
      </c>
      <c r="S9" s="871">
        <v>43585</v>
      </c>
      <c r="T9" s="984" t="s">
        <v>1751</v>
      </c>
      <c r="U9" s="781" t="s">
        <v>30</v>
      </c>
      <c r="V9" s="887"/>
      <c r="W9" s="886"/>
      <c r="X9" s="886"/>
      <c r="Y9" s="905"/>
      <c r="Z9" s="905"/>
      <c r="AA9" s="905"/>
      <c r="AB9" s="905"/>
      <c r="AC9" s="905"/>
    </row>
    <row r="10" spans="1:29" s="906" customFormat="1" ht="197.45" customHeight="1">
      <c r="A10" s="943">
        <v>4</v>
      </c>
      <c r="B10" s="767">
        <v>2014</v>
      </c>
      <c r="C10" s="767" t="s">
        <v>1754</v>
      </c>
      <c r="D10" s="767" t="s">
        <v>139</v>
      </c>
      <c r="E10" s="767" t="s">
        <v>1079</v>
      </c>
      <c r="F10" s="779" t="s">
        <v>2401</v>
      </c>
      <c r="G10" s="780">
        <v>41801</v>
      </c>
      <c r="H10" s="779" t="s">
        <v>1184</v>
      </c>
      <c r="I10" s="767" t="s">
        <v>141</v>
      </c>
      <c r="J10" s="780" t="s">
        <v>1184</v>
      </c>
      <c r="K10" s="780" t="s">
        <v>1241</v>
      </c>
      <c r="L10" s="781"/>
      <c r="M10" s="768">
        <v>43202</v>
      </c>
      <c r="N10" s="779" t="s">
        <v>1758</v>
      </c>
      <c r="O10" s="781" t="s">
        <v>30</v>
      </c>
      <c r="P10" s="871">
        <v>43453</v>
      </c>
      <c r="Q10" s="781" t="s">
        <v>1751</v>
      </c>
      <c r="R10" s="781" t="s">
        <v>30</v>
      </c>
      <c r="S10" s="871">
        <v>43585</v>
      </c>
      <c r="T10" s="984" t="s">
        <v>1751</v>
      </c>
      <c r="U10" s="781" t="s">
        <v>30</v>
      </c>
      <c r="V10" s="886"/>
      <c r="W10" s="886"/>
      <c r="X10" s="886"/>
      <c r="Y10" s="905"/>
      <c r="Z10" s="905"/>
      <c r="AA10" s="905"/>
      <c r="AB10" s="905"/>
      <c r="AC10" s="905"/>
    </row>
    <row r="11" spans="1:29" s="906" customFormat="1" ht="97.5" customHeight="1">
      <c r="A11" s="943">
        <v>5</v>
      </c>
      <c r="B11" s="767">
        <v>2014</v>
      </c>
      <c r="C11" s="767" t="s">
        <v>1754</v>
      </c>
      <c r="D11" s="767" t="s">
        <v>139</v>
      </c>
      <c r="E11" s="767" t="s">
        <v>1079</v>
      </c>
      <c r="F11" s="779" t="s">
        <v>150</v>
      </c>
      <c r="G11" s="780">
        <v>41801</v>
      </c>
      <c r="H11" s="779" t="s">
        <v>1184</v>
      </c>
      <c r="I11" s="767" t="s">
        <v>141</v>
      </c>
      <c r="J11" s="780" t="s">
        <v>1289</v>
      </c>
      <c r="K11" s="780" t="s">
        <v>1241</v>
      </c>
      <c r="L11" s="781"/>
      <c r="M11" s="768">
        <v>43202</v>
      </c>
      <c r="N11" s="779" t="s">
        <v>1759</v>
      </c>
      <c r="O11" s="781" t="s">
        <v>32</v>
      </c>
      <c r="P11" s="871">
        <v>43452</v>
      </c>
      <c r="Q11" s="779" t="s">
        <v>1760</v>
      </c>
      <c r="R11" s="781" t="s">
        <v>30</v>
      </c>
      <c r="S11" s="871">
        <v>43585</v>
      </c>
      <c r="T11" s="984" t="s">
        <v>1751</v>
      </c>
      <c r="U11" s="781" t="s">
        <v>30</v>
      </c>
      <c r="V11" s="886"/>
      <c r="W11" s="886"/>
      <c r="X11" s="886"/>
      <c r="Y11" s="905"/>
      <c r="Z11" s="905"/>
      <c r="AA11" s="905"/>
      <c r="AB11" s="905"/>
      <c r="AC11" s="905"/>
    </row>
    <row r="12" spans="1:29" s="906" customFormat="1" ht="72">
      <c r="A12" s="943">
        <v>6</v>
      </c>
      <c r="B12" s="767">
        <v>2014</v>
      </c>
      <c r="C12" s="767" t="s">
        <v>1191</v>
      </c>
      <c r="D12" s="767" t="s">
        <v>139</v>
      </c>
      <c r="E12" s="767" t="s">
        <v>1079</v>
      </c>
      <c r="F12" s="779" t="s">
        <v>166</v>
      </c>
      <c r="G12" s="768">
        <v>41883</v>
      </c>
      <c r="H12" s="779" t="s">
        <v>1184</v>
      </c>
      <c r="I12" s="767" t="s">
        <v>141</v>
      </c>
      <c r="J12" s="780" t="s">
        <v>1289</v>
      </c>
      <c r="K12" s="780" t="s">
        <v>1241</v>
      </c>
      <c r="L12" s="781"/>
      <c r="M12" s="780">
        <v>43202</v>
      </c>
      <c r="N12" s="779" t="s">
        <v>1761</v>
      </c>
      <c r="O12" s="781" t="s">
        <v>30</v>
      </c>
      <c r="P12" s="871">
        <v>43453</v>
      </c>
      <c r="Q12" s="781" t="s">
        <v>1751</v>
      </c>
      <c r="R12" s="781" t="s">
        <v>30</v>
      </c>
      <c r="S12" s="871">
        <v>43585</v>
      </c>
      <c r="T12" s="984" t="s">
        <v>1751</v>
      </c>
      <c r="U12" s="781" t="s">
        <v>30</v>
      </c>
      <c r="V12" s="887"/>
      <c r="W12" s="886"/>
      <c r="X12" s="886"/>
      <c r="Y12" s="905"/>
      <c r="Z12" s="905"/>
      <c r="AA12" s="905"/>
      <c r="AB12" s="905"/>
      <c r="AC12" s="905"/>
    </row>
    <row r="13" spans="1:29" s="906" customFormat="1" ht="125.25" customHeight="1">
      <c r="A13" s="1262">
        <v>7</v>
      </c>
      <c r="B13" s="781">
        <v>2014</v>
      </c>
      <c r="C13" s="781" t="s">
        <v>1754</v>
      </c>
      <c r="D13" s="767" t="s">
        <v>139</v>
      </c>
      <c r="E13" s="767" t="s">
        <v>1079</v>
      </c>
      <c r="F13" s="1237" t="s">
        <v>2402</v>
      </c>
      <c r="G13" s="780">
        <v>43262</v>
      </c>
      <c r="H13" s="779" t="s">
        <v>748</v>
      </c>
      <c r="I13" s="767" t="s">
        <v>772</v>
      </c>
      <c r="J13" s="780" t="s">
        <v>1289</v>
      </c>
      <c r="K13" s="780" t="s">
        <v>1241</v>
      </c>
      <c r="L13" s="781"/>
      <c r="M13" s="768"/>
      <c r="N13" s="779" t="s">
        <v>1194</v>
      </c>
      <c r="O13" s="781" t="s">
        <v>32</v>
      </c>
      <c r="P13" s="871">
        <v>43452</v>
      </c>
      <c r="Q13" s="779" t="s">
        <v>2050</v>
      </c>
      <c r="R13" s="781" t="s">
        <v>30</v>
      </c>
      <c r="S13" s="871">
        <v>43585</v>
      </c>
      <c r="T13" s="984" t="s">
        <v>1751</v>
      </c>
      <c r="U13" s="781" t="s">
        <v>30</v>
      </c>
      <c r="V13" s="873"/>
      <c r="W13" s="873"/>
      <c r="X13" s="873"/>
      <c r="Y13" s="907"/>
      <c r="Z13" s="907"/>
      <c r="AA13" s="907"/>
      <c r="AB13" s="907"/>
      <c r="AC13" s="907"/>
    </row>
    <row r="14" spans="1:29" s="906" customFormat="1" ht="78" customHeight="1">
      <c r="A14" s="1262"/>
      <c r="B14" s="781">
        <v>2014</v>
      </c>
      <c r="C14" s="781" t="s">
        <v>1754</v>
      </c>
      <c r="D14" s="767" t="s">
        <v>139</v>
      </c>
      <c r="E14" s="767" t="s">
        <v>1080</v>
      </c>
      <c r="F14" s="1239"/>
      <c r="G14" s="780">
        <v>43262</v>
      </c>
      <c r="H14" s="779" t="s">
        <v>1762</v>
      </c>
      <c r="I14" s="767" t="s">
        <v>773</v>
      </c>
      <c r="J14" s="780" t="s">
        <v>1289</v>
      </c>
      <c r="K14" s="780" t="s">
        <v>1241</v>
      </c>
      <c r="L14" s="781"/>
      <c r="M14" s="768"/>
      <c r="N14" s="779" t="s">
        <v>1194</v>
      </c>
      <c r="O14" s="781" t="s">
        <v>32</v>
      </c>
      <c r="P14" s="871">
        <v>43452</v>
      </c>
      <c r="Q14" s="888" t="s">
        <v>1763</v>
      </c>
      <c r="R14" s="781" t="s">
        <v>30</v>
      </c>
      <c r="S14" s="871">
        <v>43585</v>
      </c>
      <c r="T14" s="984" t="s">
        <v>1751</v>
      </c>
      <c r="U14" s="781" t="s">
        <v>30</v>
      </c>
      <c r="V14" s="873"/>
      <c r="W14" s="873"/>
      <c r="X14" s="873"/>
      <c r="Y14" s="907"/>
      <c r="Z14" s="907"/>
      <c r="AA14" s="907"/>
      <c r="AB14" s="907"/>
      <c r="AC14" s="907"/>
    </row>
    <row r="15" spans="1:29" s="906" customFormat="1" ht="107.25" customHeight="1">
      <c r="A15" s="943">
        <v>8</v>
      </c>
      <c r="B15" s="781">
        <v>2014</v>
      </c>
      <c r="C15" s="781" t="s">
        <v>1754</v>
      </c>
      <c r="D15" s="767" t="s">
        <v>139</v>
      </c>
      <c r="E15" s="767" t="s">
        <v>1079</v>
      </c>
      <c r="F15" s="779" t="s">
        <v>2403</v>
      </c>
      <c r="G15" s="780">
        <v>43262</v>
      </c>
      <c r="H15" s="779" t="s">
        <v>750</v>
      </c>
      <c r="I15" s="767" t="s">
        <v>774</v>
      </c>
      <c r="J15" s="780" t="s">
        <v>1289</v>
      </c>
      <c r="K15" s="780" t="s">
        <v>1241</v>
      </c>
      <c r="L15" s="781"/>
      <c r="M15" s="768"/>
      <c r="N15" s="779" t="s">
        <v>1194</v>
      </c>
      <c r="O15" s="781" t="s">
        <v>32</v>
      </c>
      <c r="P15" s="871">
        <v>43452</v>
      </c>
      <c r="Q15" s="779" t="s">
        <v>2050</v>
      </c>
      <c r="R15" s="781" t="s">
        <v>30</v>
      </c>
      <c r="S15" s="871">
        <v>43585</v>
      </c>
      <c r="T15" s="984" t="s">
        <v>1751</v>
      </c>
      <c r="U15" s="781" t="s">
        <v>30</v>
      </c>
      <c r="V15" s="873"/>
      <c r="W15" s="873"/>
      <c r="X15" s="873"/>
      <c r="Y15" s="907"/>
      <c r="Z15" s="907"/>
      <c r="AA15" s="907"/>
      <c r="AB15" s="907"/>
      <c r="AC15" s="907"/>
    </row>
    <row r="16" spans="1:29" s="906" customFormat="1" ht="67.5" customHeight="1">
      <c r="A16" s="943">
        <v>9</v>
      </c>
      <c r="B16" s="781">
        <v>2014</v>
      </c>
      <c r="C16" s="781" t="s">
        <v>1754</v>
      </c>
      <c r="D16" s="767" t="s">
        <v>139</v>
      </c>
      <c r="E16" s="767" t="s">
        <v>1079</v>
      </c>
      <c r="F16" s="779" t="s">
        <v>2404</v>
      </c>
      <c r="G16" s="780">
        <v>43262</v>
      </c>
      <c r="H16" s="779" t="s">
        <v>752</v>
      </c>
      <c r="I16" s="767" t="s">
        <v>772</v>
      </c>
      <c r="J16" s="780" t="s">
        <v>1289</v>
      </c>
      <c r="K16" s="780" t="s">
        <v>1241</v>
      </c>
      <c r="L16" s="781"/>
      <c r="M16" s="768"/>
      <c r="N16" s="779" t="s">
        <v>1194</v>
      </c>
      <c r="O16" s="781" t="s">
        <v>32</v>
      </c>
      <c r="P16" s="871">
        <v>43452</v>
      </c>
      <c r="Q16" s="888" t="s">
        <v>1764</v>
      </c>
      <c r="R16" s="781" t="s">
        <v>30</v>
      </c>
      <c r="S16" s="871">
        <v>43585</v>
      </c>
      <c r="T16" s="984" t="s">
        <v>1751</v>
      </c>
      <c r="U16" s="781" t="s">
        <v>30</v>
      </c>
      <c r="V16" s="873"/>
      <c r="W16" s="873"/>
      <c r="X16" s="873"/>
      <c r="Y16" s="907"/>
      <c r="Z16" s="907"/>
      <c r="AA16" s="907"/>
      <c r="AB16" s="907"/>
      <c r="AC16" s="907"/>
    </row>
    <row r="17" spans="1:29" s="906" customFormat="1" ht="123.75" customHeight="1">
      <c r="A17" s="943">
        <v>10</v>
      </c>
      <c r="B17" s="781">
        <v>2014</v>
      </c>
      <c r="C17" s="781" t="s">
        <v>1754</v>
      </c>
      <c r="D17" s="767" t="s">
        <v>139</v>
      </c>
      <c r="E17" s="767" t="s">
        <v>1079</v>
      </c>
      <c r="F17" s="779" t="s">
        <v>2405</v>
      </c>
      <c r="G17" s="780">
        <v>43262</v>
      </c>
      <c r="H17" s="779" t="s">
        <v>2138</v>
      </c>
      <c r="I17" s="767" t="s">
        <v>775</v>
      </c>
      <c r="J17" s="780" t="s">
        <v>1289</v>
      </c>
      <c r="K17" s="780">
        <v>43830</v>
      </c>
      <c r="L17" s="781"/>
      <c r="M17" s="768"/>
      <c r="N17" s="779" t="s">
        <v>1194</v>
      </c>
      <c r="O17" s="781" t="s">
        <v>32</v>
      </c>
      <c r="P17" s="871">
        <v>43452</v>
      </c>
      <c r="Q17" s="888" t="s">
        <v>1946</v>
      </c>
      <c r="R17" s="781" t="s">
        <v>32</v>
      </c>
      <c r="S17" s="871">
        <v>43585</v>
      </c>
      <c r="T17" s="925" t="s">
        <v>2139</v>
      </c>
      <c r="U17" s="781" t="s">
        <v>30</v>
      </c>
      <c r="V17" s="873"/>
      <c r="W17" s="873"/>
      <c r="X17" s="873"/>
      <c r="Y17" s="907"/>
      <c r="Z17" s="907"/>
      <c r="AA17" s="907"/>
      <c r="AB17" s="907"/>
      <c r="AC17" s="907"/>
    </row>
    <row r="18" spans="1:29" s="906" customFormat="1" ht="72.75" customHeight="1">
      <c r="A18" s="943">
        <v>11</v>
      </c>
      <c r="B18" s="781">
        <v>2014</v>
      </c>
      <c r="C18" s="781" t="s">
        <v>1754</v>
      </c>
      <c r="D18" s="767" t="s">
        <v>139</v>
      </c>
      <c r="E18" s="767" t="s">
        <v>1079</v>
      </c>
      <c r="F18" s="779" t="s">
        <v>2406</v>
      </c>
      <c r="G18" s="780">
        <v>43262</v>
      </c>
      <c r="H18" s="779" t="s">
        <v>754</v>
      </c>
      <c r="I18" s="767" t="s">
        <v>776</v>
      </c>
      <c r="J18" s="780" t="s">
        <v>1289</v>
      </c>
      <c r="K18" s="780" t="s">
        <v>1241</v>
      </c>
      <c r="L18" s="781"/>
      <c r="M18" s="768"/>
      <c r="N18" s="779" t="s">
        <v>1194</v>
      </c>
      <c r="O18" s="781" t="s">
        <v>32</v>
      </c>
      <c r="P18" s="871">
        <v>43452</v>
      </c>
      <c r="Q18" s="888" t="s">
        <v>1765</v>
      </c>
      <c r="R18" s="781" t="s">
        <v>30</v>
      </c>
      <c r="S18" s="871">
        <v>43585</v>
      </c>
      <c r="T18" s="984" t="s">
        <v>1751</v>
      </c>
      <c r="U18" s="781" t="s">
        <v>30</v>
      </c>
      <c r="V18" s="873"/>
      <c r="W18" s="873"/>
      <c r="X18" s="873"/>
      <c r="Y18" s="907"/>
      <c r="Z18" s="907"/>
      <c r="AA18" s="907"/>
      <c r="AB18" s="907"/>
      <c r="AC18" s="907"/>
    </row>
    <row r="19" spans="1:29" s="906" customFormat="1" ht="79.5" customHeight="1">
      <c r="A19" s="943">
        <v>12</v>
      </c>
      <c r="B19" s="781">
        <v>2014</v>
      </c>
      <c r="C19" s="781" t="s">
        <v>1754</v>
      </c>
      <c r="D19" s="767" t="s">
        <v>139</v>
      </c>
      <c r="E19" s="767" t="s">
        <v>1079</v>
      </c>
      <c r="F19" s="779" t="s">
        <v>2407</v>
      </c>
      <c r="G19" s="780">
        <v>43262</v>
      </c>
      <c r="H19" s="779" t="s">
        <v>755</v>
      </c>
      <c r="I19" s="767" t="s">
        <v>777</v>
      </c>
      <c r="J19" s="780" t="s">
        <v>1289</v>
      </c>
      <c r="K19" s="780" t="s">
        <v>1241</v>
      </c>
      <c r="L19" s="781"/>
      <c r="M19" s="768"/>
      <c r="N19" s="779" t="s">
        <v>1194</v>
      </c>
      <c r="O19" s="781" t="s">
        <v>32</v>
      </c>
      <c r="P19" s="871">
        <v>43452</v>
      </c>
      <c r="Q19" s="888" t="s">
        <v>1766</v>
      </c>
      <c r="R19" s="781" t="s">
        <v>30</v>
      </c>
      <c r="S19" s="871">
        <v>43585</v>
      </c>
      <c r="T19" s="984" t="s">
        <v>1751</v>
      </c>
      <c r="U19" s="781" t="s">
        <v>30</v>
      </c>
      <c r="V19" s="873"/>
      <c r="W19" s="873"/>
      <c r="X19" s="873"/>
      <c r="Y19" s="907"/>
      <c r="Z19" s="907"/>
      <c r="AA19" s="907"/>
      <c r="AB19" s="907"/>
      <c r="AC19" s="907"/>
    </row>
    <row r="20" spans="1:29" s="906" customFormat="1" ht="96.75" customHeight="1">
      <c r="A20" s="943">
        <v>13</v>
      </c>
      <c r="B20" s="889">
        <v>2014</v>
      </c>
      <c r="C20" s="889" t="s">
        <v>1754</v>
      </c>
      <c r="D20" s="767" t="s">
        <v>139</v>
      </c>
      <c r="E20" s="767" t="s">
        <v>1080</v>
      </c>
      <c r="F20" s="779" t="s">
        <v>2408</v>
      </c>
      <c r="G20" s="864">
        <v>41801</v>
      </c>
      <c r="H20" s="779" t="s">
        <v>1184</v>
      </c>
      <c r="I20" s="767" t="s">
        <v>141</v>
      </c>
      <c r="J20" s="890" t="s">
        <v>1184</v>
      </c>
      <c r="K20" s="780" t="s">
        <v>1241</v>
      </c>
      <c r="L20" s="889"/>
      <c r="M20" s="864">
        <v>42296</v>
      </c>
      <c r="N20" s="891" t="s">
        <v>1331</v>
      </c>
      <c r="O20" s="889" t="s">
        <v>30</v>
      </c>
      <c r="P20" s="871">
        <v>43453</v>
      </c>
      <c r="Q20" s="781" t="s">
        <v>1751</v>
      </c>
      <c r="R20" s="781" t="s">
        <v>30</v>
      </c>
      <c r="S20" s="871">
        <v>43585</v>
      </c>
      <c r="T20" s="984" t="s">
        <v>1751</v>
      </c>
      <c r="U20" s="781" t="s">
        <v>30</v>
      </c>
      <c r="V20" s="892"/>
      <c r="W20" s="892"/>
      <c r="X20" s="892"/>
      <c r="Y20" s="908"/>
    </row>
    <row r="21" spans="1:29" s="906" customFormat="1" ht="81" customHeight="1">
      <c r="A21" s="943">
        <v>14</v>
      </c>
      <c r="B21" s="745">
        <v>2014</v>
      </c>
      <c r="C21" s="890" t="s">
        <v>1985</v>
      </c>
      <c r="D21" s="767" t="s">
        <v>139</v>
      </c>
      <c r="E21" s="767" t="s">
        <v>1080</v>
      </c>
      <c r="F21" s="779" t="s">
        <v>2409</v>
      </c>
      <c r="G21" s="864" t="s">
        <v>2028</v>
      </c>
      <c r="H21" s="779" t="s">
        <v>1184</v>
      </c>
      <c r="I21" s="767" t="s">
        <v>141</v>
      </c>
      <c r="J21" s="780" t="s">
        <v>1289</v>
      </c>
      <c r="K21" s="780" t="s">
        <v>1289</v>
      </c>
      <c r="L21" s="889"/>
      <c r="M21" s="864"/>
      <c r="N21" s="891"/>
      <c r="O21" s="889"/>
      <c r="P21" s="871">
        <v>43453</v>
      </c>
      <c r="Q21" s="781" t="s">
        <v>1251</v>
      </c>
      <c r="R21" s="781" t="s">
        <v>32</v>
      </c>
      <c r="S21" s="871">
        <v>43585</v>
      </c>
      <c r="T21" s="996" t="s">
        <v>2331</v>
      </c>
      <c r="U21" s="889" t="s">
        <v>32</v>
      </c>
      <c r="V21" s="892"/>
      <c r="W21" s="892"/>
      <c r="X21" s="892"/>
      <c r="Y21" s="909"/>
    </row>
    <row r="22" spans="1:29" s="906" customFormat="1" ht="81" customHeight="1">
      <c r="A22" s="943">
        <v>15</v>
      </c>
      <c r="B22" s="741" t="s">
        <v>2029</v>
      </c>
      <c r="C22" s="890" t="s">
        <v>2034</v>
      </c>
      <c r="D22" s="767" t="s">
        <v>139</v>
      </c>
      <c r="E22" s="767" t="s">
        <v>1080</v>
      </c>
      <c r="F22" s="779" t="s">
        <v>2410</v>
      </c>
      <c r="G22" s="864" t="s">
        <v>2030</v>
      </c>
      <c r="H22" s="779" t="s">
        <v>1184</v>
      </c>
      <c r="I22" s="767" t="s">
        <v>141</v>
      </c>
      <c r="J22" s="780" t="s">
        <v>1289</v>
      </c>
      <c r="K22" s="780" t="s">
        <v>1289</v>
      </c>
      <c r="L22" s="889"/>
      <c r="M22" s="864"/>
      <c r="N22" s="891"/>
      <c r="O22" s="889"/>
      <c r="P22" s="871">
        <v>43453</v>
      </c>
      <c r="Q22" s="781" t="s">
        <v>1251</v>
      </c>
      <c r="R22" s="781" t="s">
        <v>32</v>
      </c>
      <c r="S22" s="871">
        <v>43585</v>
      </c>
      <c r="T22" s="996" t="s">
        <v>2140</v>
      </c>
      <c r="U22" s="889" t="s">
        <v>30</v>
      </c>
      <c r="V22" s="892"/>
      <c r="W22" s="892"/>
      <c r="X22" s="892"/>
      <c r="Y22" s="909"/>
    </row>
    <row r="23" spans="1:29" s="906" customFormat="1" ht="190.5" customHeight="1">
      <c r="A23" s="943">
        <v>16</v>
      </c>
      <c r="B23" s="741" t="s">
        <v>2029</v>
      </c>
      <c r="C23" s="890" t="s">
        <v>1400</v>
      </c>
      <c r="D23" s="767" t="s">
        <v>139</v>
      </c>
      <c r="E23" s="767" t="s">
        <v>1080</v>
      </c>
      <c r="F23" s="779" t="s">
        <v>2411</v>
      </c>
      <c r="G23" s="864" t="s">
        <v>2030</v>
      </c>
      <c r="H23" s="779" t="s">
        <v>1184</v>
      </c>
      <c r="I23" s="767" t="s">
        <v>141</v>
      </c>
      <c r="J23" s="780" t="s">
        <v>1289</v>
      </c>
      <c r="K23" s="780" t="s">
        <v>1289</v>
      </c>
      <c r="L23" s="889"/>
      <c r="M23" s="864"/>
      <c r="N23" s="891"/>
      <c r="O23" s="889"/>
      <c r="P23" s="871">
        <v>43453</v>
      </c>
      <c r="Q23" s="781" t="s">
        <v>1251</v>
      </c>
      <c r="R23" s="781" t="s">
        <v>32</v>
      </c>
      <c r="S23" s="871">
        <v>43585</v>
      </c>
      <c r="T23" s="996" t="s">
        <v>2140</v>
      </c>
      <c r="U23" s="889" t="s">
        <v>30</v>
      </c>
      <c r="V23" s="892"/>
      <c r="W23" s="892"/>
      <c r="X23" s="892"/>
      <c r="Y23" s="909"/>
    </row>
    <row r="24" spans="1:29" s="906" customFormat="1" ht="84">
      <c r="A24" s="943">
        <v>17</v>
      </c>
      <c r="B24" s="767">
        <v>2015</v>
      </c>
      <c r="C24" s="767" t="s">
        <v>1356</v>
      </c>
      <c r="D24" s="767" t="s">
        <v>139</v>
      </c>
      <c r="E24" s="767" t="s">
        <v>1079</v>
      </c>
      <c r="F24" s="779" t="s">
        <v>152</v>
      </c>
      <c r="G24" s="768">
        <v>42314</v>
      </c>
      <c r="H24" s="779" t="s">
        <v>1184</v>
      </c>
      <c r="I24" s="767" t="s">
        <v>141</v>
      </c>
      <c r="J24" s="780" t="s">
        <v>1184</v>
      </c>
      <c r="K24" s="780" t="s">
        <v>1241</v>
      </c>
      <c r="L24" s="781"/>
      <c r="M24" s="768">
        <v>43202</v>
      </c>
      <c r="N24" s="779" t="s">
        <v>153</v>
      </c>
      <c r="O24" s="781" t="s">
        <v>30</v>
      </c>
      <c r="P24" s="871">
        <v>43453</v>
      </c>
      <c r="Q24" s="781" t="s">
        <v>1751</v>
      </c>
      <c r="R24" s="781" t="s">
        <v>30</v>
      </c>
      <c r="S24" s="871">
        <v>43585</v>
      </c>
      <c r="T24" s="984" t="s">
        <v>1751</v>
      </c>
      <c r="U24" s="781" t="s">
        <v>30</v>
      </c>
      <c r="V24" s="886"/>
      <c r="W24" s="886"/>
      <c r="X24" s="886"/>
      <c r="Y24" s="905"/>
      <c r="Z24" s="905"/>
      <c r="AA24" s="905"/>
      <c r="AB24" s="905"/>
      <c r="AC24" s="905"/>
    </row>
    <row r="25" spans="1:29" s="906" customFormat="1" ht="175.5" customHeight="1">
      <c r="A25" s="943">
        <v>18</v>
      </c>
      <c r="B25" s="767">
        <v>2015</v>
      </c>
      <c r="C25" s="767" t="s">
        <v>1356</v>
      </c>
      <c r="D25" s="767" t="s">
        <v>139</v>
      </c>
      <c r="E25" s="767" t="s">
        <v>1079</v>
      </c>
      <c r="F25" s="779" t="s">
        <v>154</v>
      </c>
      <c r="G25" s="768">
        <v>42314</v>
      </c>
      <c r="H25" s="779" t="s">
        <v>1184</v>
      </c>
      <c r="I25" s="767" t="s">
        <v>141</v>
      </c>
      <c r="J25" s="780" t="s">
        <v>1289</v>
      </c>
      <c r="K25" s="780">
        <v>43830</v>
      </c>
      <c r="L25" s="781"/>
      <c r="M25" s="768">
        <v>43202</v>
      </c>
      <c r="N25" s="779" t="s">
        <v>1767</v>
      </c>
      <c r="O25" s="781" t="s">
        <v>32</v>
      </c>
      <c r="P25" s="871">
        <v>43452</v>
      </c>
      <c r="Q25" s="888" t="s">
        <v>1768</v>
      </c>
      <c r="R25" s="781" t="s">
        <v>32</v>
      </c>
      <c r="S25" s="871">
        <v>43585</v>
      </c>
      <c r="T25" s="925" t="s">
        <v>2141</v>
      </c>
      <c r="U25" s="781" t="s">
        <v>32</v>
      </c>
      <c r="V25" s="886"/>
      <c r="W25" s="886"/>
      <c r="X25" s="886"/>
      <c r="Y25" s="905"/>
      <c r="Z25" s="905"/>
      <c r="AA25" s="905"/>
      <c r="AB25" s="905"/>
      <c r="AC25" s="905"/>
    </row>
    <row r="26" spans="1:29" s="906" customFormat="1" ht="96">
      <c r="A26" s="943">
        <v>19</v>
      </c>
      <c r="B26" s="767">
        <v>2015</v>
      </c>
      <c r="C26" s="767" t="s">
        <v>1356</v>
      </c>
      <c r="D26" s="767" t="s">
        <v>139</v>
      </c>
      <c r="E26" s="767" t="s">
        <v>1079</v>
      </c>
      <c r="F26" s="779" t="s">
        <v>156</v>
      </c>
      <c r="G26" s="768">
        <v>42314</v>
      </c>
      <c r="H26" s="779" t="s">
        <v>1184</v>
      </c>
      <c r="I26" s="767" t="s">
        <v>141</v>
      </c>
      <c r="J26" s="780" t="s">
        <v>1184</v>
      </c>
      <c r="K26" s="780" t="s">
        <v>1241</v>
      </c>
      <c r="L26" s="781"/>
      <c r="M26" s="768">
        <v>43202</v>
      </c>
      <c r="N26" s="779" t="s">
        <v>1769</v>
      </c>
      <c r="O26" s="781" t="s">
        <v>30</v>
      </c>
      <c r="P26" s="871">
        <v>43453</v>
      </c>
      <c r="Q26" s="781" t="s">
        <v>1751</v>
      </c>
      <c r="R26" s="781" t="s">
        <v>30</v>
      </c>
      <c r="S26" s="871">
        <v>43585</v>
      </c>
      <c r="T26" s="984" t="s">
        <v>1751</v>
      </c>
      <c r="U26" s="781" t="s">
        <v>30</v>
      </c>
      <c r="V26" s="886"/>
      <c r="W26" s="886"/>
      <c r="X26" s="886"/>
      <c r="Y26" s="905"/>
      <c r="Z26" s="905"/>
      <c r="AA26" s="905"/>
      <c r="AB26" s="905"/>
      <c r="AC26" s="905"/>
    </row>
    <row r="27" spans="1:29" s="906" customFormat="1" ht="80.25" customHeight="1">
      <c r="A27" s="943">
        <v>20</v>
      </c>
      <c r="B27" s="767">
        <v>2015</v>
      </c>
      <c r="C27" s="767" t="s">
        <v>1356</v>
      </c>
      <c r="D27" s="767" t="s">
        <v>139</v>
      </c>
      <c r="E27" s="767" t="s">
        <v>1079</v>
      </c>
      <c r="F27" s="779" t="s">
        <v>158</v>
      </c>
      <c r="G27" s="768">
        <v>42314</v>
      </c>
      <c r="H27" s="779" t="s">
        <v>1184</v>
      </c>
      <c r="I27" s="767" t="s">
        <v>141</v>
      </c>
      <c r="J27" s="780" t="s">
        <v>1184</v>
      </c>
      <c r="K27" s="780" t="s">
        <v>1241</v>
      </c>
      <c r="L27" s="781"/>
      <c r="M27" s="768">
        <v>43202</v>
      </c>
      <c r="N27" s="779" t="s">
        <v>159</v>
      </c>
      <c r="O27" s="781" t="s">
        <v>30</v>
      </c>
      <c r="P27" s="871">
        <v>43453</v>
      </c>
      <c r="Q27" s="781" t="s">
        <v>1751</v>
      </c>
      <c r="R27" s="781" t="s">
        <v>30</v>
      </c>
      <c r="S27" s="871">
        <v>43585</v>
      </c>
      <c r="T27" s="984" t="s">
        <v>1751</v>
      </c>
      <c r="U27" s="781" t="s">
        <v>30</v>
      </c>
      <c r="V27" s="886"/>
      <c r="W27" s="886"/>
      <c r="X27" s="886"/>
      <c r="Y27" s="905"/>
      <c r="Z27" s="905"/>
      <c r="AA27" s="905"/>
      <c r="AB27" s="905"/>
      <c r="AC27" s="905"/>
    </row>
    <row r="28" spans="1:29" s="906" customFormat="1" ht="111.75" customHeight="1">
      <c r="A28" s="943">
        <v>21</v>
      </c>
      <c r="B28" s="781">
        <v>2015</v>
      </c>
      <c r="C28" s="781" t="s">
        <v>1356</v>
      </c>
      <c r="D28" s="767" t="s">
        <v>139</v>
      </c>
      <c r="E28" s="767" t="s">
        <v>1079</v>
      </c>
      <c r="F28" s="779" t="s">
        <v>1976</v>
      </c>
      <c r="G28" s="780">
        <v>42314</v>
      </c>
      <c r="H28" s="779" t="s">
        <v>1184</v>
      </c>
      <c r="I28" s="767" t="s">
        <v>778</v>
      </c>
      <c r="J28" s="780" t="s">
        <v>1289</v>
      </c>
      <c r="K28" s="780">
        <v>43830</v>
      </c>
      <c r="L28" s="781"/>
      <c r="M28" s="768"/>
      <c r="N28" s="779" t="s">
        <v>1194</v>
      </c>
      <c r="O28" s="781" t="s">
        <v>32</v>
      </c>
      <c r="P28" s="871">
        <v>43452</v>
      </c>
      <c r="Q28" s="888" t="s">
        <v>1770</v>
      </c>
      <c r="R28" s="781" t="s">
        <v>32</v>
      </c>
      <c r="S28" s="871">
        <v>43585</v>
      </c>
      <c r="T28" s="925" t="s">
        <v>2166</v>
      </c>
      <c r="U28" s="781" t="s">
        <v>30</v>
      </c>
      <c r="V28" s="873"/>
      <c r="W28" s="873"/>
      <c r="X28" s="873"/>
      <c r="Y28" s="905"/>
      <c r="Z28" s="907"/>
      <c r="AA28" s="907"/>
      <c r="AB28" s="907"/>
      <c r="AC28" s="907"/>
    </row>
    <row r="29" spans="1:29" s="906" customFormat="1" ht="75.75" customHeight="1">
      <c r="A29" s="943">
        <v>22</v>
      </c>
      <c r="B29" s="781">
        <v>2015</v>
      </c>
      <c r="C29" s="781" t="s">
        <v>1356</v>
      </c>
      <c r="D29" s="767" t="s">
        <v>139</v>
      </c>
      <c r="E29" s="767" t="s">
        <v>1079</v>
      </c>
      <c r="F29" s="779" t="s">
        <v>2412</v>
      </c>
      <c r="G29" s="780">
        <v>42314</v>
      </c>
      <c r="H29" s="779" t="s">
        <v>1771</v>
      </c>
      <c r="I29" s="767" t="s">
        <v>777</v>
      </c>
      <c r="J29" s="780">
        <v>43453</v>
      </c>
      <c r="K29" s="780">
        <v>43555</v>
      </c>
      <c r="L29" s="781"/>
      <c r="M29" s="768"/>
      <c r="N29" s="779" t="s">
        <v>1194</v>
      </c>
      <c r="O29" s="781" t="s">
        <v>32</v>
      </c>
      <c r="P29" s="871">
        <v>43452</v>
      </c>
      <c r="Q29" s="888" t="s">
        <v>1772</v>
      </c>
      <c r="R29" s="781" t="s">
        <v>32</v>
      </c>
      <c r="S29" s="871">
        <v>43585</v>
      </c>
      <c r="T29" s="925" t="s">
        <v>2145</v>
      </c>
      <c r="U29" s="781" t="s">
        <v>30</v>
      </c>
      <c r="V29" s="873"/>
      <c r="W29" s="873"/>
      <c r="X29" s="873"/>
      <c r="Y29" s="905"/>
      <c r="Z29" s="907"/>
      <c r="AA29" s="907"/>
      <c r="AB29" s="907"/>
      <c r="AC29" s="907"/>
    </row>
    <row r="30" spans="1:29" s="906" customFormat="1" ht="75.75" customHeight="1">
      <c r="A30" s="943">
        <v>23</v>
      </c>
      <c r="B30" s="781">
        <v>2015</v>
      </c>
      <c r="C30" s="781" t="s">
        <v>1356</v>
      </c>
      <c r="D30" s="767" t="s">
        <v>139</v>
      </c>
      <c r="E30" s="767" t="s">
        <v>1079</v>
      </c>
      <c r="F30" s="779" t="s">
        <v>2413</v>
      </c>
      <c r="G30" s="780">
        <v>42314</v>
      </c>
      <c r="H30" s="779" t="s">
        <v>1184</v>
      </c>
      <c r="I30" s="767" t="s">
        <v>777</v>
      </c>
      <c r="J30" s="780" t="s">
        <v>1289</v>
      </c>
      <c r="K30" s="780">
        <v>43830</v>
      </c>
      <c r="L30" s="781"/>
      <c r="M30" s="768"/>
      <c r="N30" s="779" t="s">
        <v>1194</v>
      </c>
      <c r="O30" s="781" t="s">
        <v>32</v>
      </c>
      <c r="P30" s="871">
        <v>43452</v>
      </c>
      <c r="Q30" s="893" t="s">
        <v>1773</v>
      </c>
      <c r="R30" s="781" t="s">
        <v>32</v>
      </c>
      <c r="S30" s="871">
        <v>43585</v>
      </c>
      <c r="T30" s="925" t="s">
        <v>2143</v>
      </c>
      <c r="U30" s="781" t="s">
        <v>30</v>
      </c>
      <c r="V30" s="873"/>
      <c r="W30" s="873"/>
      <c r="X30" s="873"/>
      <c r="Y30" s="905"/>
      <c r="Z30" s="907"/>
      <c r="AA30" s="907"/>
      <c r="AB30" s="907"/>
      <c r="AC30" s="907"/>
    </row>
    <row r="31" spans="1:29" s="906" customFormat="1" ht="207.6" customHeight="1">
      <c r="A31" s="943">
        <v>24</v>
      </c>
      <c r="B31" s="781">
        <v>2015</v>
      </c>
      <c r="C31" s="781" t="s">
        <v>1356</v>
      </c>
      <c r="D31" s="767" t="s">
        <v>139</v>
      </c>
      <c r="E31" s="767" t="s">
        <v>1079</v>
      </c>
      <c r="F31" s="779" t="s">
        <v>2414</v>
      </c>
      <c r="G31" s="780">
        <v>42314</v>
      </c>
      <c r="H31" s="779" t="s">
        <v>1774</v>
      </c>
      <c r="I31" s="767" t="s">
        <v>777</v>
      </c>
      <c r="J31" s="780">
        <v>43453</v>
      </c>
      <c r="K31" s="780">
        <v>43830</v>
      </c>
      <c r="L31" s="781"/>
      <c r="M31" s="768"/>
      <c r="N31" s="779" t="s">
        <v>1194</v>
      </c>
      <c r="O31" s="781" t="s">
        <v>32</v>
      </c>
      <c r="P31" s="871">
        <v>43452</v>
      </c>
      <c r="Q31" s="893" t="s">
        <v>1775</v>
      </c>
      <c r="R31" s="781" t="s">
        <v>32</v>
      </c>
      <c r="S31" s="871">
        <v>43585</v>
      </c>
      <c r="T31" s="925" t="s">
        <v>2142</v>
      </c>
      <c r="U31" s="781" t="s">
        <v>32</v>
      </c>
      <c r="V31" s="873"/>
      <c r="W31" s="873"/>
      <c r="X31" s="873"/>
      <c r="Y31" s="905"/>
      <c r="Z31" s="907"/>
      <c r="AA31" s="907"/>
      <c r="AB31" s="907"/>
      <c r="AC31" s="907"/>
    </row>
    <row r="32" spans="1:29" s="906" customFormat="1" ht="147" customHeight="1">
      <c r="A32" s="943">
        <v>25</v>
      </c>
      <c r="B32" s="781">
        <v>2015</v>
      </c>
      <c r="C32" s="781" t="s">
        <v>1356</v>
      </c>
      <c r="D32" s="767" t="s">
        <v>139</v>
      </c>
      <c r="E32" s="767" t="s">
        <v>1080</v>
      </c>
      <c r="F32" s="779" t="s">
        <v>2361</v>
      </c>
      <c r="G32" s="780">
        <v>42314</v>
      </c>
      <c r="H32" s="779" t="s">
        <v>1184</v>
      </c>
      <c r="I32" s="767" t="s">
        <v>777</v>
      </c>
      <c r="J32" s="780" t="s">
        <v>1289</v>
      </c>
      <c r="K32" s="780" t="s">
        <v>1241</v>
      </c>
      <c r="L32" s="781"/>
      <c r="M32" s="768"/>
      <c r="N32" s="779" t="s">
        <v>1194</v>
      </c>
      <c r="O32" s="781" t="s">
        <v>32</v>
      </c>
      <c r="P32" s="871">
        <v>43452</v>
      </c>
      <c r="Q32" s="893" t="s">
        <v>1776</v>
      </c>
      <c r="R32" s="781" t="s">
        <v>30</v>
      </c>
      <c r="S32" s="871">
        <v>43585</v>
      </c>
      <c r="T32" s="984" t="s">
        <v>1751</v>
      </c>
      <c r="U32" s="781" t="s">
        <v>30</v>
      </c>
      <c r="V32" s="873"/>
      <c r="W32" s="873"/>
      <c r="X32" s="873"/>
      <c r="Y32" s="905"/>
      <c r="Z32" s="907"/>
      <c r="AA32" s="907"/>
      <c r="AB32" s="907"/>
      <c r="AC32" s="907"/>
    </row>
    <row r="33" spans="1:29" s="906" customFormat="1" ht="89.25" customHeight="1">
      <c r="A33" s="943">
        <v>26</v>
      </c>
      <c r="B33" s="889">
        <v>2015</v>
      </c>
      <c r="C33" s="889" t="s">
        <v>1356</v>
      </c>
      <c r="D33" s="767" t="s">
        <v>139</v>
      </c>
      <c r="E33" s="767" t="s">
        <v>1080</v>
      </c>
      <c r="F33" s="779" t="s">
        <v>1106</v>
      </c>
      <c r="G33" s="864">
        <v>42314</v>
      </c>
      <c r="H33" s="779" t="s">
        <v>1184</v>
      </c>
      <c r="I33" s="767" t="s">
        <v>141</v>
      </c>
      <c r="J33" s="890" t="s">
        <v>1184</v>
      </c>
      <c r="K33" s="780" t="s">
        <v>1241</v>
      </c>
      <c r="L33" s="889"/>
      <c r="M33" s="864">
        <v>42510</v>
      </c>
      <c r="N33" s="891" t="s">
        <v>1331</v>
      </c>
      <c r="O33" s="889" t="s">
        <v>30</v>
      </c>
      <c r="P33" s="871">
        <v>43453</v>
      </c>
      <c r="Q33" s="781" t="s">
        <v>1751</v>
      </c>
      <c r="R33" s="781" t="s">
        <v>30</v>
      </c>
      <c r="S33" s="871">
        <v>43585</v>
      </c>
      <c r="T33" s="984" t="s">
        <v>1751</v>
      </c>
      <c r="U33" s="781" t="s">
        <v>30</v>
      </c>
      <c r="V33" s="892"/>
      <c r="W33" s="892"/>
      <c r="X33" s="892"/>
      <c r="Y33" s="905"/>
    </row>
    <row r="34" spans="1:29" s="906" customFormat="1" ht="89.25" customHeight="1">
      <c r="A34" s="943">
        <v>27</v>
      </c>
      <c r="B34" s="889">
        <v>2015</v>
      </c>
      <c r="C34" s="889" t="s">
        <v>1356</v>
      </c>
      <c r="D34" s="767" t="s">
        <v>139</v>
      </c>
      <c r="E34" s="767" t="s">
        <v>1080</v>
      </c>
      <c r="F34" s="779" t="s">
        <v>2415</v>
      </c>
      <c r="G34" s="864">
        <v>42314</v>
      </c>
      <c r="H34" s="779" t="s">
        <v>1184</v>
      </c>
      <c r="I34" s="767" t="s">
        <v>141</v>
      </c>
      <c r="J34" s="890" t="s">
        <v>1184</v>
      </c>
      <c r="K34" s="780" t="s">
        <v>1241</v>
      </c>
      <c r="L34" s="889"/>
      <c r="M34" s="864">
        <v>42510</v>
      </c>
      <c r="N34" s="891" t="s">
        <v>1331</v>
      </c>
      <c r="O34" s="889" t="s">
        <v>30</v>
      </c>
      <c r="P34" s="871">
        <v>43453</v>
      </c>
      <c r="Q34" s="781" t="s">
        <v>1751</v>
      </c>
      <c r="R34" s="781" t="s">
        <v>30</v>
      </c>
      <c r="S34" s="871">
        <v>43585</v>
      </c>
      <c r="T34" s="984" t="s">
        <v>1751</v>
      </c>
      <c r="U34" s="781" t="s">
        <v>30</v>
      </c>
      <c r="V34" s="892"/>
      <c r="W34" s="892"/>
      <c r="X34" s="892"/>
      <c r="Y34" s="905"/>
    </row>
    <row r="35" spans="1:29" s="906" customFormat="1" ht="180" customHeight="1">
      <c r="A35" s="943">
        <v>28</v>
      </c>
      <c r="B35" s="745">
        <v>2016</v>
      </c>
      <c r="C35" s="890" t="s">
        <v>2039</v>
      </c>
      <c r="D35" s="767" t="s">
        <v>139</v>
      </c>
      <c r="E35" s="767" t="s">
        <v>1080</v>
      </c>
      <c r="F35" s="779" t="s">
        <v>2040</v>
      </c>
      <c r="G35" s="864" t="s">
        <v>2041</v>
      </c>
      <c r="H35" s="779" t="s">
        <v>1184</v>
      </c>
      <c r="I35" s="767" t="s">
        <v>141</v>
      </c>
      <c r="J35" s="780" t="s">
        <v>1289</v>
      </c>
      <c r="K35" s="780" t="s">
        <v>1289</v>
      </c>
      <c r="L35" s="889"/>
      <c r="M35" s="864"/>
      <c r="N35" s="891"/>
      <c r="O35" s="889"/>
      <c r="P35" s="871">
        <v>43453</v>
      </c>
      <c r="Q35" s="781" t="s">
        <v>1251</v>
      </c>
      <c r="R35" s="781" t="s">
        <v>32</v>
      </c>
      <c r="S35" s="871">
        <v>43585</v>
      </c>
      <c r="T35" s="925" t="s">
        <v>2153</v>
      </c>
      <c r="U35" s="889" t="s">
        <v>30</v>
      </c>
      <c r="V35" s="892"/>
      <c r="W35" s="892"/>
      <c r="X35" s="892"/>
      <c r="Y35" s="905"/>
    </row>
    <row r="36" spans="1:29" s="906" customFormat="1" ht="118.5" customHeight="1">
      <c r="A36" s="943">
        <v>29</v>
      </c>
      <c r="B36" s="767">
        <v>2016</v>
      </c>
      <c r="C36" s="767" t="s">
        <v>1777</v>
      </c>
      <c r="D36" s="767" t="s">
        <v>139</v>
      </c>
      <c r="E36" s="767" t="s">
        <v>1079</v>
      </c>
      <c r="F36" s="779" t="s">
        <v>1778</v>
      </c>
      <c r="G36" s="768">
        <v>42381</v>
      </c>
      <c r="H36" s="779" t="s">
        <v>1184</v>
      </c>
      <c r="I36" s="767" t="s">
        <v>141</v>
      </c>
      <c r="J36" s="780" t="s">
        <v>1289</v>
      </c>
      <c r="K36" s="780" t="s">
        <v>1241</v>
      </c>
      <c r="L36" s="781"/>
      <c r="M36" s="768">
        <v>43202</v>
      </c>
      <c r="N36" s="779" t="s">
        <v>1779</v>
      </c>
      <c r="O36" s="781" t="s">
        <v>32</v>
      </c>
      <c r="P36" s="871">
        <v>43452</v>
      </c>
      <c r="Q36" s="893" t="s">
        <v>1780</v>
      </c>
      <c r="R36" s="781" t="s">
        <v>30</v>
      </c>
      <c r="S36" s="871">
        <v>43585</v>
      </c>
      <c r="T36" s="984" t="s">
        <v>1751</v>
      </c>
      <c r="U36" s="781" t="s">
        <v>30</v>
      </c>
      <c r="V36" s="886"/>
      <c r="W36" s="886"/>
      <c r="X36" s="886"/>
      <c r="Y36" s="905"/>
      <c r="Z36" s="905"/>
      <c r="AA36" s="905"/>
      <c r="AB36" s="905"/>
      <c r="AC36" s="905"/>
    </row>
    <row r="37" spans="1:29" s="906" customFormat="1" ht="86.25" customHeight="1">
      <c r="A37" s="943">
        <v>30</v>
      </c>
      <c r="B37" s="767">
        <v>2016</v>
      </c>
      <c r="C37" s="767" t="s">
        <v>1546</v>
      </c>
      <c r="D37" s="767" t="s">
        <v>139</v>
      </c>
      <c r="E37" s="767" t="s">
        <v>1079</v>
      </c>
      <c r="F37" s="779" t="s">
        <v>168</v>
      </c>
      <c r="G37" s="768">
        <v>42718</v>
      </c>
      <c r="H37" s="779" t="s">
        <v>1781</v>
      </c>
      <c r="I37" s="767" t="s">
        <v>141</v>
      </c>
      <c r="J37" s="780">
        <v>43252</v>
      </c>
      <c r="K37" s="780" t="s">
        <v>1241</v>
      </c>
      <c r="L37" s="781"/>
      <c r="M37" s="768">
        <v>43202</v>
      </c>
      <c r="N37" s="779" t="s">
        <v>1782</v>
      </c>
      <c r="O37" s="781" t="s">
        <v>30</v>
      </c>
      <c r="P37" s="871">
        <v>43453</v>
      </c>
      <c r="Q37" s="781" t="s">
        <v>1751</v>
      </c>
      <c r="R37" s="781" t="s">
        <v>30</v>
      </c>
      <c r="S37" s="871">
        <v>43585</v>
      </c>
      <c r="T37" s="984" t="s">
        <v>1751</v>
      </c>
      <c r="U37" s="781" t="s">
        <v>30</v>
      </c>
      <c r="V37" s="887"/>
      <c r="W37" s="886"/>
      <c r="X37" s="886"/>
      <c r="Y37" s="905"/>
      <c r="Z37" s="905"/>
      <c r="AA37" s="905"/>
      <c r="AB37" s="905"/>
      <c r="AC37" s="905"/>
    </row>
    <row r="38" spans="1:29" s="907" customFormat="1" ht="214.5" customHeight="1">
      <c r="A38" s="943">
        <v>31</v>
      </c>
      <c r="B38" s="767">
        <v>2017</v>
      </c>
      <c r="C38" s="767" t="s">
        <v>1783</v>
      </c>
      <c r="D38" s="767" t="s">
        <v>139</v>
      </c>
      <c r="E38" s="767" t="s">
        <v>1079</v>
      </c>
      <c r="F38" s="779" t="s">
        <v>2416</v>
      </c>
      <c r="G38" s="768">
        <v>42810</v>
      </c>
      <c r="H38" s="779" t="s">
        <v>1184</v>
      </c>
      <c r="I38" s="767" t="s">
        <v>141</v>
      </c>
      <c r="J38" s="780" t="s">
        <v>1289</v>
      </c>
      <c r="K38" s="780" t="s">
        <v>1241</v>
      </c>
      <c r="L38" s="781"/>
      <c r="M38" s="768">
        <v>43202</v>
      </c>
      <c r="N38" s="779" t="s">
        <v>1194</v>
      </c>
      <c r="O38" s="781" t="s">
        <v>32</v>
      </c>
      <c r="P38" s="871">
        <v>43452</v>
      </c>
      <c r="Q38" s="893" t="s">
        <v>1784</v>
      </c>
      <c r="R38" s="781" t="s">
        <v>30</v>
      </c>
      <c r="S38" s="871">
        <v>43585</v>
      </c>
      <c r="T38" s="984" t="s">
        <v>1751</v>
      </c>
      <c r="U38" s="781" t="s">
        <v>30</v>
      </c>
      <c r="V38" s="886"/>
      <c r="W38" s="886"/>
      <c r="X38" s="886"/>
      <c r="Y38" s="905"/>
      <c r="Z38" s="905"/>
      <c r="AA38" s="905"/>
      <c r="AB38" s="905"/>
      <c r="AC38" s="905"/>
    </row>
    <row r="39" spans="1:29" s="907" customFormat="1" ht="180" customHeight="1">
      <c r="A39" s="943">
        <v>32</v>
      </c>
      <c r="B39" s="767">
        <v>2017</v>
      </c>
      <c r="C39" s="767" t="s">
        <v>1783</v>
      </c>
      <c r="D39" s="767" t="s">
        <v>139</v>
      </c>
      <c r="E39" s="767" t="s">
        <v>1079</v>
      </c>
      <c r="F39" s="779" t="s">
        <v>1785</v>
      </c>
      <c r="G39" s="780">
        <v>42810</v>
      </c>
      <c r="H39" s="779" t="s">
        <v>1184</v>
      </c>
      <c r="I39" s="767" t="s">
        <v>141</v>
      </c>
      <c r="J39" s="780" t="s">
        <v>1289</v>
      </c>
      <c r="K39" s="780">
        <v>43830</v>
      </c>
      <c r="L39" s="781"/>
      <c r="M39" s="768">
        <v>43202</v>
      </c>
      <c r="N39" s="779" t="s">
        <v>1786</v>
      </c>
      <c r="O39" s="781" t="s">
        <v>165</v>
      </c>
      <c r="P39" s="871">
        <v>43452</v>
      </c>
      <c r="Q39" s="893" t="s">
        <v>1787</v>
      </c>
      <c r="R39" s="781" t="s">
        <v>32</v>
      </c>
      <c r="S39" s="871">
        <v>43585</v>
      </c>
      <c r="T39" s="925" t="s">
        <v>2154</v>
      </c>
      <c r="U39" s="781" t="s">
        <v>30</v>
      </c>
      <c r="V39" s="887"/>
      <c r="W39" s="886"/>
      <c r="X39" s="886"/>
      <c r="Y39" s="905"/>
      <c r="Z39" s="905"/>
      <c r="AA39" s="905"/>
      <c r="AB39" s="905"/>
      <c r="AC39" s="905"/>
    </row>
    <row r="40" spans="1:29" s="907" customFormat="1" ht="312.75" customHeight="1">
      <c r="A40" s="943">
        <v>33</v>
      </c>
      <c r="B40" s="767">
        <v>2017</v>
      </c>
      <c r="C40" s="767" t="s">
        <v>1636</v>
      </c>
      <c r="D40" s="767" t="s">
        <v>139</v>
      </c>
      <c r="E40" s="767" t="s">
        <v>1079</v>
      </c>
      <c r="F40" s="779" t="s">
        <v>2418</v>
      </c>
      <c r="G40" s="768">
        <v>43000</v>
      </c>
      <c r="H40" s="779" t="s">
        <v>1788</v>
      </c>
      <c r="I40" s="767" t="s">
        <v>171</v>
      </c>
      <c r="J40" s="871">
        <v>43252</v>
      </c>
      <c r="K40" s="780" t="s">
        <v>1241</v>
      </c>
      <c r="L40" s="781"/>
      <c r="M40" s="768">
        <v>43202</v>
      </c>
      <c r="N40" s="779" t="s">
        <v>172</v>
      </c>
      <c r="O40" s="781" t="s">
        <v>32</v>
      </c>
      <c r="P40" s="871">
        <v>43452</v>
      </c>
      <c r="Q40" s="893" t="s">
        <v>1789</v>
      </c>
      <c r="R40" s="781" t="s">
        <v>30</v>
      </c>
      <c r="S40" s="871">
        <v>43585</v>
      </c>
      <c r="T40" s="984" t="s">
        <v>1751</v>
      </c>
      <c r="U40" s="781" t="s">
        <v>30</v>
      </c>
      <c r="V40" s="887"/>
      <c r="W40" s="886"/>
      <c r="X40" s="886"/>
      <c r="Y40" s="905"/>
      <c r="Z40" s="905"/>
      <c r="AA40" s="905"/>
      <c r="AB40" s="905"/>
      <c r="AC40" s="905"/>
    </row>
    <row r="41" spans="1:29" s="907" customFormat="1" ht="132.75" customHeight="1">
      <c r="A41" s="1262">
        <v>34</v>
      </c>
      <c r="B41" s="767">
        <v>2017</v>
      </c>
      <c r="C41" s="767" t="s">
        <v>1636</v>
      </c>
      <c r="D41" s="767" t="s">
        <v>139</v>
      </c>
      <c r="E41" s="767" t="s">
        <v>1079</v>
      </c>
      <c r="F41" s="1237" t="s">
        <v>2397</v>
      </c>
      <c r="G41" s="768">
        <v>43000</v>
      </c>
      <c r="H41" s="779" t="s">
        <v>1781</v>
      </c>
      <c r="I41" s="767" t="s">
        <v>174</v>
      </c>
      <c r="J41" s="871">
        <v>43252</v>
      </c>
      <c r="K41" s="780" t="s">
        <v>1241</v>
      </c>
      <c r="L41" s="781"/>
      <c r="M41" s="768">
        <v>43202</v>
      </c>
      <c r="N41" s="779" t="s">
        <v>175</v>
      </c>
      <c r="O41" s="781" t="s">
        <v>32</v>
      </c>
      <c r="P41" s="871">
        <v>43452</v>
      </c>
      <c r="Q41" s="893" t="s">
        <v>1790</v>
      </c>
      <c r="R41" s="781" t="s">
        <v>30</v>
      </c>
      <c r="S41" s="871">
        <v>43585</v>
      </c>
      <c r="T41" s="984" t="s">
        <v>1751</v>
      </c>
      <c r="U41" s="781" t="s">
        <v>30</v>
      </c>
      <c r="V41" s="887"/>
      <c r="W41" s="886"/>
      <c r="X41" s="886"/>
      <c r="Y41" s="905"/>
      <c r="Z41" s="905"/>
      <c r="AA41" s="905"/>
      <c r="AB41" s="905"/>
      <c r="AC41" s="905"/>
    </row>
    <row r="42" spans="1:29" s="907" customFormat="1" ht="132.75" customHeight="1">
      <c r="A42" s="1262"/>
      <c r="B42" s="767">
        <v>2017</v>
      </c>
      <c r="C42" s="767" t="s">
        <v>1636</v>
      </c>
      <c r="D42" s="767" t="s">
        <v>139</v>
      </c>
      <c r="E42" s="767" t="s">
        <v>1079</v>
      </c>
      <c r="F42" s="1239"/>
      <c r="G42" s="768">
        <v>43000</v>
      </c>
      <c r="H42" s="779" t="s">
        <v>1807</v>
      </c>
      <c r="I42" s="864" t="s">
        <v>141</v>
      </c>
      <c r="J42" s="780">
        <v>43453</v>
      </c>
      <c r="K42" s="780">
        <v>43830</v>
      </c>
      <c r="L42" s="781"/>
      <c r="M42" s="780"/>
      <c r="N42" s="779" t="s">
        <v>1194</v>
      </c>
      <c r="O42" s="781" t="s">
        <v>32</v>
      </c>
      <c r="P42" s="871">
        <v>43452</v>
      </c>
      <c r="Q42" s="894" t="s">
        <v>1808</v>
      </c>
      <c r="R42" s="781" t="s">
        <v>32</v>
      </c>
      <c r="S42" s="871">
        <v>43585</v>
      </c>
      <c r="T42" s="925" t="s">
        <v>2146</v>
      </c>
      <c r="U42" s="781" t="s">
        <v>30</v>
      </c>
      <c r="V42" s="873"/>
      <c r="W42" s="873"/>
      <c r="X42" s="873"/>
      <c r="Y42" s="905"/>
      <c r="Z42" s="905"/>
      <c r="AA42" s="905"/>
      <c r="AB42" s="905"/>
      <c r="AC42" s="905"/>
    </row>
    <row r="43" spans="1:29" s="907" customFormat="1" ht="132.75" customHeight="1">
      <c r="A43" s="1262">
        <v>35</v>
      </c>
      <c r="B43" s="767"/>
      <c r="C43" s="767" t="s">
        <v>1636</v>
      </c>
      <c r="D43" s="767" t="s">
        <v>139</v>
      </c>
      <c r="E43" s="767" t="s">
        <v>1079</v>
      </c>
      <c r="F43" s="1237" t="s">
        <v>176</v>
      </c>
      <c r="G43" s="898">
        <v>43000</v>
      </c>
      <c r="H43" s="897" t="s">
        <v>1814</v>
      </c>
      <c r="I43" s="899" t="s">
        <v>794</v>
      </c>
      <c r="J43" s="900" t="s">
        <v>1289</v>
      </c>
      <c r="K43" s="780">
        <v>43830</v>
      </c>
      <c r="L43" s="895"/>
      <c r="M43" s="898"/>
      <c r="N43" s="897" t="s">
        <v>1194</v>
      </c>
      <c r="O43" s="895" t="s">
        <v>32</v>
      </c>
      <c r="P43" s="871">
        <v>43452</v>
      </c>
      <c r="Q43" s="894" t="s">
        <v>1813</v>
      </c>
      <c r="R43" s="781" t="s">
        <v>32</v>
      </c>
      <c r="S43" s="871">
        <v>43585</v>
      </c>
      <c r="T43" s="997" t="s">
        <v>2151</v>
      </c>
      <c r="U43" s="895" t="s">
        <v>30</v>
      </c>
      <c r="V43" s="901"/>
      <c r="W43" s="901"/>
      <c r="X43" s="901"/>
      <c r="Y43" s="905"/>
      <c r="Z43" s="905"/>
      <c r="AA43" s="905"/>
      <c r="AB43" s="905"/>
      <c r="AC43" s="905"/>
    </row>
    <row r="44" spans="1:29" s="907" customFormat="1" ht="132.75" customHeight="1">
      <c r="A44" s="1262"/>
      <c r="B44" s="767">
        <v>2017</v>
      </c>
      <c r="C44" s="767" t="s">
        <v>1636</v>
      </c>
      <c r="D44" s="767" t="s">
        <v>139</v>
      </c>
      <c r="E44" s="767" t="s">
        <v>1079</v>
      </c>
      <c r="F44" s="1238"/>
      <c r="G44" s="768">
        <v>43000</v>
      </c>
      <c r="H44" s="779" t="s">
        <v>1791</v>
      </c>
      <c r="I44" s="767" t="s">
        <v>177</v>
      </c>
      <c r="J44" s="871">
        <v>43252</v>
      </c>
      <c r="K44" s="780" t="s">
        <v>1241</v>
      </c>
      <c r="L44" s="781"/>
      <c r="M44" s="768">
        <v>43202</v>
      </c>
      <c r="N44" s="779" t="s">
        <v>1792</v>
      </c>
      <c r="O44" s="781" t="s">
        <v>32</v>
      </c>
      <c r="P44" s="871">
        <v>43452</v>
      </c>
      <c r="Q44" s="893" t="s">
        <v>1793</v>
      </c>
      <c r="R44" s="781" t="s">
        <v>30</v>
      </c>
      <c r="S44" s="871">
        <v>43585</v>
      </c>
      <c r="T44" s="984" t="s">
        <v>1751</v>
      </c>
      <c r="U44" s="781" t="s">
        <v>30</v>
      </c>
      <c r="V44" s="887"/>
      <c r="W44" s="886"/>
      <c r="X44" s="886"/>
      <c r="Y44" s="905"/>
      <c r="Z44" s="905"/>
      <c r="AA44" s="905"/>
      <c r="AB44" s="905"/>
      <c r="AC44" s="905"/>
    </row>
    <row r="45" spans="1:29" s="907" customFormat="1" ht="132.75" customHeight="1">
      <c r="A45" s="1262"/>
      <c r="B45" s="767">
        <v>2017</v>
      </c>
      <c r="C45" s="767" t="s">
        <v>1636</v>
      </c>
      <c r="D45" s="767" t="s">
        <v>139</v>
      </c>
      <c r="E45" s="767" t="s">
        <v>1079</v>
      </c>
      <c r="F45" s="1239"/>
      <c r="G45" s="768">
        <v>43000</v>
      </c>
      <c r="H45" s="779" t="s">
        <v>2452</v>
      </c>
      <c r="I45" s="864" t="s">
        <v>794</v>
      </c>
      <c r="J45" s="780" t="s">
        <v>1289</v>
      </c>
      <c r="K45" s="780">
        <v>43830</v>
      </c>
      <c r="L45" s="781"/>
      <c r="M45" s="768"/>
      <c r="N45" s="779" t="s">
        <v>1194</v>
      </c>
      <c r="O45" s="781" t="s">
        <v>32</v>
      </c>
      <c r="P45" s="871">
        <v>43452</v>
      </c>
      <c r="Q45" s="894" t="s">
        <v>1813</v>
      </c>
      <c r="R45" s="781" t="s">
        <v>32</v>
      </c>
      <c r="S45" s="871">
        <v>43585</v>
      </c>
      <c r="T45" s="925" t="s">
        <v>1793</v>
      </c>
      <c r="U45" s="781" t="s">
        <v>30</v>
      </c>
      <c r="V45" s="887"/>
      <c r="W45" s="886"/>
      <c r="X45" s="886"/>
      <c r="Y45" s="905"/>
      <c r="Z45" s="905"/>
      <c r="AA45" s="905"/>
      <c r="AB45" s="905"/>
      <c r="AC45" s="905"/>
    </row>
    <row r="46" spans="1:29" s="907" customFormat="1" ht="132.75" customHeight="1">
      <c r="A46" s="943">
        <v>36</v>
      </c>
      <c r="B46" s="767">
        <v>2017</v>
      </c>
      <c r="C46" s="767" t="s">
        <v>1190</v>
      </c>
      <c r="D46" s="767" t="s">
        <v>139</v>
      </c>
      <c r="E46" s="767" t="s">
        <v>1079</v>
      </c>
      <c r="F46" s="779" t="s">
        <v>179</v>
      </c>
      <c r="G46" s="768">
        <v>42935</v>
      </c>
      <c r="H46" s="779" t="s">
        <v>1108</v>
      </c>
      <c r="I46" s="767" t="s">
        <v>141</v>
      </c>
      <c r="J46" s="780">
        <v>43252</v>
      </c>
      <c r="K46" s="780" t="s">
        <v>1241</v>
      </c>
      <c r="L46" s="781"/>
      <c r="M46" s="768">
        <v>43202</v>
      </c>
      <c r="N46" s="779" t="s">
        <v>1794</v>
      </c>
      <c r="O46" s="781" t="s">
        <v>30</v>
      </c>
      <c r="P46" s="871">
        <v>43453</v>
      </c>
      <c r="Q46" s="781" t="s">
        <v>1751</v>
      </c>
      <c r="R46" s="781" t="s">
        <v>30</v>
      </c>
      <c r="S46" s="871">
        <v>43585</v>
      </c>
      <c r="T46" s="984" t="s">
        <v>1751</v>
      </c>
      <c r="U46" s="781" t="s">
        <v>30</v>
      </c>
      <c r="V46" s="887"/>
      <c r="W46" s="886"/>
      <c r="X46" s="886"/>
      <c r="Y46" s="905"/>
      <c r="Z46" s="905"/>
      <c r="AA46" s="905"/>
      <c r="AB46" s="905"/>
      <c r="AC46" s="905"/>
    </row>
    <row r="47" spans="1:29" s="907" customFormat="1" ht="180.75" customHeight="1">
      <c r="A47" s="1262">
        <v>37</v>
      </c>
      <c r="B47" s="767">
        <v>2017</v>
      </c>
      <c r="C47" s="767" t="s">
        <v>1190</v>
      </c>
      <c r="D47" s="767" t="s">
        <v>139</v>
      </c>
      <c r="E47" s="767" t="s">
        <v>1079</v>
      </c>
      <c r="F47" s="1237" t="s">
        <v>181</v>
      </c>
      <c r="G47" s="768">
        <v>42935</v>
      </c>
      <c r="H47" s="779" t="s">
        <v>1795</v>
      </c>
      <c r="I47" s="767" t="s">
        <v>141</v>
      </c>
      <c r="J47" s="780">
        <v>43252</v>
      </c>
      <c r="K47" s="780" t="s">
        <v>1241</v>
      </c>
      <c r="L47" s="781"/>
      <c r="M47" s="768">
        <v>43202</v>
      </c>
      <c r="N47" s="779" t="s">
        <v>1796</v>
      </c>
      <c r="O47" s="781" t="s">
        <v>30</v>
      </c>
      <c r="P47" s="871">
        <v>43453</v>
      </c>
      <c r="Q47" s="781" t="s">
        <v>1751</v>
      </c>
      <c r="R47" s="781" t="s">
        <v>30</v>
      </c>
      <c r="S47" s="871">
        <v>43585</v>
      </c>
      <c r="T47" s="984" t="s">
        <v>1751</v>
      </c>
      <c r="U47" s="781" t="s">
        <v>30</v>
      </c>
      <c r="V47" s="887"/>
      <c r="W47" s="886"/>
      <c r="X47" s="886"/>
      <c r="Y47" s="905"/>
      <c r="Z47" s="905"/>
      <c r="AA47" s="905"/>
      <c r="AB47" s="905"/>
      <c r="AC47" s="905"/>
    </row>
    <row r="48" spans="1:29" s="907" customFormat="1" ht="180.75" customHeight="1">
      <c r="A48" s="1262"/>
      <c r="B48" s="767">
        <v>2017</v>
      </c>
      <c r="C48" s="767" t="s">
        <v>1190</v>
      </c>
      <c r="D48" s="767" t="s">
        <v>139</v>
      </c>
      <c r="E48" s="767" t="s">
        <v>1079</v>
      </c>
      <c r="F48" s="1238"/>
      <c r="G48" s="768">
        <v>42935</v>
      </c>
      <c r="H48" s="779" t="s">
        <v>1797</v>
      </c>
      <c r="I48" s="767" t="s">
        <v>141</v>
      </c>
      <c r="J48" s="780">
        <v>43252</v>
      </c>
      <c r="K48" s="780" t="s">
        <v>1241</v>
      </c>
      <c r="L48" s="781"/>
      <c r="M48" s="768">
        <v>43202</v>
      </c>
      <c r="N48" s="779" t="s">
        <v>1796</v>
      </c>
      <c r="O48" s="781" t="s">
        <v>30</v>
      </c>
      <c r="P48" s="871">
        <v>43453</v>
      </c>
      <c r="Q48" s="781" t="s">
        <v>1751</v>
      </c>
      <c r="R48" s="781" t="s">
        <v>30</v>
      </c>
      <c r="S48" s="871">
        <v>43585</v>
      </c>
      <c r="T48" s="984" t="s">
        <v>1751</v>
      </c>
      <c r="U48" s="781" t="s">
        <v>30</v>
      </c>
      <c r="V48" s="887"/>
      <c r="W48" s="886"/>
      <c r="X48" s="886"/>
      <c r="Y48" s="905"/>
      <c r="Z48" s="905"/>
      <c r="AA48" s="905"/>
      <c r="AB48" s="905"/>
      <c r="AC48" s="905"/>
    </row>
    <row r="49" spans="1:29" s="907" customFormat="1" ht="180.75" customHeight="1">
      <c r="A49" s="1262"/>
      <c r="B49" s="767">
        <v>2017</v>
      </c>
      <c r="C49" s="767" t="s">
        <v>1190</v>
      </c>
      <c r="D49" s="767" t="s">
        <v>139</v>
      </c>
      <c r="E49" s="767" t="s">
        <v>1079</v>
      </c>
      <c r="F49" s="1239"/>
      <c r="G49" s="768">
        <v>42935</v>
      </c>
      <c r="H49" s="779" t="s">
        <v>1798</v>
      </c>
      <c r="I49" s="767" t="s">
        <v>141</v>
      </c>
      <c r="J49" s="780">
        <v>43252</v>
      </c>
      <c r="K49" s="780" t="s">
        <v>1241</v>
      </c>
      <c r="L49" s="781"/>
      <c r="M49" s="768">
        <v>43202</v>
      </c>
      <c r="N49" s="779" t="s">
        <v>1796</v>
      </c>
      <c r="O49" s="781" t="s">
        <v>30</v>
      </c>
      <c r="P49" s="871">
        <v>43453</v>
      </c>
      <c r="Q49" s="781" t="s">
        <v>1751</v>
      </c>
      <c r="R49" s="781" t="s">
        <v>30</v>
      </c>
      <c r="S49" s="871">
        <v>43585</v>
      </c>
      <c r="T49" s="984" t="s">
        <v>1751</v>
      </c>
      <c r="U49" s="781" t="s">
        <v>30</v>
      </c>
      <c r="V49" s="887"/>
      <c r="W49" s="886"/>
      <c r="X49" s="886"/>
      <c r="Y49" s="905"/>
      <c r="Z49" s="905"/>
      <c r="AA49" s="905"/>
      <c r="AB49" s="905"/>
      <c r="AC49" s="905"/>
    </row>
    <row r="50" spans="1:29" s="907" customFormat="1" ht="173.25" customHeight="1">
      <c r="A50" s="943">
        <v>38</v>
      </c>
      <c r="B50" s="767">
        <v>2017</v>
      </c>
      <c r="C50" s="767" t="s">
        <v>1190</v>
      </c>
      <c r="D50" s="767" t="s">
        <v>139</v>
      </c>
      <c r="E50" s="767" t="s">
        <v>1079</v>
      </c>
      <c r="F50" s="779" t="s">
        <v>183</v>
      </c>
      <c r="G50" s="768">
        <v>42935</v>
      </c>
      <c r="H50" s="779" t="s">
        <v>1108</v>
      </c>
      <c r="I50" s="767" t="s">
        <v>141</v>
      </c>
      <c r="J50" s="871">
        <v>43252</v>
      </c>
      <c r="K50" s="780" t="s">
        <v>1241</v>
      </c>
      <c r="L50" s="781"/>
      <c r="M50" s="768">
        <v>43202</v>
      </c>
      <c r="N50" s="779" t="s">
        <v>1799</v>
      </c>
      <c r="O50" s="781" t="s">
        <v>32</v>
      </c>
      <c r="P50" s="871">
        <v>43452</v>
      </c>
      <c r="Q50" s="894" t="s">
        <v>1800</v>
      </c>
      <c r="R50" s="781" t="s">
        <v>30</v>
      </c>
      <c r="S50" s="871">
        <v>43585</v>
      </c>
      <c r="T50" s="984" t="s">
        <v>1751</v>
      </c>
      <c r="U50" s="781" t="s">
        <v>30</v>
      </c>
      <c r="V50" s="887"/>
      <c r="W50" s="886"/>
      <c r="X50" s="886"/>
      <c r="Y50" s="905"/>
      <c r="Z50" s="905"/>
      <c r="AA50" s="905"/>
      <c r="AB50" s="905"/>
      <c r="AC50" s="905"/>
    </row>
    <row r="51" spans="1:29" s="907" customFormat="1" ht="132.75" customHeight="1">
      <c r="A51" s="1262">
        <v>39</v>
      </c>
      <c r="B51" s="781">
        <v>2017</v>
      </c>
      <c r="C51" s="781" t="s">
        <v>1636</v>
      </c>
      <c r="D51" s="767" t="s">
        <v>139</v>
      </c>
      <c r="E51" s="767" t="s">
        <v>1080</v>
      </c>
      <c r="F51" s="1237" t="s">
        <v>2417</v>
      </c>
      <c r="G51" s="768">
        <v>43000</v>
      </c>
      <c r="H51" s="779" t="s">
        <v>1801</v>
      </c>
      <c r="I51" s="864" t="s">
        <v>141</v>
      </c>
      <c r="J51" s="780" t="s">
        <v>1289</v>
      </c>
      <c r="K51" s="780">
        <v>43830</v>
      </c>
      <c r="L51" s="871">
        <v>43452</v>
      </c>
      <c r="M51" s="780"/>
      <c r="N51" s="779" t="s">
        <v>1194</v>
      </c>
      <c r="O51" s="781" t="s">
        <v>32</v>
      </c>
      <c r="P51" s="871">
        <v>43452</v>
      </c>
      <c r="Q51" s="894" t="s">
        <v>1802</v>
      </c>
      <c r="R51" s="781" t="s">
        <v>32</v>
      </c>
      <c r="S51" s="871">
        <v>43585</v>
      </c>
      <c r="T51" s="925" t="s">
        <v>2152</v>
      </c>
      <c r="U51" s="781" t="s">
        <v>30</v>
      </c>
      <c r="V51" s="873"/>
      <c r="W51" s="873"/>
      <c r="X51" s="873"/>
      <c r="Y51" s="905"/>
    </row>
    <row r="52" spans="1:29" s="907" customFormat="1" ht="132.75" customHeight="1">
      <c r="A52" s="1262"/>
      <c r="B52" s="781">
        <v>2017</v>
      </c>
      <c r="C52" s="895" t="s">
        <v>1636</v>
      </c>
      <c r="D52" s="896" t="s">
        <v>139</v>
      </c>
      <c r="E52" s="896" t="s">
        <v>1080</v>
      </c>
      <c r="F52" s="1239"/>
      <c r="G52" s="898">
        <v>43000</v>
      </c>
      <c r="H52" s="897" t="s">
        <v>1803</v>
      </c>
      <c r="I52" s="899" t="s">
        <v>141</v>
      </c>
      <c r="J52" s="900" t="s">
        <v>1289</v>
      </c>
      <c r="K52" s="780">
        <v>43830</v>
      </c>
      <c r="L52" s="895"/>
      <c r="M52" s="900"/>
      <c r="N52" s="897" t="s">
        <v>1194</v>
      </c>
      <c r="O52" s="895" t="s">
        <v>32</v>
      </c>
      <c r="P52" s="871">
        <v>43452</v>
      </c>
      <c r="Q52" s="894" t="s">
        <v>1802</v>
      </c>
      <c r="R52" s="781" t="s">
        <v>32</v>
      </c>
      <c r="S52" s="871">
        <v>43585</v>
      </c>
      <c r="T52" s="925" t="s">
        <v>2152</v>
      </c>
      <c r="U52" s="781" t="s">
        <v>30</v>
      </c>
      <c r="V52" s="901"/>
      <c r="W52" s="901"/>
      <c r="X52" s="901"/>
      <c r="Y52" s="905"/>
    </row>
    <row r="53" spans="1:29" s="907" customFormat="1" ht="183.75" customHeight="1">
      <c r="A53" s="1262">
        <v>40</v>
      </c>
      <c r="B53" s="781">
        <v>2017</v>
      </c>
      <c r="C53" s="781" t="s">
        <v>1636</v>
      </c>
      <c r="D53" s="767" t="s">
        <v>139</v>
      </c>
      <c r="E53" s="767" t="s">
        <v>1080</v>
      </c>
      <c r="F53" s="1237" t="s">
        <v>2396</v>
      </c>
      <c r="G53" s="768">
        <v>43000</v>
      </c>
      <c r="H53" s="779" t="s">
        <v>1804</v>
      </c>
      <c r="I53" s="864" t="s">
        <v>141</v>
      </c>
      <c r="J53" s="780" t="s">
        <v>1289</v>
      </c>
      <c r="K53" s="780" t="s">
        <v>1241</v>
      </c>
      <c r="L53" s="781"/>
      <c r="M53" s="780"/>
      <c r="N53" s="779" t="s">
        <v>1194</v>
      </c>
      <c r="O53" s="781" t="s">
        <v>32</v>
      </c>
      <c r="P53" s="871">
        <v>43452</v>
      </c>
      <c r="Q53" s="894" t="s">
        <v>1805</v>
      </c>
      <c r="R53" s="781" t="s">
        <v>30</v>
      </c>
      <c r="S53" s="871">
        <v>43585</v>
      </c>
      <c r="T53" s="984" t="s">
        <v>1751</v>
      </c>
      <c r="U53" s="781" t="s">
        <v>30</v>
      </c>
      <c r="V53" s="873"/>
      <c r="W53" s="873"/>
      <c r="X53" s="873"/>
      <c r="Y53" s="905"/>
    </row>
    <row r="54" spans="1:29" s="907" customFormat="1" ht="171" customHeight="1">
      <c r="A54" s="1262"/>
      <c r="B54" s="781">
        <v>2017</v>
      </c>
      <c r="C54" s="895" t="s">
        <v>1636</v>
      </c>
      <c r="D54" s="896" t="s">
        <v>139</v>
      </c>
      <c r="E54" s="896" t="s">
        <v>1080</v>
      </c>
      <c r="F54" s="1239"/>
      <c r="G54" s="898">
        <v>43000</v>
      </c>
      <c r="H54" s="897" t="s">
        <v>1806</v>
      </c>
      <c r="I54" s="899" t="s">
        <v>141</v>
      </c>
      <c r="J54" s="900" t="s">
        <v>1289</v>
      </c>
      <c r="K54" s="780" t="s">
        <v>1241</v>
      </c>
      <c r="L54" s="895"/>
      <c r="M54" s="900"/>
      <c r="N54" s="897" t="s">
        <v>1194</v>
      </c>
      <c r="O54" s="895" t="s">
        <v>32</v>
      </c>
      <c r="P54" s="871">
        <v>43452</v>
      </c>
      <c r="Q54" s="894" t="s">
        <v>1805</v>
      </c>
      <c r="R54" s="781" t="s">
        <v>30</v>
      </c>
      <c r="S54" s="871">
        <v>43585</v>
      </c>
      <c r="T54" s="984" t="s">
        <v>1751</v>
      </c>
      <c r="U54" s="781" t="s">
        <v>30</v>
      </c>
      <c r="V54" s="901"/>
      <c r="W54" s="901"/>
      <c r="X54" s="901"/>
      <c r="Y54" s="905"/>
    </row>
    <row r="55" spans="1:29" s="907" customFormat="1" ht="132.75" customHeight="1">
      <c r="A55" s="1262">
        <v>41</v>
      </c>
      <c r="B55" s="781">
        <v>2017</v>
      </c>
      <c r="C55" s="895" t="s">
        <v>1636</v>
      </c>
      <c r="D55" s="896" t="s">
        <v>139</v>
      </c>
      <c r="E55" s="896" t="s">
        <v>1080</v>
      </c>
      <c r="F55" s="1238" t="s">
        <v>2429</v>
      </c>
      <c r="G55" s="898">
        <v>43000</v>
      </c>
      <c r="H55" s="897" t="s">
        <v>1809</v>
      </c>
      <c r="I55" s="899" t="s">
        <v>141</v>
      </c>
      <c r="J55" s="780">
        <v>43453</v>
      </c>
      <c r="K55" s="780">
        <v>43830</v>
      </c>
      <c r="L55" s="895"/>
      <c r="M55" s="900"/>
      <c r="N55" s="897" t="s">
        <v>1194</v>
      </c>
      <c r="O55" s="895" t="s">
        <v>32</v>
      </c>
      <c r="P55" s="871">
        <v>43452</v>
      </c>
      <c r="Q55" s="894" t="s">
        <v>1808</v>
      </c>
      <c r="R55" s="781" t="s">
        <v>32</v>
      </c>
      <c r="S55" s="871">
        <v>43585</v>
      </c>
      <c r="T55" s="997" t="s">
        <v>2147</v>
      </c>
      <c r="U55" s="895" t="s">
        <v>30</v>
      </c>
      <c r="V55" s="901"/>
      <c r="W55" s="901"/>
      <c r="X55" s="901"/>
      <c r="Y55" s="905"/>
    </row>
    <row r="56" spans="1:29" s="907" customFormat="1" ht="132.75" customHeight="1">
      <c r="A56" s="1262"/>
      <c r="B56" s="781">
        <v>2017</v>
      </c>
      <c r="C56" s="895" t="s">
        <v>1636</v>
      </c>
      <c r="D56" s="896" t="s">
        <v>139</v>
      </c>
      <c r="E56" s="896" t="s">
        <v>1080</v>
      </c>
      <c r="F56" s="1238"/>
      <c r="G56" s="898">
        <v>43000</v>
      </c>
      <c r="H56" s="897" t="s">
        <v>1810</v>
      </c>
      <c r="I56" s="899" t="s">
        <v>141</v>
      </c>
      <c r="J56" s="780">
        <v>43453</v>
      </c>
      <c r="K56" s="780">
        <v>43830</v>
      </c>
      <c r="L56" s="895"/>
      <c r="M56" s="900"/>
      <c r="N56" s="897" t="s">
        <v>1194</v>
      </c>
      <c r="O56" s="895" t="s">
        <v>32</v>
      </c>
      <c r="P56" s="871">
        <v>43452</v>
      </c>
      <c r="Q56" s="894" t="s">
        <v>1808</v>
      </c>
      <c r="R56" s="781" t="s">
        <v>32</v>
      </c>
      <c r="S56" s="871">
        <v>43585</v>
      </c>
      <c r="T56" s="997" t="s">
        <v>2148</v>
      </c>
      <c r="U56" s="895" t="s">
        <v>32</v>
      </c>
      <c r="V56" s="901"/>
      <c r="W56" s="901"/>
      <c r="X56" s="901"/>
      <c r="Y56" s="905"/>
    </row>
    <row r="57" spans="1:29" s="907" customFormat="1" ht="132.75" customHeight="1">
      <c r="A57" s="1262"/>
      <c r="B57" s="781">
        <v>2017</v>
      </c>
      <c r="C57" s="895" t="s">
        <v>1636</v>
      </c>
      <c r="D57" s="896" t="s">
        <v>139</v>
      </c>
      <c r="E57" s="896" t="s">
        <v>1080</v>
      </c>
      <c r="F57" s="1238"/>
      <c r="G57" s="898">
        <v>43000</v>
      </c>
      <c r="H57" s="897" t="s">
        <v>1811</v>
      </c>
      <c r="I57" s="899" t="s">
        <v>141</v>
      </c>
      <c r="J57" s="780">
        <v>43453</v>
      </c>
      <c r="K57" s="780">
        <v>43830</v>
      </c>
      <c r="L57" s="895"/>
      <c r="M57" s="900"/>
      <c r="N57" s="897" t="s">
        <v>1194</v>
      </c>
      <c r="O57" s="895" t="s">
        <v>32</v>
      </c>
      <c r="P57" s="871">
        <v>43452</v>
      </c>
      <c r="Q57" s="894" t="s">
        <v>1808</v>
      </c>
      <c r="R57" s="781" t="s">
        <v>32</v>
      </c>
      <c r="S57" s="871">
        <v>43585</v>
      </c>
      <c r="T57" s="997" t="s">
        <v>2149</v>
      </c>
      <c r="U57" s="895" t="s">
        <v>30</v>
      </c>
      <c r="V57" s="901"/>
      <c r="W57" s="901"/>
      <c r="X57" s="901"/>
      <c r="Y57" s="905"/>
    </row>
    <row r="58" spans="1:29" s="907" customFormat="1" ht="132.75" customHeight="1">
      <c r="A58" s="1262"/>
      <c r="B58" s="781">
        <v>2017</v>
      </c>
      <c r="C58" s="895" t="s">
        <v>1636</v>
      </c>
      <c r="D58" s="896" t="s">
        <v>139</v>
      </c>
      <c r="E58" s="896" t="s">
        <v>1080</v>
      </c>
      <c r="F58" s="1239"/>
      <c r="G58" s="898">
        <v>43000</v>
      </c>
      <c r="H58" s="897" t="s">
        <v>1812</v>
      </c>
      <c r="I58" s="899" t="s">
        <v>141</v>
      </c>
      <c r="J58" s="780">
        <v>43453</v>
      </c>
      <c r="K58" s="780">
        <v>43830</v>
      </c>
      <c r="L58" s="895"/>
      <c r="M58" s="900"/>
      <c r="N58" s="897" t="s">
        <v>1194</v>
      </c>
      <c r="O58" s="895" t="s">
        <v>32</v>
      </c>
      <c r="P58" s="871">
        <v>43452</v>
      </c>
      <c r="Q58" s="894" t="s">
        <v>1808</v>
      </c>
      <c r="R58" s="781" t="s">
        <v>32</v>
      </c>
      <c r="S58" s="871">
        <v>43585</v>
      </c>
      <c r="T58" s="997" t="s">
        <v>2150</v>
      </c>
      <c r="U58" s="895" t="s">
        <v>30</v>
      </c>
      <c r="V58" s="901"/>
      <c r="W58" s="901"/>
      <c r="X58" s="901"/>
      <c r="Y58" s="905"/>
    </row>
    <row r="59" spans="1:29" s="906" customFormat="1" ht="91.5" customHeight="1">
      <c r="A59" s="1262">
        <v>42</v>
      </c>
      <c r="B59" s="781">
        <v>2018</v>
      </c>
      <c r="C59" s="895" t="s">
        <v>1665</v>
      </c>
      <c r="D59" s="896" t="s">
        <v>21</v>
      </c>
      <c r="E59" s="896" t="s">
        <v>1080</v>
      </c>
      <c r="F59" s="1237" t="s">
        <v>1815</v>
      </c>
      <c r="G59" s="871">
        <v>43369</v>
      </c>
      <c r="H59" s="897" t="s">
        <v>1816</v>
      </c>
      <c r="I59" s="899" t="s">
        <v>141</v>
      </c>
      <c r="J59" s="900" t="s">
        <v>1832</v>
      </c>
      <c r="K59" s="900">
        <v>43404</v>
      </c>
      <c r="L59" s="895"/>
      <c r="M59" s="898"/>
      <c r="N59" s="897"/>
      <c r="O59" s="895"/>
      <c r="P59" s="902">
        <v>43453</v>
      </c>
      <c r="Q59" s="896" t="s">
        <v>1831</v>
      </c>
      <c r="R59" s="895" t="s">
        <v>32</v>
      </c>
      <c r="S59" s="871">
        <v>43585</v>
      </c>
      <c r="T59" s="997" t="s">
        <v>2155</v>
      </c>
      <c r="U59" s="895" t="s">
        <v>32</v>
      </c>
      <c r="V59" s="901"/>
      <c r="W59" s="901"/>
      <c r="X59" s="781"/>
      <c r="Y59" s="905"/>
    </row>
    <row r="60" spans="1:29" s="906" customFormat="1" ht="108.75" customHeight="1">
      <c r="A60" s="1262"/>
      <c r="B60" s="781">
        <v>2018</v>
      </c>
      <c r="C60" s="895" t="s">
        <v>1665</v>
      </c>
      <c r="D60" s="896" t="s">
        <v>21</v>
      </c>
      <c r="E60" s="896" t="s">
        <v>1080</v>
      </c>
      <c r="F60" s="1238"/>
      <c r="G60" s="871">
        <v>43369</v>
      </c>
      <c r="H60" s="897" t="s">
        <v>1817</v>
      </c>
      <c r="I60" s="899" t="s">
        <v>141</v>
      </c>
      <c r="J60" s="900" t="s">
        <v>1833</v>
      </c>
      <c r="K60" s="900">
        <v>43388</v>
      </c>
      <c r="L60" s="895"/>
      <c r="M60" s="898"/>
      <c r="N60" s="897"/>
      <c r="O60" s="895"/>
      <c r="P60" s="902">
        <v>43453</v>
      </c>
      <c r="Q60" s="896" t="s">
        <v>1831</v>
      </c>
      <c r="R60" s="895" t="s">
        <v>32</v>
      </c>
      <c r="S60" s="871">
        <v>43585</v>
      </c>
      <c r="T60" s="997" t="s">
        <v>2165</v>
      </c>
      <c r="U60" s="895" t="s">
        <v>30</v>
      </c>
      <c r="V60" s="901"/>
      <c r="W60" s="901"/>
      <c r="X60" s="781"/>
      <c r="Y60" s="905"/>
    </row>
    <row r="61" spans="1:29" s="906" customFormat="1" ht="70.5" customHeight="1">
      <c r="A61" s="1262"/>
      <c r="B61" s="781">
        <v>2018</v>
      </c>
      <c r="C61" s="895" t="s">
        <v>1665</v>
      </c>
      <c r="D61" s="896" t="s">
        <v>21</v>
      </c>
      <c r="E61" s="896" t="s">
        <v>1080</v>
      </c>
      <c r="F61" s="1238"/>
      <c r="G61" s="871">
        <v>43369</v>
      </c>
      <c r="H61" s="897" t="s">
        <v>1818</v>
      </c>
      <c r="I61" s="899" t="s">
        <v>141</v>
      </c>
      <c r="J61" s="900" t="s">
        <v>1834</v>
      </c>
      <c r="K61" s="900">
        <v>43393</v>
      </c>
      <c r="L61" s="895"/>
      <c r="M61" s="898"/>
      <c r="N61" s="897"/>
      <c r="O61" s="895"/>
      <c r="P61" s="902">
        <v>43453</v>
      </c>
      <c r="Q61" s="896" t="s">
        <v>1831</v>
      </c>
      <c r="R61" s="895" t="s">
        <v>32</v>
      </c>
      <c r="S61" s="871">
        <v>43585</v>
      </c>
      <c r="T61" s="997" t="s">
        <v>2713</v>
      </c>
      <c r="U61" s="895" t="s">
        <v>32</v>
      </c>
      <c r="V61" s="901"/>
      <c r="W61" s="901"/>
      <c r="X61" s="781"/>
      <c r="Y61" s="905"/>
    </row>
    <row r="62" spans="1:29" s="906" customFormat="1" ht="70.5" customHeight="1">
      <c r="A62" s="1262"/>
      <c r="B62" s="781">
        <v>2018</v>
      </c>
      <c r="C62" s="895" t="s">
        <v>1665</v>
      </c>
      <c r="D62" s="896" t="s">
        <v>21</v>
      </c>
      <c r="E62" s="896" t="s">
        <v>1080</v>
      </c>
      <c r="F62" s="1238"/>
      <c r="G62" s="871">
        <v>43369</v>
      </c>
      <c r="H62" s="897" t="s">
        <v>1819</v>
      </c>
      <c r="I62" s="899" t="s">
        <v>141</v>
      </c>
      <c r="J62" s="900" t="s">
        <v>1835</v>
      </c>
      <c r="K62" s="900">
        <v>43434</v>
      </c>
      <c r="L62" s="895"/>
      <c r="M62" s="898"/>
      <c r="N62" s="897"/>
      <c r="O62" s="895"/>
      <c r="P62" s="902">
        <v>43453</v>
      </c>
      <c r="Q62" s="896" t="s">
        <v>1831</v>
      </c>
      <c r="R62" s="895" t="s">
        <v>32</v>
      </c>
      <c r="S62" s="871">
        <v>43585</v>
      </c>
      <c r="T62" s="997" t="s">
        <v>2714</v>
      </c>
      <c r="U62" s="895" t="s">
        <v>32</v>
      </c>
      <c r="V62" s="901"/>
      <c r="W62" s="901"/>
      <c r="X62" s="781"/>
      <c r="Y62" s="905"/>
    </row>
    <row r="63" spans="1:29" s="906" customFormat="1" ht="70.5" customHeight="1">
      <c r="A63" s="1262"/>
      <c r="B63" s="781">
        <v>2018</v>
      </c>
      <c r="C63" s="895" t="s">
        <v>1665</v>
      </c>
      <c r="D63" s="896" t="s">
        <v>21</v>
      </c>
      <c r="E63" s="896" t="s">
        <v>1080</v>
      </c>
      <c r="F63" s="1238"/>
      <c r="G63" s="871">
        <v>43369</v>
      </c>
      <c r="H63" s="897" t="s">
        <v>1820</v>
      </c>
      <c r="I63" s="899" t="s">
        <v>141</v>
      </c>
      <c r="J63" s="900" t="s">
        <v>1836</v>
      </c>
      <c r="K63" s="900">
        <v>43444</v>
      </c>
      <c r="L63" s="895"/>
      <c r="M63" s="898"/>
      <c r="N63" s="897"/>
      <c r="O63" s="895"/>
      <c r="P63" s="902">
        <v>43453</v>
      </c>
      <c r="Q63" s="896" t="s">
        <v>1831</v>
      </c>
      <c r="R63" s="895" t="s">
        <v>32</v>
      </c>
      <c r="S63" s="871">
        <v>43585</v>
      </c>
      <c r="T63" s="998" t="s">
        <v>1831</v>
      </c>
      <c r="U63" s="895" t="s">
        <v>32</v>
      </c>
      <c r="V63" s="901"/>
      <c r="W63" s="901"/>
      <c r="X63" s="781"/>
      <c r="Y63" s="905"/>
    </row>
    <row r="64" spans="1:29" s="906" customFormat="1" ht="70.5" customHeight="1">
      <c r="A64" s="1262"/>
      <c r="B64" s="781">
        <v>2018</v>
      </c>
      <c r="C64" s="895" t="s">
        <v>1665</v>
      </c>
      <c r="D64" s="896" t="s">
        <v>21</v>
      </c>
      <c r="E64" s="896" t="s">
        <v>1080</v>
      </c>
      <c r="F64" s="1239"/>
      <c r="G64" s="871">
        <v>43369</v>
      </c>
      <c r="H64" s="897" t="s">
        <v>1821</v>
      </c>
      <c r="I64" s="899" t="s">
        <v>141</v>
      </c>
      <c r="J64" s="900">
        <v>43444</v>
      </c>
      <c r="K64" s="900">
        <v>43444</v>
      </c>
      <c r="L64" s="895"/>
      <c r="M64" s="898"/>
      <c r="N64" s="897"/>
      <c r="O64" s="895"/>
      <c r="P64" s="902">
        <v>43453</v>
      </c>
      <c r="Q64" s="896" t="s">
        <v>1831</v>
      </c>
      <c r="R64" s="895" t="s">
        <v>32</v>
      </c>
      <c r="S64" s="871">
        <v>43585</v>
      </c>
      <c r="T64" s="998" t="s">
        <v>1831</v>
      </c>
      <c r="U64" s="895" t="s">
        <v>32</v>
      </c>
      <c r="V64" s="901"/>
      <c r="W64" s="901"/>
      <c r="X64" s="781"/>
      <c r="Y64" s="905"/>
    </row>
    <row r="65" spans="1:25" s="906" customFormat="1" ht="123" customHeight="1">
      <c r="A65" s="1262">
        <v>43</v>
      </c>
      <c r="B65" s="781">
        <v>2018</v>
      </c>
      <c r="C65" s="895" t="s">
        <v>1665</v>
      </c>
      <c r="D65" s="896" t="s">
        <v>21</v>
      </c>
      <c r="E65" s="896" t="s">
        <v>1080</v>
      </c>
      <c r="F65" s="1237" t="s">
        <v>1672</v>
      </c>
      <c r="G65" s="871">
        <v>43369</v>
      </c>
      <c r="H65" s="897" t="s">
        <v>1822</v>
      </c>
      <c r="I65" s="899" t="s">
        <v>141</v>
      </c>
      <c r="J65" s="900">
        <v>43404</v>
      </c>
      <c r="K65" s="900" t="s">
        <v>1675</v>
      </c>
      <c r="L65" s="895"/>
      <c r="M65" s="898"/>
      <c r="N65" s="897"/>
      <c r="O65" s="895"/>
      <c r="P65" s="902">
        <v>43453</v>
      </c>
      <c r="Q65" s="896" t="s">
        <v>1831</v>
      </c>
      <c r="R65" s="895" t="s">
        <v>32</v>
      </c>
      <c r="S65" s="871">
        <v>43585</v>
      </c>
      <c r="T65" s="997" t="s">
        <v>2167</v>
      </c>
      <c r="U65" s="895" t="s">
        <v>30</v>
      </c>
      <c r="V65" s="901"/>
      <c r="W65" s="901"/>
      <c r="X65" s="781"/>
      <c r="Y65" s="905"/>
    </row>
    <row r="66" spans="1:25" s="906" customFormat="1" ht="144.75" customHeight="1">
      <c r="A66" s="1262"/>
      <c r="B66" s="781">
        <v>2018</v>
      </c>
      <c r="C66" s="895" t="s">
        <v>1665</v>
      </c>
      <c r="D66" s="896" t="s">
        <v>21</v>
      </c>
      <c r="E66" s="896" t="s">
        <v>1080</v>
      </c>
      <c r="F66" s="1239"/>
      <c r="G66" s="871">
        <v>43369</v>
      </c>
      <c r="H66" s="897" t="s">
        <v>1823</v>
      </c>
      <c r="I66" s="899" t="s">
        <v>141</v>
      </c>
      <c r="J66" s="900">
        <v>43404</v>
      </c>
      <c r="K66" s="900" t="s">
        <v>1675</v>
      </c>
      <c r="L66" s="895"/>
      <c r="M66" s="898"/>
      <c r="N66" s="897"/>
      <c r="O66" s="895"/>
      <c r="P66" s="902">
        <v>43453</v>
      </c>
      <c r="Q66" s="896" t="s">
        <v>1831</v>
      </c>
      <c r="R66" s="895" t="s">
        <v>32</v>
      </c>
      <c r="S66" s="871">
        <v>43585</v>
      </c>
      <c r="T66" s="997" t="s">
        <v>2715</v>
      </c>
      <c r="U66" s="895" t="s">
        <v>32</v>
      </c>
      <c r="V66" s="901"/>
      <c r="W66" s="901"/>
      <c r="X66" s="781"/>
      <c r="Y66" s="905"/>
    </row>
    <row r="67" spans="1:25" s="906" customFormat="1" ht="79.5" customHeight="1">
      <c r="A67" s="943">
        <v>44</v>
      </c>
      <c r="B67" s="781">
        <v>2018</v>
      </c>
      <c r="C67" s="895" t="s">
        <v>1665</v>
      </c>
      <c r="D67" s="896" t="s">
        <v>21</v>
      </c>
      <c r="E67" s="896" t="s">
        <v>1080</v>
      </c>
      <c r="F67" s="897" t="s">
        <v>1666</v>
      </c>
      <c r="G67" s="902">
        <v>43369</v>
      </c>
      <c r="H67" s="903" t="s">
        <v>1667</v>
      </c>
      <c r="I67" s="896" t="s">
        <v>1668</v>
      </c>
      <c r="J67" s="767" t="s">
        <v>1664</v>
      </c>
      <c r="K67" s="899">
        <v>43403</v>
      </c>
      <c r="L67" s="895"/>
      <c r="M67" s="898"/>
      <c r="N67" s="897"/>
      <c r="O67" s="895"/>
      <c r="P67" s="902">
        <v>43453</v>
      </c>
      <c r="Q67" s="896" t="s">
        <v>1831</v>
      </c>
      <c r="R67" s="895" t="s">
        <v>32</v>
      </c>
      <c r="S67" s="871">
        <v>43585</v>
      </c>
      <c r="T67" s="997" t="s">
        <v>2712</v>
      </c>
      <c r="U67" s="895" t="s">
        <v>30</v>
      </c>
      <c r="V67" s="901"/>
      <c r="W67" s="901"/>
      <c r="X67" s="781"/>
      <c r="Y67" s="905"/>
    </row>
    <row r="68" spans="1:25" s="906" customFormat="1" ht="72" customHeight="1">
      <c r="A68" s="1262">
        <v>45</v>
      </c>
      <c r="B68" s="781">
        <v>2018</v>
      </c>
      <c r="C68" s="895" t="s">
        <v>1665</v>
      </c>
      <c r="D68" s="896" t="s">
        <v>21</v>
      </c>
      <c r="E68" s="896" t="s">
        <v>1080</v>
      </c>
      <c r="F68" s="1237" t="s">
        <v>1661</v>
      </c>
      <c r="G68" s="902">
        <v>43369</v>
      </c>
      <c r="H68" s="897" t="s">
        <v>1822</v>
      </c>
      <c r="I68" s="899" t="s">
        <v>141</v>
      </c>
      <c r="J68" s="900">
        <v>43404</v>
      </c>
      <c r="K68" s="900" t="s">
        <v>1675</v>
      </c>
      <c r="L68" s="895"/>
      <c r="M68" s="898"/>
      <c r="N68" s="897"/>
      <c r="O68" s="895"/>
      <c r="P68" s="902">
        <v>43453</v>
      </c>
      <c r="Q68" s="896" t="s">
        <v>1831</v>
      </c>
      <c r="R68" s="895" t="s">
        <v>32</v>
      </c>
      <c r="S68" s="871">
        <v>43585</v>
      </c>
      <c r="T68" s="997" t="s">
        <v>2167</v>
      </c>
      <c r="U68" s="895" t="s">
        <v>30</v>
      </c>
      <c r="V68" s="901"/>
      <c r="W68" s="901"/>
      <c r="X68" s="781"/>
      <c r="Y68" s="905"/>
    </row>
    <row r="69" spans="1:25" s="906" customFormat="1" ht="93.75" customHeight="1">
      <c r="A69" s="1262"/>
      <c r="B69" s="781">
        <v>2018</v>
      </c>
      <c r="C69" s="895" t="s">
        <v>1665</v>
      </c>
      <c r="D69" s="896" t="s">
        <v>21</v>
      </c>
      <c r="E69" s="896" t="s">
        <v>1080</v>
      </c>
      <c r="F69" s="1239"/>
      <c r="G69" s="902">
        <v>43369</v>
      </c>
      <c r="H69" s="897" t="s">
        <v>1823</v>
      </c>
      <c r="I69" s="899" t="s">
        <v>141</v>
      </c>
      <c r="J69" s="900">
        <v>43404</v>
      </c>
      <c r="K69" s="900" t="s">
        <v>1675</v>
      </c>
      <c r="L69" s="895"/>
      <c r="M69" s="898"/>
      <c r="N69" s="897"/>
      <c r="O69" s="895"/>
      <c r="P69" s="902">
        <v>43453</v>
      </c>
      <c r="Q69" s="896" t="s">
        <v>1831</v>
      </c>
      <c r="R69" s="895" t="s">
        <v>32</v>
      </c>
      <c r="S69" s="871">
        <v>43585</v>
      </c>
      <c r="T69" s="997" t="s">
        <v>2712</v>
      </c>
      <c r="U69" s="895" t="s">
        <v>30</v>
      </c>
      <c r="V69" s="901"/>
      <c r="W69" s="901"/>
      <c r="X69" s="781"/>
      <c r="Y69" s="905"/>
    </row>
    <row r="70" spans="1:25" s="906" customFormat="1" ht="67.5" customHeight="1">
      <c r="A70" s="1262">
        <v>46</v>
      </c>
      <c r="B70" s="781">
        <v>2018</v>
      </c>
      <c r="C70" s="895" t="s">
        <v>1665</v>
      </c>
      <c r="D70" s="896" t="s">
        <v>21</v>
      </c>
      <c r="E70" s="896" t="s">
        <v>1080</v>
      </c>
      <c r="F70" s="1237" t="s">
        <v>1824</v>
      </c>
      <c r="G70" s="902">
        <v>43369</v>
      </c>
      <c r="H70" s="899" t="s">
        <v>1825</v>
      </c>
      <c r="I70" s="899" t="s">
        <v>141</v>
      </c>
      <c r="J70" s="900" t="s">
        <v>1832</v>
      </c>
      <c r="K70" s="900">
        <v>43465</v>
      </c>
      <c r="L70" s="895"/>
      <c r="M70" s="898"/>
      <c r="N70" s="897"/>
      <c r="O70" s="895"/>
      <c r="P70" s="902">
        <v>43453</v>
      </c>
      <c r="Q70" s="896" t="s">
        <v>1831</v>
      </c>
      <c r="R70" s="895" t="s">
        <v>32</v>
      </c>
      <c r="S70" s="871">
        <v>43585</v>
      </c>
      <c r="T70" s="997" t="s">
        <v>2168</v>
      </c>
      <c r="U70" s="895" t="s">
        <v>30</v>
      </c>
      <c r="V70" s="901"/>
      <c r="W70" s="901"/>
      <c r="X70" s="781"/>
      <c r="Y70" s="905"/>
    </row>
    <row r="71" spans="1:25" s="906" customFormat="1" ht="67.5" customHeight="1">
      <c r="A71" s="1262"/>
      <c r="B71" s="781">
        <v>2018</v>
      </c>
      <c r="C71" s="895" t="s">
        <v>1665</v>
      </c>
      <c r="D71" s="896" t="s">
        <v>21</v>
      </c>
      <c r="E71" s="896" t="s">
        <v>1080</v>
      </c>
      <c r="F71" s="1238"/>
      <c r="G71" s="902">
        <v>43369</v>
      </c>
      <c r="H71" s="899" t="s">
        <v>1826</v>
      </c>
      <c r="I71" s="899" t="s">
        <v>141</v>
      </c>
      <c r="J71" s="900" t="s">
        <v>1837</v>
      </c>
      <c r="K71" s="900">
        <v>43416</v>
      </c>
      <c r="L71" s="895"/>
      <c r="M71" s="898"/>
      <c r="N71" s="897"/>
      <c r="O71" s="895"/>
      <c r="P71" s="902">
        <v>43453</v>
      </c>
      <c r="Q71" s="896" t="s">
        <v>1831</v>
      </c>
      <c r="R71" s="895" t="s">
        <v>32</v>
      </c>
      <c r="S71" s="871">
        <v>43585</v>
      </c>
      <c r="T71" s="998" t="s">
        <v>2169</v>
      </c>
      <c r="U71" s="895" t="s">
        <v>30</v>
      </c>
      <c r="V71" s="901"/>
      <c r="W71" s="901"/>
      <c r="X71" s="781"/>
      <c r="Y71" s="905"/>
    </row>
    <row r="72" spans="1:25" s="906" customFormat="1" ht="67.5" customHeight="1">
      <c r="A72" s="1262"/>
      <c r="B72" s="781">
        <v>2018</v>
      </c>
      <c r="C72" s="895" t="s">
        <v>1665</v>
      </c>
      <c r="D72" s="896" t="s">
        <v>21</v>
      </c>
      <c r="E72" s="896" t="s">
        <v>1080</v>
      </c>
      <c r="F72" s="1238"/>
      <c r="G72" s="902">
        <v>43369</v>
      </c>
      <c r="H72" s="899" t="s">
        <v>2051</v>
      </c>
      <c r="I72" s="899" t="s">
        <v>141</v>
      </c>
      <c r="J72" s="900" t="s">
        <v>1838</v>
      </c>
      <c r="K72" s="900">
        <v>43617</v>
      </c>
      <c r="L72" s="895"/>
      <c r="M72" s="898"/>
      <c r="N72" s="897"/>
      <c r="O72" s="895"/>
      <c r="P72" s="902">
        <v>43453</v>
      </c>
      <c r="Q72" s="896" t="s">
        <v>1831</v>
      </c>
      <c r="R72" s="895" t="s">
        <v>32</v>
      </c>
      <c r="S72" s="871">
        <v>43585</v>
      </c>
      <c r="T72" s="997" t="s">
        <v>2164</v>
      </c>
      <c r="U72" s="895" t="s">
        <v>32</v>
      </c>
      <c r="V72" s="901"/>
      <c r="W72" s="901"/>
      <c r="X72" s="781"/>
      <c r="Y72" s="905"/>
    </row>
    <row r="73" spans="1:25" s="906" customFormat="1" ht="67.5" customHeight="1">
      <c r="A73" s="1262"/>
      <c r="B73" s="781">
        <v>2018</v>
      </c>
      <c r="C73" s="895" t="s">
        <v>1665</v>
      </c>
      <c r="D73" s="896" t="s">
        <v>21</v>
      </c>
      <c r="E73" s="896" t="s">
        <v>1080</v>
      </c>
      <c r="F73" s="1239"/>
      <c r="G73" s="902">
        <v>43369</v>
      </c>
      <c r="H73" s="899" t="s">
        <v>1827</v>
      </c>
      <c r="I73" s="899" t="s">
        <v>141</v>
      </c>
      <c r="J73" s="900" t="s">
        <v>1838</v>
      </c>
      <c r="K73" s="900">
        <v>43617</v>
      </c>
      <c r="L73" s="895"/>
      <c r="M73" s="898"/>
      <c r="N73" s="897"/>
      <c r="O73" s="895"/>
      <c r="P73" s="902">
        <v>43453</v>
      </c>
      <c r="Q73" s="896" t="s">
        <v>1831</v>
      </c>
      <c r="R73" s="895" t="s">
        <v>32</v>
      </c>
      <c r="S73" s="871">
        <v>43585</v>
      </c>
      <c r="T73" s="997" t="s">
        <v>2164</v>
      </c>
      <c r="U73" s="895" t="s">
        <v>32</v>
      </c>
      <c r="V73" s="901"/>
      <c r="W73" s="901"/>
      <c r="X73" s="781"/>
      <c r="Y73" s="905"/>
    </row>
    <row r="74" spans="1:25" s="906" customFormat="1" ht="75" customHeight="1">
      <c r="A74" s="943">
        <v>47</v>
      </c>
      <c r="B74" s="781">
        <v>2018</v>
      </c>
      <c r="C74" s="895" t="s">
        <v>1691</v>
      </c>
      <c r="D74" s="896" t="s">
        <v>21</v>
      </c>
      <c r="E74" s="896" t="s">
        <v>1080</v>
      </c>
      <c r="F74" s="897" t="s">
        <v>1839</v>
      </c>
      <c r="G74" s="902">
        <v>43441</v>
      </c>
      <c r="H74" s="899" t="s">
        <v>1840</v>
      </c>
      <c r="I74" s="899" t="s">
        <v>141</v>
      </c>
      <c r="J74" s="900">
        <v>43475</v>
      </c>
      <c r="K74" s="900">
        <v>43817</v>
      </c>
      <c r="L74" s="895"/>
      <c r="M74" s="898"/>
      <c r="N74" s="897"/>
      <c r="O74" s="895"/>
      <c r="P74" s="902">
        <v>43453</v>
      </c>
      <c r="Q74" s="896" t="s">
        <v>1831</v>
      </c>
      <c r="R74" s="895" t="s">
        <v>32</v>
      </c>
      <c r="S74" s="871">
        <v>43585</v>
      </c>
      <c r="T74" s="997" t="s">
        <v>2164</v>
      </c>
      <c r="U74" s="895" t="s">
        <v>32</v>
      </c>
      <c r="V74" s="901"/>
      <c r="W74" s="901"/>
      <c r="X74" s="781"/>
    </row>
    <row r="75" spans="1:25" s="906" customFormat="1" ht="142.15" customHeight="1">
      <c r="A75" s="943">
        <v>48</v>
      </c>
      <c r="B75" s="781">
        <v>2015</v>
      </c>
      <c r="C75" s="781" t="s">
        <v>2214</v>
      </c>
      <c r="D75" s="921" t="s">
        <v>2329</v>
      </c>
      <c r="E75" s="896" t="s">
        <v>1080</v>
      </c>
      <c r="F75" s="779" t="s">
        <v>2215</v>
      </c>
      <c r="G75" s="871">
        <v>42062</v>
      </c>
      <c r="H75" s="864" t="s">
        <v>2709</v>
      </c>
      <c r="I75" s="864" t="s">
        <v>141</v>
      </c>
      <c r="J75" s="780" t="s">
        <v>1289</v>
      </c>
      <c r="K75" s="780" t="s">
        <v>1289</v>
      </c>
      <c r="L75" s="781"/>
      <c r="M75" s="768"/>
      <c r="N75" s="779"/>
      <c r="O75" s="781"/>
      <c r="P75" s="871"/>
      <c r="Q75" s="767"/>
      <c r="R75" s="781"/>
      <c r="S75" s="871">
        <v>43585</v>
      </c>
      <c r="T75" s="925" t="s">
        <v>2710</v>
      </c>
      <c r="U75" s="895" t="s">
        <v>30</v>
      </c>
      <c r="V75" s="873"/>
      <c r="W75" s="873"/>
      <c r="X75" s="781"/>
    </row>
    <row r="76" spans="1:25" s="906" customFormat="1" ht="101.45" customHeight="1">
      <c r="A76" s="1270">
        <v>49</v>
      </c>
      <c r="B76" s="757">
        <v>2018</v>
      </c>
      <c r="C76" s="757" t="s">
        <v>2823</v>
      </c>
      <c r="D76" s="757" t="s">
        <v>21</v>
      </c>
      <c r="E76" s="896" t="s">
        <v>1080</v>
      </c>
      <c r="F76" s="1267" t="s">
        <v>2834</v>
      </c>
      <c r="G76" s="902">
        <v>43669</v>
      </c>
      <c r="H76" s="899" t="s">
        <v>2835</v>
      </c>
      <c r="I76" s="864" t="s">
        <v>141</v>
      </c>
      <c r="J76" s="900">
        <v>43647</v>
      </c>
      <c r="K76" s="900">
        <v>43738</v>
      </c>
      <c r="L76" s="895"/>
      <c r="M76" s="898"/>
      <c r="N76" s="897"/>
      <c r="O76" s="895"/>
      <c r="P76" s="902"/>
      <c r="Q76" s="896"/>
      <c r="R76" s="895"/>
      <c r="S76" s="871">
        <v>43738</v>
      </c>
      <c r="T76" s="1042" t="s">
        <v>2742</v>
      </c>
      <c r="U76" s="895" t="s">
        <v>32</v>
      </c>
      <c r="V76" s="901"/>
      <c r="W76" s="901"/>
      <c r="X76" s="781"/>
    </row>
    <row r="77" spans="1:25" s="906" customFormat="1" ht="75" customHeight="1">
      <c r="A77" s="1271"/>
      <c r="B77" s="757">
        <v>2018</v>
      </c>
      <c r="C77" s="757" t="s">
        <v>2823</v>
      </c>
      <c r="D77" s="757" t="s">
        <v>21</v>
      </c>
      <c r="E77" s="896" t="s">
        <v>1080</v>
      </c>
      <c r="F77" s="1268"/>
      <c r="G77" s="902">
        <v>43669</v>
      </c>
      <c r="H77" s="899" t="s">
        <v>2836</v>
      </c>
      <c r="I77" s="864" t="s">
        <v>141</v>
      </c>
      <c r="J77" s="900">
        <v>43647</v>
      </c>
      <c r="K77" s="900">
        <v>43738</v>
      </c>
      <c r="L77" s="895"/>
      <c r="M77" s="898"/>
      <c r="N77" s="897"/>
      <c r="O77" s="895"/>
      <c r="P77" s="902"/>
      <c r="Q77" s="896"/>
      <c r="R77" s="895"/>
      <c r="S77" s="871">
        <v>43738</v>
      </c>
      <c r="T77" s="1042" t="s">
        <v>2742</v>
      </c>
      <c r="U77" s="895" t="s">
        <v>32</v>
      </c>
      <c r="V77" s="901"/>
      <c r="W77" s="901"/>
      <c r="X77" s="781"/>
    </row>
    <row r="78" spans="1:25" s="906" customFormat="1" ht="75" customHeight="1">
      <c r="A78" s="1271"/>
      <c r="B78" s="757">
        <v>2018</v>
      </c>
      <c r="C78" s="757" t="s">
        <v>2823</v>
      </c>
      <c r="D78" s="757" t="s">
        <v>21</v>
      </c>
      <c r="E78" s="896" t="s">
        <v>1080</v>
      </c>
      <c r="F78" s="1268"/>
      <c r="G78" s="902">
        <v>43669</v>
      </c>
      <c r="H78" s="899" t="s">
        <v>2837</v>
      </c>
      <c r="I78" s="864" t="s">
        <v>141</v>
      </c>
      <c r="J78" s="900">
        <v>43556</v>
      </c>
      <c r="K78" s="900">
        <v>43738</v>
      </c>
      <c r="L78" s="895"/>
      <c r="M78" s="898"/>
      <c r="N78" s="897"/>
      <c r="O78" s="895"/>
      <c r="P78" s="902"/>
      <c r="Q78" s="896"/>
      <c r="R78" s="895"/>
      <c r="S78" s="871">
        <v>43738</v>
      </c>
      <c r="T78" s="1042" t="s">
        <v>2742</v>
      </c>
      <c r="U78" s="895" t="s">
        <v>32</v>
      </c>
      <c r="V78" s="901"/>
      <c r="W78" s="901"/>
      <c r="X78" s="781"/>
    </row>
    <row r="79" spans="1:25" s="906" customFormat="1" ht="75" customHeight="1">
      <c r="A79" s="1271"/>
      <c r="B79" s="757">
        <v>2018</v>
      </c>
      <c r="C79" s="757" t="s">
        <v>2823</v>
      </c>
      <c r="D79" s="757" t="s">
        <v>21</v>
      </c>
      <c r="E79" s="896" t="s">
        <v>1080</v>
      </c>
      <c r="F79" s="1268"/>
      <c r="G79" s="902">
        <v>43669</v>
      </c>
      <c r="H79" s="899" t="s">
        <v>2838</v>
      </c>
      <c r="I79" s="864" t="s">
        <v>141</v>
      </c>
      <c r="J79" s="900">
        <v>43647</v>
      </c>
      <c r="K79" s="900">
        <v>43738</v>
      </c>
      <c r="L79" s="895"/>
      <c r="M79" s="898"/>
      <c r="N79" s="897"/>
      <c r="O79" s="895"/>
      <c r="P79" s="902"/>
      <c r="Q79" s="896"/>
      <c r="R79" s="895"/>
      <c r="S79" s="871">
        <v>43738</v>
      </c>
      <c r="T79" s="1042" t="s">
        <v>2742</v>
      </c>
      <c r="U79" s="895" t="s">
        <v>32</v>
      </c>
      <c r="V79" s="901"/>
      <c r="W79" s="901"/>
      <c r="X79" s="781"/>
    </row>
    <row r="80" spans="1:25" s="906" customFormat="1" ht="75" customHeight="1">
      <c r="A80" s="1272"/>
      <c r="B80" s="757">
        <v>2018</v>
      </c>
      <c r="C80" s="757" t="s">
        <v>2823</v>
      </c>
      <c r="D80" s="757" t="s">
        <v>21</v>
      </c>
      <c r="E80" s="896" t="s">
        <v>1080</v>
      </c>
      <c r="F80" s="1269"/>
      <c r="G80" s="902">
        <v>43669</v>
      </c>
      <c r="H80" s="899" t="s">
        <v>2839</v>
      </c>
      <c r="I80" s="864" t="s">
        <v>141</v>
      </c>
      <c r="J80" s="900">
        <v>43647</v>
      </c>
      <c r="K80" s="900">
        <v>43738</v>
      </c>
      <c r="L80" s="895"/>
      <c r="M80" s="898"/>
      <c r="N80" s="897"/>
      <c r="O80" s="895"/>
      <c r="P80" s="902"/>
      <c r="Q80" s="896"/>
      <c r="R80" s="895"/>
      <c r="S80" s="871">
        <v>43738</v>
      </c>
      <c r="T80" s="1042" t="s">
        <v>2742</v>
      </c>
      <c r="U80" s="895" t="s">
        <v>32</v>
      </c>
      <c r="V80" s="901"/>
      <c r="W80" s="901"/>
      <c r="X80" s="781"/>
    </row>
    <row r="81" spans="1:24" s="906" customFormat="1" ht="75" customHeight="1">
      <c r="A81" s="1270">
        <v>50</v>
      </c>
      <c r="B81" s="757">
        <v>2018</v>
      </c>
      <c r="C81" s="757" t="s">
        <v>2823</v>
      </c>
      <c r="D81" s="757" t="s">
        <v>21</v>
      </c>
      <c r="E81" s="896" t="s">
        <v>1080</v>
      </c>
      <c r="F81" s="1267" t="s">
        <v>2840</v>
      </c>
      <c r="G81" s="902">
        <v>43669</v>
      </c>
      <c r="H81" s="899" t="s">
        <v>2841</v>
      </c>
      <c r="I81" s="864" t="s">
        <v>141</v>
      </c>
      <c r="J81" s="900">
        <v>43647</v>
      </c>
      <c r="K81" s="900">
        <v>43830</v>
      </c>
      <c r="L81" s="895"/>
      <c r="M81" s="898"/>
      <c r="N81" s="897"/>
      <c r="O81" s="895"/>
      <c r="P81" s="902"/>
      <c r="Q81" s="896"/>
      <c r="R81" s="895"/>
      <c r="S81" s="871">
        <v>43738</v>
      </c>
      <c r="T81" s="1042" t="s">
        <v>2742</v>
      </c>
      <c r="U81" s="895" t="s">
        <v>32</v>
      </c>
      <c r="V81" s="901"/>
      <c r="W81" s="901"/>
      <c r="X81" s="781"/>
    </row>
    <row r="82" spans="1:24" s="906" customFormat="1" ht="75" customHeight="1">
      <c r="A82" s="1271"/>
      <c r="B82" s="757">
        <v>2018</v>
      </c>
      <c r="C82" s="757" t="s">
        <v>2823</v>
      </c>
      <c r="D82" s="757" t="s">
        <v>21</v>
      </c>
      <c r="E82" s="896" t="s">
        <v>1080</v>
      </c>
      <c r="F82" s="1268"/>
      <c r="G82" s="902">
        <v>43669</v>
      </c>
      <c r="H82" s="899" t="s">
        <v>2842</v>
      </c>
      <c r="I82" s="864" t="s">
        <v>141</v>
      </c>
      <c r="J82" s="900">
        <v>43647</v>
      </c>
      <c r="K82" s="900">
        <v>43830</v>
      </c>
      <c r="L82" s="895"/>
      <c r="M82" s="898"/>
      <c r="N82" s="897"/>
      <c r="O82" s="895"/>
      <c r="P82" s="902"/>
      <c r="Q82" s="896"/>
      <c r="R82" s="895"/>
      <c r="S82" s="871">
        <v>43738</v>
      </c>
      <c r="T82" s="1042" t="s">
        <v>2742</v>
      </c>
      <c r="U82" s="895" t="s">
        <v>32</v>
      </c>
      <c r="V82" s="901"/>
      <c r="W82" s="901"/>
      <c r="X82" s="781"/>
    </row>
    <row r="83" spans="1:24" s="906" customFormat="1" ht="85.15" customHeight="1">
      <c r="A83" s="1271"/>
      <c r="B83" s="757">
        <v>2018</v>
      </c>
      <c r="C83" s="757" t="s">
        <v>2823</v>
      </c>
      <c r="D83" s="757" t="s">
        <v>21</v>
      </c>
      <c r="E83" s="896" t="s">
        <v>1080</v>
      </c>
      <c r="F83" s="1268"/>
      <c r="G83" s="902">
        <v>43669</v>
      </c>
      <c r="H83" s="899" t="s">
        <v>2843</v>
      </c>
      <c r="I83" s="864" t="s">
        <v>141</v>
      </c>
      <c r="J83" s="900">
        <v>43647</v>
      </c>
      <c r="K83" s="900">
        <v>43830</v>
      </c>
      <c r="L83" s="895"/>
      <c r="M83" s="898"/>
      <c r="N83" s="897"/>
      <c r="O83" s="895"/>
      <c r="P83" s="902"/>
      <c r="Q83" s="896"/>
      <c r="R83" s="895"/>
      <c r="S83" s="871">
        <v>43738</v>
      </c>
      <c r="T83" s="1042" t="s">
        <v>2742</v>
      </c>
      <c r="U83" s="895" t="s">
        <v>32</v>
      </c>
      <c r="V83" s="901"/>
      <c r="W83" s="901"/>
      <c r="X83" s="781"/>
    </row>
    <row r="84" spans="1:24" s="906" customFormat="1" ht="82.9" customHeight="1">
      <c r="A84" s="1271"/>
      <c r="B84" s="757">
        <v>2018</v>
      </c>
      <c r="C84" s="757" t="s">
        <v>2823</v>
      </c>
      <c r="D84" s="757" t="s">
        <v>21</v>
      </c>
      <c r="E84" s="896" t="s">
        <v>1080</v>
      </c>
      <c r="F84" s="1268"/>
      <c r="G84" s="902">
        <v>43669</v>
      </c>
      <c r="H84" s="899" t="s">
        <v>2844</v>
      </c>
      <c r="I84" s="864" t="s">
        <v>141</v>
      </c>
      <c r="J84" s="900">
        <v>43647</v>
      </c>
      <c r="K84" s="900">
        <v>43830</v>
      </c>
      <c r="L84" s="895"/>
      <c r="M84" s="898"/>
      <c r="N84" s="897"/>
      <c r="O84" s="895"/>
      <c r="P84" s="902"/>
      <c r="Q84" s="896"/>
      <c r="R84" s="895"/>
      <c r="S84" s="871">
        <v>43738</v>
      </c>
      <c r="T84" s="1042" t="s">
        <v>2742</v>
      </c>
      <c r="U84" s="895" t="s">
        <v>32</v>
      </c>
      <c r="V84" s="901"/>
      <c r="W84" s="901"/>
      <c r="X84" s="781"/>
    </row>
    <row r="85" spans="1:24" s="906" customFormat="1" ht="75" customHeight="1">
      <c r="A85" s="1272"/>
      <c r="B85" s="757">
        <v>2018</v>
      </c>
      <c r="C85" s="757" t="s">
        <v>2823</v>
      </c>
      <c r="D85" s="757" t="s">
        <v>21</v>
      </c>
      <c r="E85" s="896" t="s">
        <v>1080</v>
      </c>
      <c r="F85" s="1269"/>
      <c r="G85" s="902">
        <v>43669</v>
      </c>
      <c r="H85" s="899" t="s">
        <v>2845</v>
      </c>
      <c r="I85" s="864" t="s">
        <v>141</v>
      </c>
      <c r="J85" s="900">
        <v>43647</v>
      </c>
      <c r="K85" s="900">
        <v>43830</v>
      </c>
      <c r="L85" s="895"/>
      <c r="M85" s="898"/>
      <c r="N85" s="897"/>
      <c r="O85" s="895"/>
      <c r="P85" s="902"/>
      <c r="Q85" s="896"/>
      <c r="R85" s="895"/>
      <c r="S85" s="871">
        <v>43738</v>
      </c>
      <c r="T85" s="1042" t="s">
        <v>2742</v>
      </c>
      <c r="U85" s="895" t="s">
        <v>32</v>
      </c>
      <c r="V85" s="901"/>
      <c r="W85" s="901"/>
      <c r="X85" s="781"/>
    </row>
    <row r="86" spans="1:24" s="906" customFormat="1" ht="75" customHeight="1">
      <c r="A86" s="1270">
        <v>51</v>
      </c>
      <c r="B86" s="757">
        <v>2018</v>
      </c>
      <c r="C86" s="757" t="s">
        <v>2823</v>
      </c>
      <c r="D86" s="757" t="s">
        <v>21</v>
      </c>
      <c r="E86" s="896" t="s">
        <v>1080</v>
      </c>
      <c r="F86" s="1267" t="s">
        <v>2847</v>
      </c>
      <c r="G86" s="902">
        <v>43669</v>
      </c>
      <c r="H86" s="899" t="s">
        <v>2846</v>
      </c>
      <c r="I86" s="864" t="s">
        <v>141</v>
      </c>
      <c r="J86" s="900">
        <v>43676</v>
      </c>
      <c r="K86" s="900">
        <v>43830</v>
      </c>
      <c r="L86" s="895"/>
      <c r="M86" s="898"/>
      <c r="N86" s="897"/>
      <c r="O86" s="895"/>
      <c r="P86" s="902"/>
      <c r="Q86" s="896"/>
      <c r="R86" s="895"/>
      <c r="S86" s="871">
        <v>43738</v>
      </c>
      <c r="T86" s="1042" t="s">
        <v>2742</v>
      </c>
      <c r="U86" s="895" t="s">
        <v>32</v>
      </c>
      <c r="V86" s="901"/>
      <c r="W86" s="901"/>
      <c r="X86" s="781"/>
    </row>
    <row r="87" spans="1:24" s="906" customFormat="1" ht="75" customHeight="1">
      <c r="A87" s="1271"/>
      <c r="B87" s="757">
        <v>2018</v>
      </c>
      <c r="C87" s="757" t="s">
        <v>2823</v>
      </c>
      <c r="D87" s="757" t="s">
        <v>21</v>
      </c>
      <c r="E87" s="896" t="s">
        <v>1080</v>
      </c>
      <c r="F87" s="1268"/>
      <c r="G87" s="902">
        <v>43669</v>
      </c>
      <c r="H87" s="899" t="s">
        <v>2848</v>
      </c>
      <c r="I87" s="864" t="s">
        <v>141</v>
      </c>
      <c r="J87" s="900">
        <v>43676</v>
      </c>
      <c r="K87" s="900">
        <v>43830</v>
      </c>
      <c r="L87" s="895"/>
      <c r="M87" s="898"/>
      <c r="N87" s="897"/>
      <c r="O87" s="895"/>
      <c r="P87" s="902"/>
      <c r="Q87" s="896"/>
      <c r="R87" s="895"/>
      <c r="S87" s="871">
        <v>43738</v>
      </c>
      <c r="T87" s="1042" t="s">
        <v>2742</v>
      </c>
      <c r="U87" s="895" t="s">
        <v>32</v>
      </c>
      <c r="V87" s="901"/>
      <c r="W87" s="901"/>
      <c r="X87" s="781"/>
    </row>
    <row r="88" spans="1:24" s="906" customFormat="1" ht="75" customHeight="1">
      <c r="A88" s="1271"/>
      <c r="B88" s="757">
        <v>2018</v>
      </c>
      <c r="C88" s="757" t="s">
        <v>2823</v>
      </c>
      <c r="D88" s="757" t="s">
        <v>21</v>
      </c>
      <c r="E88" s="896" t="s">
        <v>1080</v>
      </c>
      <c r="F88" s="1268"/>
      <c r="G88" s="902">
        <v>43669</v>
      </c>
      <c r="H88" s="899" t="s">
        <v>2849</v>
      </c>
      <c r="I88" s="864" t="s">
        <v>141</v>
      </c>
      <c r="J88" s="900">
        <v>43676</v>
      </c>
      <c r="K88" s="900">
        <v>43830</v>
      </c>
      <c r="L88" s="895"/>
      <c r="M88" s="898"/>
      <c r="N88" s="897"/>
      <c r="O88" s="895"/>
      <c r="P88" s="902"/>
      <c r="Q88" s="896"/>
      <c r="R88" s="895"/>
      <c r="S88" s="871">
        <v>43738</v>
      </c>
      <c r="T88" s="1042" t="s">
        <v>2742</v>
      </c>
      <c r="U88" s="895" t="s">
        <v>32</v>
      </c>
      <c r="V88" s="901"/>
      <c r="W88" s="901"/>
      <c r="X88" s="781"/>
    </row>
    <row r="89" spans="1:24" s="906" customFormat="1" ht="75" customHeight="1">
      <c r="A89" s="1271"/>
      <c r="B89" s="757">
        <v>2018</v>
      </c>
      <c r="C89" s="757" t="s">
        <v>2823</v>
      </c>
      <c r="D89" s="757" t="s">
        <v>21</v>
      </c>
      <c r="E89" s="896" t="s">
        <v>1080</v>
      </c>
      <c r="F89" s="1268"/>
      <c r="G89" s="902">
        <v>43669</v>
      </c>
      <c r="H89" s="899" t="s">
        <v>2850</v>
      </c>
      <c r="I89" s="864" t="s">
        <v>141</v>
      </c>
      <c r="J89" s="900">
        <v>43676</v>
      </c>
      <c r="K89" s="900">
        <v>43830</v>
      </c>
      <c r="L89" s="895"/>
      <c r="M89" s="898"/>
      <c r="N89" s="897"/>
      <c r="O89" s="895"/>
      <c r="P89" s="902"/>
      <c r="Q89" s="896"/>
      <c r="R89" s="895"/>
      <c r="S89" s="871">
        <v>43738</v>
      </c>
      <c r="T89" s="1042" t="s">
        <v>2742</v>
      </c>
      <c r="U89" s="895" t="s">
        <v>32</v>
      </c>
      <c r="V89" s="901"/>
      <c r="W89" s="901"/>
      <c r="X89" s="781"/>
    </row>
    <row r="90" spans="1:24" s="906" customFormat="1" ht="75" customHeight="1">
      <c r="A90" s="1272"/>
      <c r="B90" s="757">
        <v>2018</v>
      </c>
      <c r="C90" s="757" t="s">
        <v>2823</v>
      </c>
      <c r="D90" s="757" t="s">
        <v>21</v>
      </c>
      <c r="E90" s="896" t="s">
        <v>1080</v>
      </c>
      <c r="F90" s="1269"/>
      <c r="G90" s="902">
        <v>43669</v>
      </c>
      <c r="H90" s="899" t="s">
        <v>2851</v>
      </c>
      <c r="I90" s="864" t="s">
        <v>141</v>
      </c>
      <c r="J90" s="900">
        <v>43676</v>
      </c>
      <c r="K90" s="900">
        <v>43830</v>
      </c>
      <c r="L90" s="895"/>
      <c r="M90" s="898"/>
      <c r="N90" s="897"/>
      <c r="O90" s="895"/>
      <c r="P90" s="902"/>
      <c r="Q90" s="896"/>
      <c r="R90" s="895"/>
      <c r="S90" s="871">
        <v>43738</v>
      </c>
      <c r="T90" s="1042" t="s">
        <v>2742</v>
      </c>
      <c r="U90" s="895" t="s">
        <v>32</v>
      </c>
      <c r="V90" s="901"/>
      <c r="W90" s="901"/>
      <c r="X90" s="781"/>
    </row>
    <row r="91" spans="1:24" s="906" customFormat="1" ht="75" customHeight="1">
      <c r="A91" s="1270">
        <v>52</v>
      </c>
      <c r="B91" s="757">
        <v>2018</v>
      </c>
      <c r="C91" s="757" t="s">
        <v>2823</v>
      </c>
      <c r="D91" s="757" t="s">
        <v>21</v>
      </c>
      <c r="E91" s="896" t="s">
        <v>1080</v>
      </c>
      <c r="F91" s="1267" t="s">
        <v>2852</v>
      </c>
      <c r="G91" s="902">
        <v>43669</v>
      </c>
      <c r="H91" s="899" t="s">
        <v>2848</v>
      </c>
      <c r="I91" s="864" t="s">
        <v>141</v>
      </c>
      <c r="J91" s="900">
        <v>43676</v>
      </c>
      <c r="K91" s="900">
        <v>43830</v>
      </c>
      <c r="L91" s="895"/>
      <c r="M91" s="898"/>
      <c r="N91" s="897"/>
      <c r="O91" s="895"/>
      <c r="P91" s="902"/>
      <c r="Q91" s="896"/>
      <c r="R91" s="895"/>
      <c r="S91" s="871">
        <v>43738</v>
      </c>
      <c r="T91" s="1042" t="s">
        <v>2742</v>
      </c>
      <c r="U91" s="895" t="s">
        <v>32</v>
      </c>
      <c r="V91" s="901"/>
      <c r="W91" s="901"/>
      <c r="X91" s="781"/>
    </row>
    <row r="92" spans="1:24" s="906" customFormat="1" ht="169.15" customHeight="1">
      <c r="A92" s="1271"/>
      <c r="B92" s="757">
        <v>2018</v>
      </c>
      <c r="C92" s="757" t="s">
        <v>2823</v>
      </c>
      <c r="D92" s="757" t="s">
        <v>21</v>
      </c>
      <c r="E92" s="896" t="s">
        <v>1080</v>
      </c>
      <c r="F92" s="1268"/>
      <c r="G92" s="902">
        <v>43669</v>
      </c>
      <c r="H92" s="899" t="s">
        <v>2853</v>
      </c>
      <c r="I92" s="864" t="s">
        <v>141</v>
      </c>
      <c r="J92" s="900">
        <v>43676</v>
      </c>
      <c r="K92" s="900">
        <v>43830</v>
      </c>
      <c r="L92" s="895"/>
      <c r="M92" s="898"/>
      <c r="N92" s="897"/>
      <c r="O92" s="895"/>
      <c r="P92" s="902"/>
      <c r="Q92" s="896"/>
      <c r="R92" s="895"/>
      <c r="S92" s="871">
        <v>43738</v>
      </c>
      <c r="T92" s="1042" t="s">
        <v>2742</v>
      </c>
      <c r="U92" s="895" t="s">
        <v>32</v>
      </c>
      <c r="V92" s="901"/>
      <c r="W92" s="901"/>
      <c r="X92" s="781"/>
    </row>
    <row r="93" spans="1:24" s="906" customFormat="1" ht="75" customHeight="1">
      <c r="A93" s="1271"/>
      <c r="B93" s="757">
        <v>2018</v>
      </c>
      <c r="C93" s="757" t="s">
        <v>2823</v>
      </c>
      <c r="D93" s="757" t="s">
        <v>21</v>
      </c>
      <c r="E93" s="896" t="s">
        <v>1080</v>
      </c>
      <c r="F93" s="1268"/>
      <c r="G93" s="902">
        <v>43669</v>
      </c>
      <c r="H93" s="899" t="s">
        <v>2856</v>
      </c>
      <c r="I93" s="864" t="s">
        <v>141</v>
      </c>
      <c r="J93" s="900">
        <v>43676</v>
      </c>
      <c r="K93" s="900">
        <v>43830</v>
      </c>
      <c r="L93" s="895"/>
      <c r="M93" s="898"/>
      <c r="N93" s="897"/>
      <c r="O93" s="895"/>
      <c r="P93" s="902"/>
      <c r="Q93" s="896"/>
      <c r="R93" s="895"/>
      <c r="S93" s="871">
        <v>43738</v>
      </c>
      <c r="T93" s="1042" t="s">
        <v>2742</v>
      </c>
      <c r="U93" s="895" t="s">
        <v>32</v>
      </c>
      <c r="V93" s="901"/>
      <c r="W93" s="901"/>
      <c r="X93" s="781"/>
    </row>
    <row r="94" spans="1:24" s="906" customFormat="1" ht="75" customHeight="1">
      <c r="A94" s="1271"/>
      <c r="B94" s="757">
        <v>2018</v>
      </c>
      <c r="C94" s="757" t="s">
        <v>2823</v>
      </c>
      <c r="D94" s="757" t="s">
        <v>21</v>
      </c>
      <c r="E94" s="896" t="s">
        <v>1080</v>
      </c>
      <c r="F94" s="1268"/>
      <c r="G94" s="902">
        <v>43669</v>
      </c>
      <c r="H94" s="899" t="s">
        <v>2855</v>
      </c>
      <c r="I94" s="864" t="s">
        <v>141</v>
      </c>
      <c r="J94" s="900">
        <v>43676</v>
      </c>
      <c r="K94" s="900">
        <v>43830</v>
      </c>
      <c r="L94" s="895"/>
      <c r="M94" s="898"/>
      <c r="N94" s="897"/>
      <c r="O94" s="895"/>
      <c r="P94" s="902"/>
      <c r="Q94" s="896"/>
      <c r="R94" s="895"/>
      <c r="S94" s="871">
        <v>43738</v>
      </c>
      <c r="T94" s="1042" t="s">
        <v>2742</v>
      </c>
      <c r="U94" s="895" t="s">
        <v>32</v>
      </c>
      <c r="V94" s="901"/>
      <c r="W94" s="901"/>
      <c r="X94" s="781"/>
    </row>
    <row r="95" spans="1:24" s="906" customFormat="1" ht="75" customHeight="1">
      <c r="A95" s="1271"/>
      <c r="B95" s="757">
        <v>2018</v>
      </c>
      <c r="C95" s="757" t="s">
        <v>2823</v>
      </c>
      <c r="D95" s="757" t="s">
        <v>21</v>
      </c>
      <c r="E95" s="896" t="s">
        <v>1080</v>
      </c>
      <c r="F95" s="1268"/>
      <c r="G95" s="902">
        <v>43669</v>
      </c>
      <c r="H95" s="899" t="s">
        <v>2857</v>
      </c>
      <c r="I95" s="864" t="s">
        <v>141</v>
      </c>
      <c r="J95" s="900">
        <v>43676</v>
      </c>
      <c r="K95" s="900">
        <v>43830</v>
      </c>
      <c r="L95" s="895"/>
      <c r="M95" s="898"/>
      <c r="N95" s="897"/>
      <c r="O95" s="895"/>
      <c r="P95" s="902"/>
      <c r="Q95" s="896"/>
      <c r="R95" s="895"/>
      <c r="S95" s="871">
        <v>43738</v>
      </c>
      <c r="T95" s="1042" t="s">
        <v>2742</v>
      </c>
      <c r="U95" s="895" t="s">
        <v>32</v>
      </c>
      <c r="V95" s="901"/>
      <c r="W95" s="901"/>
      <c r="X95" s="781"/>
    </row>
    <row r="96" spans="1:24" s="906" customFormat="1" ht="75" customHeight="1">
      <c r="A96" s="1272"/>
      <c r="B96" s="757">
        <v>2018</v>
      </c>
      <c r="C96" s="757" t="s">
        <v>2823</v>
      </c>
      <c r="D96" s="757" t="s">
        <v>21</v>
      </c>
      <c r="E96" s="896" t="s">
        <v>1080</v>
      </c>
      <c r="F96" s="1269"/>
      <c r="G96" s="902">
        <v>43669</v>
      </c>
      <c r="H96" s="899" t="s">
        <v>2858</v>
      </c>
      <c r="I96" s="864" t="s">
        <v>141</v>
      </c>
      <c r="J96" s="900">
        <v>43676</v>
      </c>
      <c r="K96" s="900">
        <v>43830</v>
      </c>
      <c r="L96" s="895"/>
      <c r="M96" s="898"/>
      <c r="N96" s="897"/>
      <c r="O96" s="895"/>
      <c r="P96" s="902"/>
      <c r="Q96" s="896"/>
      <c r="R96" s="895"/>
      <c r="S96" s="871">
        <v>43738</v>
      </c>
      <c r="T96" s="1042" t="s">
        <v>2742</v>
      </c>
      <c r="U96" s="895" t="s">
        <v>32</v>
      </c>
      <c r="V96" s="901"/>
      <c r="W96" s="901"/>
      <c r="X96" s="781"/>
    </row>
    <row r="97" spans="1:24" s="906" customFormat="1" ht="120" customHeight="1">
      <c r="A97" s="1270">
        <v>53</v>
      </c>
      <c r="B97" s="757">
        <v>2018</v>
      </c>
      <c r="C97" s="757" t="s">
        <v>2823</v>
      </c>
      <c r="D97" s="757" t="s">
        <v>21</v>
      </c>
      <c r="E97" s="896" t="s">
        <v>1080</v>
      </c>
      <c r="F97" s="1267" t="s">
        <v>2859</v>
      </c>
      <c r="G97" s="902">
        <v>43669</v>
      </c>
      <c r="H97" s="899" t="s">
        <v>2848</v>
      </c>
      <c r="I97" s="864" t="s">
        <v>141</v>
      </c>
      <c r="J97" s="900">
        <v>43676</v>
      </c>
      <c r="K97" s="900">
        <v>43830</v>
      </c>
      <c r="L97" s="781"/>
      <c r="M97" s="768"/>
      <c r="N97" s="779"/>
      <c r="O97" s="781"/>
      <c r="P97" s="871"/>
      <c r="Q97" s="767"/>
      <c r="R97" s="781"/>
      <c r="S97" s="871">
        <v>43738</v>
      </c>
      <c r="T97" s="1042" t="s">
        <v>2742</v>
      </c>
      <c r="U97" s="895" t="s">
        <v>32</v>
      </c>
      <c r="V97" s="873"/>
      <c r="W97" s="873"/>
      <c r="X97" s="781"/>
    </row>
    <row r="98" spans="1:24" s="906" customFormat="1" ht="120" customHeight="1">
      <c r="A98" s="1271"/>
      <c r="B98" s="757">
        <v>2018</v>
      </c>
      <c r="C98" s="757" t="s">
        <v>2823</v>
      </c>
      <c r="D98" s="757" t="s">
        <v>21</v>
      </c>
      <c r="E98" s="896" t="s">
        <v>1080</v>
      </c>
      <c r="F98" s="1268"/>
      <c r="G98" s="902">
        <v>43669</v>
      </c>
      <c r="H98" s="864" t="s">
        <v>2860</v>
      </c>
      <c r="I98" s="864" t="s">
        <v>141</v>
      </c>
      <c r="J98" s="900">
        <v>43676</v>
      </c>
      <c r="K98" s="900">
        <v>43830</v>
      </c>
      <c r="L98" s="781"/>
      <c r="M98" s="768"/>
      <c r="N98" s="779"/>
      <c r="O98" s="781"/>
      <c r="P98" s="871"/>
      <c r="Q98" s="767"/>
      <c r="R98" s="781"/>
      <c r="S98" s="871">
        <v>43738</v>
      </c>
      <c r="T98" s="1042" t="s">
        <v>2742</v>
      </c>
      <c r="U98" s="895" t="s">
        <v>32</v>
      </c>
      <c r="V98" s="873"/>
      <c r="W98" s="873"/>
      <c r="X98" s="781"/>
    </row>
    <row r="99" spans="1:24" s="906" customFormat="1" ht="120" customHeight="1">
      <c r="A99" s="1271"/>
      <c r="B99" s="757">
        <v>2018</v>
      </c>
      <c r="C99" s="757" t="s">
        <v>2823</v>
      </c>
      <c r="D99" s="757" t="s">
        <v>21</v>
      </c>
      <c r="E99" s="896" t="s">
        <v>1080</v>
      </c>
      <c r="F99" s="1268"/>
      <c r="G99" s="902">
        <v>43669</v>
      </c>
      <c r="H99" s="864" t="s">
        <v>2861</v>
      </c>
      <c r="I99" s="864" t="s">
        <v>141</v>
      </c>
      <c r="J99" s="900">
        <v>43676</v>
      </c>
      <c r="K99" s="900">
        <v>43830</v>
      </c>
      <c r="L99" s="781"/>
      <c r="M99" s="768"/>
      <c r="N99" s="779"/>
      <c r="O99" s="781"/>
      <c r="P99" s="871"/>
      <c r="Q99" s="767"/>
      <c r="R99" s="781"/>
      <c r="S99" s="871">
        <v>43738</v>
      </c>
      <c r="T99" s="1042" t="s">
        <v>2742</v>
      </c>
      <c r="U99" s="895" t="s">
        <v>32</v>
      </c>
      <c r="V99" s="873"/>
      <c r="W99" s="873"/>
      <c r="X99" s="781"/>
    </row>
    <row r="100" spans="1:24" s="906" customFormat="1" ht="120" customHeight="1">
      <c r="A100" s="1272"/>
      <c r="B100" s="757">
        <v>2018</v>
      </c>
      <c r="C100" s="757" t="s">
        <v>2823</v>
      </c>
      <c r="D100" s="757" t="s">
        <v>21</v>
      </c>
      <c r="E100" s="896" t="s">
        <v>1080</v>
      </c>
      <c r="F100" s="1269"/>
      <c r="G100" s="902">
        <v>43669</v>
      </c>
      <c r="H100" s="864" t="s">
        <v>2862</v>
      </c>
      <c r="I100" s="864" t="s">
        <v>141</v>
      </c>
      <c r="J100" s="900">
        <v>43676</v>
      </c>
      <c r="K100" s="900">
        <v>43830</v>
      </c>
      <c r="L100" s="781"/>
      <c r="M100" s="768"/>
      <c r="N100" s="779"/>
      <c r="O100" s="781"/>
      <c r="P100" s="871"/>
      <c r="Q100" s="767"/>
      <c r="R100" s="781"/>
      <c r="S100" s="871">
        <v>43738</v>
      </c>
      <c r="T100" s="1042" t="s">
        <v>2742</v>
      </c>
      <c r="U100" s="895" t="s">
        <v>32</v>
      </c>
      <c r="V100" s="873"/>
      <c r="W100" s="873"/>
      <c r="X100" s="781"/>
    </row>
    <row r="101" spans="1:24" s="906" customFormat="1" ht="348">
      <c r="A101" s="1103">
        <v>54</v>
      </c>
      <c r="B101" s="760">
        <v>2018</v>
      </c>
      <c r="C101" s="757" t="s">
        <v>2823</v>
      </c>
      <c r="D101" s="757" t="s">
        <v>21</v>
      </c>
      <c r="E101" s="757" t="s">
        <v>1966</v>
      </c>
      <c r="F101" s="922" t="s">
        <v>2915</v>
      </c>
      <c r="G101" s="770">
        <v>43669</v>
      </c>
      <c r="H101" s="758" t="s">
        <v>1177</v>
      </c>
      <c r="I101" s="757" t="s">
        <v>141</v>
      </c>
      <c r="J101" s="758" t="s">
        <v>1177</v>
      </c>
      <c r="K101" s="758" t="s">
        <v>1177</v>
      </c>
      <c r="L101" s="757"/>
      <c r="M101" s="768"/>
      <c r="N101" s="779"/>
      <c r="O101" s="781"/>
      <c r="P101" s="871"/>
      <c r="Q101" s="767"/>
      <c r="R101" s="781"/>
      <c r="S101" s="770">
        <v>43738</v>
      </c>
      <c r="T101" s="1042" t="s">
        <v>2742</v>
      </c>
      <c r="U101" s="760" t="s">
        <v>32</v>
      </c>
      <c r="V101" s="873"/>
      <c r="W101" s="873"/>
      <c r="X101" s="781"/>
    </row>
    <row r="102" spans="1:24" s="952" customFormat="1" ht="132">
      <c r="A102" s="814">
        <v>55</v>
      </c>
      <c r="B102" s="760">
        <v>2018</v>
      </c>
      <c r="C102" s="757" t="s">
        <v>2823</v>
      </c>
      <c r="D102" s="757" t="s">
        <v>21</v>
      </c>
      <c r="E102" s="757" t="s">
        <v>1966</v>
      </c>
      <c r="F102" s="922" t="s">
        <v>2916</v>
      </c>
      <c r="G102" s="770">
        <v>43669</v>
      </c>
      <c r="H102" s="758" t="s">
        <v>1177</v>
      </c>
      <c r="I102" s="757" t="s">
        <v>141</v>
      </c>
      <c r="J102" s="758" t="s">
        <v>1177</v>
      </c>
      <c r="K102" s="758" t="s">
        <v>1177</v>
      </c>
      <c r="L102" s="757"/>
      <c r="M102" s="763"/>
      <c r="N102" s="758"/>
      <c r="O102" s="760"/>
      <c r="P102" s="770"/>
      <c r="Q102" s="760"/>
      <c r="R102" s="760"/>
      <c r="S102" s="770">
        <v>43738</v>
      </c>
      <c r="T102" s="1042" t="s">
        <v>2742</v>
      </c>
      <c r="U102" s="760" t="s">
        <v>32</v>
      </c>
      <c r="V102" s="769"/>
      <c r="W102" s="769"/>
      <c r="X102" s="769"/>
    </row>
    <row r="103" spans="1:24" ht="15.75" customHeight="1">
      <c r="B103" s="800"/>
      <c r="C103" s="800"/>
      <c r="D103" s="116"/>
      <c r="E103" s="117"/>
      <c r="F103" s="796"/>
      <c r="I103" s="119"/>
      <c r="J103" s="824"/>
      <c r="K103" s="824"/>
      <c r="M103" s="120"/>
      <c r="N103" s="796"/>
      <c r="O103" s="117"/>
    </row>
    <row r="104" spans="1:24" ht="15.75" customHeight="1">
      <c r="B104" s="800"/>
      <c r="C104" s="800"/>
      <c r="D104" s="116"/>
      <c r="E104" s="117"/>
      <c r="F104" s="796"/>
      <c r="I104" s="119"/>
      <c r="J104" s="824"/>
      <c r="K104" s="824"/>
      <c r="M104" s="120"/>
      <c r="N104" s="796"/>
      <c r="O104" s="117"/>
    </row>
    <row r="105" spans="1:24" ht="15.75" customHeight="1">
      <c r="B105" s="800"/>
      <c r="C105" s="800"/>
      <c r="D105" s="116"/>
      <c r="E105" s="117"/>
      <c r="F105" s="796"/>
      <c r="I105" s="119"/>
      <c r="J105" s="824"/>
      <c r="K105" s="824"/>
      <c r="M105" s="120"/>
      <c r="N105" s="796"/>
      <c r="O105" s="117"/>
    </row>
    <row r="106" spans="1:24" ht="15.75" customHeight="1">
      <c r="B106" s="800"/>
      <c r="C106" s="800"/>
      <c r="D106" s="116"/>
      <c r="E106" s="117"/>
      <c r="F106" s="796"/>
      <c r="I106" s="119"/>
      <c r="J106" s="824"/>
      <c r="K106" s="824"/>
      <c r="M106" s="120"/>
      <c r="N106" s="796"/>
      <c r="O106" s="117"/>
    </row>
    <row r="107" spans="1:24" ht="15.75" customHeight="1">
      <c r="B107" s="800"/>
      <c r="C107" s="800"/>
      <c r="D107" s="116"/>
      <c r="E107" s="117"/>
      <c r="F107" s="796"/>
      <c r="I107" s="119"/>
      <c r="J107" s="824"/>
      <c r="K107" s="824"/>
      <c r="M107" s="120"/>
      <c r="N107" s="796"/>
      <c r="O107" s="117"/>
    </row>
    <row r="108" spans="1:24" ht="15.75" customHeight="1">
      <c r="B108" s="800"/>
      <c r="C108" s="800"/>
      <c r="D108" s="116"/>
      <c r="E108" s="117"/>
      <c r="F108" s="796"/>
      <c r="I108" s="119"/>
      <c r="J108" s="824"/>
      <c r="K108" s="824"/>
      <c r="M108" s="120"/>
      <c r="N108" s="796"/>
      <c r="O108" s="117"/>
    </row>
    <row r="109" spans="1:24" ht="15.75" customHeight="1">
      <c r="B109" s="800"/>
      <c r="C109" s="800"/>
      <c r="D109" s="116"/>
      <c r="E109" s="117"/>
      <c r="F109" s="796"/>
      <c r="I109" s="119"/>
      <c r="J109" s="824"/>
      <c r="K109" s="824"/>
      <c r="M109" s="120"/>
      <c r="N109" s="796"/>
      <c r="O109" s="117"/>
    </row>
    <row r="110" spans="1:24" ht="15.75" customHeight="1">
      <c r="B110" s="800"/>
      <c r="C110" s="800"/>
      <c r="D110" s="116"/>
      <c r="E110" s="117"/>
      <c r="F110" s="796"/>
      <c r="I110" s="119"/>
      <c r="J110" s="824"/>
      <c r="K110" s="824"/>
      <c r="M110" s="120"/>
      <c r="N110" s="796"/>
      <c r="O110" s="117"/>
    </row>
    <row r="111" spans="1:24" ht="15.75" customHeight="1">
      <c r="B111" s="800"/>
      <c r="C111" s="800"/>
      <c r="D111" s="116"/>
      <c r="E111" s="117"/>
      <c r="F111" s="796"/>
      <c r="I111" s="119"/>
      <c r="J111" s="824"/>
      <c r="K111" s="824"/>
      <c r="M111" s="120"/>
      <c r="N111" s="796"/>
      <c r="O111" s="117"/>
    </row>
    <row r="112" spans="1:24" ht="15.75" customHeight="1">
      <c r="B112" s="800"/>
      <c r="C112" s="800"/>
      <c r="D112" s="116"/>
      <c r="E112" s="117"/>
      <c r="F112" s="796"/>
      <c r="I112" s="119"/>
      <c r="J112" s="824"/>
      <c r="K112" s="824"/>
      <c r="M112" s="120"/>
      <c r="N112" s="796"/>
      <c r="O112" s="117"/>
    </row>
    <row r="113" spans="2:15" ht="15.75" customHeight="1">
      <c r="B113" s="800"/>
      <c r="C113" s="800"/>
      <c r="D113" s="116"/>
      <c r="E113" s="117"/>
      <c r="F113" s="796"/>
      <c r="I113" s="119"/>
      <c r="J113" s="824"/>
      <c r="K113" s="824"/>
      <c r="M113" s="120"/>
      <c r="N113" s="796"/>
      <c r="O113" s="117"/>
    </row>
    <row r="114" spans="2:15" ht="15.75" customHeight="1">
      <c r="B114" s="800"/>
      <c r="C114" s="800"/>
      <c r="D114" s="116"/>
      <c r="E114" s="117"/>
      <c r="F114" s="796"/>
      <c r="I114" s="119"/>
      <c r="J114" s="824"/>
      <c r="K114" s="824"/>
      <c r="M114" s="120"/>
      <c r="N114" s="796"/>
      <c r="O114" s="117"/>
    </row>
    <row r="115" spans="2:15" ht="15.75" customHeight="1">
      <c r="B115" s="800"/>
      <c r="C115" s="800"/>
      <c r="D115" s="116"/>
      <c r="E115" s="117"/>
      <c r="F115" s="796"/>
      <c r="I115" s="119"/>
      <c r="J115" s="824"/>
      <c r="K115" s="824"/>
      <c r="M115" s="120"/>
      <c r="N115" s="796"/>
      <c r="O115" s="117"/>
    </row>
    <row r="116" spans="2:15" ht="15.75" customHeight="1">
      <c r="B116" s="800"/>
      <c r="C116" s="800"/>
      <c r="D116" s="116"/>
      <c r="E116" s="117"/>
      <c r="F116" s="796"/>
      <c r="I116" s="119"/>
      <c r="J116" s="824"/>
      <c r="K116" s="824"/>
      <c r="M116" s="120"/>
      <c r="N116" s="796"/>
      <c r="O116" s="117"/>
    </row>
    <row r="117" spans="2:15" ht="15.75" customHeight="1">
      <c r="B117" s="800"/>
      <c r="C117" s="800"/>
      <c r="D117" s="116"/>
      <c r="E117" s="117"/>
      <c r="F117" s="796"/>
      <c r="I117" s="119"/>
      <c r="J117" s="824"/>
      <c r="K117" s="824"/>
      <c r="M117" s="120"/>
      <c r="N117" s="796"/>
      <c r="O117" s="117"/>
    </row>
    <row r="118" spans="2:15" ht="15.75" customHeight="1">
      <c r="B118" s="800"/>
      <c r="C118" s="800"/>
      <c r="D118" s="116"/>
      <c r="E118" s="117"/>
      <c r="F118" s="796"/>
      <c r="I118" s="119"/>
      <c r="J118" s="824"/>
      <c r="K118" s="824"/>
      <c r="M118" s="120"/>
      <c r="N118" s="796"/>
      <c r="O118" s="117"/>
    </row>
    <row r="119" spans="2:15" ht="15.75" customHeight="1">
      <c r="B119" s="800"/>
      <c r="C119" s="800"/>
      <c r="D119" s="116"/>
      <c r="E119" s="117"/>
      <c r="F119" s="796"/>
      <c r="I119" s="119"/>
      <c r="J119" s="824"/>
      <c r="K119" s="824"/>
      <c r="M119" s="120"/>
      <c r="N119" s="796"/>
      <c r="O119" s="117"/>
    </row>
    <row r="120" spans="2:15" ht="15.75" customHeight="1">
      <c r="B120" s="800"/>
      <c r="C120" s="800"/>
      <c r="D120" s="116"/>
      <c r="E120" s="117"/>
      <c r="F120" s="796"/>
      <c r="I120" s="119"/>
      <c r="J120" s="824"/>
      <c r="K120" s="824"/>
      <c r="M120" s="120"/>
      <c r="N120" s="796"/>
      <c r="O120" s="117"/>
    </row>
    <row r="121" spans="2:15" ht="15.75" customHeight="1">
      <c r="B121" s="800"/>
      <c r="C121" s="800"/>
      <c r="D121" s="116"/>
      <c r="E121" s="117"/>
      <c r="F121" s="796"/>
      <c r="I121" s="119"/>
      <c r="J121" s="824"/>
      <c r="K121" s="824"/>
      <c r="M121" s="120"/>
      <c r="N121" s="796"/>
      <c r="O121" s="117"/>
    </row>
    <row r="122" spans="2:15" ht="15.75" customHeight="1">
      <c r="B122" s="800"/>
      <c r="C122" s="800"/>
      <c r="D122" s="116"/>
      <c r="E122" s="117"/>
      <c r="F122" s="796"/>
      <c r="I122" s="119"/>
      <c r="J122" s="824"/>
      <c r="K122" s="824"/>
      <c r="M122" s="120"/>
      <c r="N122" s="796"/>
      <c r="O122" s="117"/>
    </row>
    <row r="123" spans="2:15" ht="15.75" customHeight="1">
      <c r="B123" s="800"/>
      <c r="C123" s="800"/>
      <c r="D123" s="116"/>
      <c r="E123" s="117"/>
      <c r="F123" s="796"/>
      <c r="I123" s="119"/>
      <c r="J123" s="824"/>
      <c r="K123" s="824"/>
      <c r="M123" s="120"/>
      <c r="N123" s="796"/>
      <c r="O123" s="117"/>
    </row>
    <row r="124" spans="2:15" ht="15.75" customHeight="1">
      <c r="B124" s="800"/>
      <c r="C124" s="800"/>
      <c r="D124" s="116"/>
      <c r="E124" s="117"/>
      <c r="F124" s="796"/>
      <c r="I124" s="119"/>
      <c r="J124" s="824"/>
      <c r="K124" s="824"/>
      <c r="M124" s="120"/>
      <c r="N124" s="796"/>
      <c r="O124" s="117"/>
    </row>
    <row r="125" spans="2:15" ht="15.75" customHeight="1">
      <c r="B125" s="800"/>
      <c r="C125" s="800"/>
      <c r="D125" s="116"/>
      <c r="E125" s="117"/>
      <c r="F125" s="796"/>
      <c r="I125" s="119"/>
      <c r="J125" s="824"/>
      <c r="K125" s="824"/>
      <c r="M125" s="120"/>
      <c r="N125" s="796"/>
      <c r="O125" s="117"/>
    </row>
    <row r="126" spans="2:15" ht="15.75" customHeight="1">
      <c r="B126" s="800"/>
      <c r="C126" s="800"/>
      <c r="D126" s="116"/>
      <c r="E126" s="117"/>
      <c r="F126" s="796"/>
      <c r="I126" s="119"/>
      <c r="J126" s="824"/>
      <c r="K126" s="824"/>
      <c r="M126" s="120"/>
      <c r="N126" s="796"/>
      <c r="O126" s="117"/>
    </row>
    <row r="127" spans="2:15" ht="15.75" customHeight="1">
      <c r="B127" s="800"/>
      <c r="C127" s="800"/>
      <c r="D127" s="116"/>
      <c r="E127" s="117"/>
      <c r="F127" s="796"/>
      <c r="I127" s="119"/>
      <c r="J127" s="824"/>
      <c r="K127" s="824"/>
      <c r="M127" s="120"/>
      <c r="N127" s="796"/>
      <c r="O127" s="117"/>
    </row>
    <row r="128" spans="2:15" ht="15.75" customHeight="1">
      <c r="B128" s="800"/>
      <c r="C128" s="800"/>
      <c r="D128" s="116"/>
      <c r="E128" s="117"/>
      <c r="F128" s="796"/>
      <c r="I128" s="119"/>
      <c r="J128" s="824"/>
      <c r="K128" s="824"/>
      <c r="M128" s="120"/>
      <c r="N128" s="796"/>
      <c r="O128" s="117"/>
    </row>
    <row r="129" spans="2:15" ht="15.75" customHeight="1">
      <c r="B129" s="800"/>
      <c r="C129" s="800"/>
      <c r="D129" s="116"/>
      <c r="E129" s="117"/>
      <c r="F129" s="796"/>
      <c r="I129" s="119"/>
      <c r="J129" s="824"/>
      <c r="K129" s="824"/>
      <c r="M129" s="120"/>
      <c r="N129" s="796"/>
      <c r="O129" s="117"/>
    </row>
    <row r="130" spans="2:15" ht="15.75" customHeight="1">
      <c r="B130" s="800"/>
      <c r="C130" s="800"/>
      <c r="D130" s="116"/>
      <c r="E130" s="117"/>
      <c r="F130" s="796"/>
      <c r="I130" s="119"/>
      <c r="J130" s="824"/>
      <c r="K130" s="824"/>
      <c r="M130" s="120"/>
      <c r="N130" s="796"/>
      <c r="O130" s="117"/>
    </row>
    <row r="131" spans="2:15" ht="15.75" customHeight="1">
      <c r="B131" s="800"/>
      <c r="C131" s="800"/>
      <c r="D131" s="116"/>
      <c r="E131" s="117"/>
      <c r="F131" s="796"/>
      <c r="I131" s="119"/>
      <c r="J131" s="824"/>
      <c r="K131" s="824"/>
      <c r="M131" s="120"/>
      <c r="N131" s="796"/>
      <c r="O131" s="117"/>
    </row>
    <row r="132" spans="2:15" ht="15.75" customHeight="1">
      <c r="B132" s="800"/>
      <c r="C132" s="800"/>
      <c r="D132" s="116"/>
      <c r="E132" s="117"/>
      <c r="F132" s="796"/>
      <c r="I132" s="119"/>
      <c r="J132" s="824"/>
      <c r="K132" s="824"/>
      <c r="M132" s="120"/>
      <c r="N132" s="796"/>
      <c r="O132" s="117"/>
    </row>
    <row r="133" spans="2:15" ht="15.75" customHeight="1">
      <c r="B133" s="800"/>
      <c r="C133" s="800"/>
      <c r="D133" s="116"/>
      <c r="E133" s="117"/>
      <c r="F133" s="796"/>
      <c r="I133" s="119"/>
      <c r="J133" s="824"/>
      <c r="K133" s="824"/>
      <c r="M133" s="120"/>
      <c r="N133" s="796"/>
      <c r="O133" s="117"/>
    </row>
    <row r="134" spans="2:15" ht="15.75" customHeight="1">
      <c r="B134" s="800"/>
      <c r="C134" s="800"/>
      <c r="D134" s="116"/>
      <c r="E134" s="117"/>
      <c r="F134" s="796"/>
      <c r="I134" s="119"/>
      <c r="J134" s="824"/>
      <c r="K134" s="824"/>
      <c r="M134" s="120"/>
      <c r="N134" s="796"/>
      <c r="O134" s="117"/>
    </row>
    <row r="135" spans="2:15" ht="15.75" customHeight="1">
      <c r="B135" s="800"/>
      <c r="C135" s="800"/>
      <c r="D135" s="116"/>
      <c r="E135" s="117"/>
      <c r="F135" s="796"/>
      <c r="I135" s="119"/>
      <c r="J135" s="824"/>
      <c r="K135" s="824"/>
      <c r="M135" s="120"/>
      <c r="N135" s="796"/>
      <c r="O135" s="117"/>
    </row>
    <row r="136" spans="2:15" ht="15.75" customHeight="1">
      <c r="B136" s="800"/>
      <c r="C136" s="800"/>
      <c r="D136" s="116"/>
      <c r="E136" s="117"/>
      <c r="F136" s="796"/>
      <c r="I136" s="119"/>
      <c r="J136" s="824"/>
      <c r="K136" s="824"/>
      <c r="M136" s="120"/>
      <c r="N136" s="796"/>
      <c r="O136" s="117"/>
    </row>
    <row r="137" spans="2:15" ht="15.75" customHeight="1">
      <c r="B137" s="800"/>
      <c r="C137" s="800"/>
      <c r="D137" s="116"/>
      <c r="E137" s="117"/>
      <c r="F137" s="796"/>
      <c r="I137" s="119"/>
      <c r="J137" s="824"/>
      <c r="K137" s="824"/>
      <c r="M137" s="120"/>
      <c r="N137" s="796"/>
      <c r="O137" s="117"/>
    </row>
    <row r="138" spans="2:15" ht="15.75" customHeight="1">
      <c r="B138" s="800"/>
      <c r="C138" s="800"/>
      <c r="D138" s="116"/>
      <c r="E138" s="117"/>
      <c r="F138" s="796"/>
      <c r="I138" s="119"/>
      <c r="J138" s="824"/>
      <c r="K138" s="824"/>
      <c r="M138" s="120"/>
      <c r="N138" s="796"/>
      <c r="O138" s="117"/>
    </row>
    <row r="139" spans="2:15" ht="15.75" customHeight="1">
      <c r="B139" s="800"/>
      <c r="C139" s="800"/>
      <c r="D139" s="116"/>
      <c r="E139" s="117"/>
      <c r="F139" s="796"/>
      <c r="I139" s="119"/>
      <c r="J139" s="824"/>
      <c r="K139" s="824"/>
      <c r="M139" s="120"/>
      <c r="N139" s="796"/>
      <c r="O139" s="117"/>
    </row>
    <row r="140" spans="2:15" ht="15.75" customHeight="1">
      <c r="B140" s="800"/>
      <c r="C140" s="800"/>
      <c r="D140" s="116"/>
      <c r="E140" s="117"/>
      <c r="F140" s="796"/>
      <c r="I140" s="119"/>
      <c r="J140" s="824"/>
      <c r="K140" s="824"/>
      <c r="M140" s="120"/>
      <c r="N140" s="796"/>
      <c r="O140" s="117"/>
    </row>
    <row r="141" spans="2:15" ht="15.75" customHeight="1">
      <c r="B141" s="800"/>
      <c r="C141" s="800"/>
      <c r="D141" s="116"/>
      <c r="E141" s="117"/>
      <c r="F141" s="796"/>
      <c r="I141" s="119"/>
      <c r="J141" s="824"/>
      <c r="K141" s="824"/>
      <c r="M141" s="120"/>
      <c r="N141" s="796"/>
      <c r="O141" s="117"/>
    </row>
    <row r="142" spans="2:15" ht="15.75" customHeight="1">
      <c r="B142" s="800"/>
      <c r="C142" s="800"/>
      <c r="D142" s="116"/>
      <c r="E142" s="117"/>
      <c r="F142" s="796"/>
      <c r="I142" s="119"/>
      <c r="J142" s="824"/>
      <c r="K142" s="824"/>
      <c r="M142" s="120"/>
      <c r="N142" s="796"/>
      <c r="O142" s="117"/>
    </row>
    <row r="143" spans="2:15" ht="15.75" customHeight="1">
      <c r="B143" s="800"/>
      <c r="C143" s="800"/>
      <c r="D143" s="116"/>
      <c r="E143" s="117"/>
      <c r="F143" s="796"/>
      <c r="I143" s="119"/>
      <c r="J143" s="824"/>
      <c r="K143" s="824"/>
      <c r="M143" s="120"/>
      <c r="N143" s="796"/>
      <c r="O143" s="117"/>
    </row>
    <row r="144" spans="2:15" ht="15.75" customHeight="1">
      <c r="B144" s="800"/>
      <c r="C144" s="800"/>
      <c r="D144" s="116"/>
      <c r="E144" s="117"/>
      <c r="F144" s="796"/>
      <c r="I144" s="119"/>
      <c r="J144" s="824"/>
      <c r="K144" s="824"/>
      <c r="M144" s="120"/>
      <c r="N144" s="796"/>
      <c r="O144" s="117"/>
    </row>
    <row r="145" spans="2:15" ht="15.75" customHeight="1">
      <c r="B145" s="800"/>
      <c r="C145" s="800"/>
      <c r="D145" s="116"/>
      <c r="E145" s="117"/>
      <c r="F145" s="796"/>
      <c r="I145" s="119"/>
      <c r="J145" s="824"/>
      <c r="K145" s="824"/>
      <c r="M145" s="120"/>
      <c r="N145" s="796"/>
      <c r="O145" s="117"/>
    </row>
    <row r="146" spans="2:15" ht="15.75" customHeight="1">
      <c r="B146" s="800"/>
      <c r="C146" s="800"/>
      <c r="D146" s="116"/>
      <c r="E146" s="117"/>
      <c r="F146" s="796"/>
      <c r="I146" s="119"/>
      <c r="J146" s="824"/>
      <c r="K146" s="824"/>
      <c r="M146" s="120"/>
      <c r="N146" s="796"/>
      <c r="O146" s="117"/>
    </row>
    <row r="147" spans="2:15" ht="15.75" customHeight="1">
      <c r="B147" s="800"/>
      <c r="C147" s="800"/>
      <c r="D147" s="116"/>
      <c r="E147" s="117"/>
      <c r="F147" s="796"/>
      <c r="I147" s="119"/>
      <c r="J147" s="824"/>
      <c r="K147" s="824"/>
      <c r="M147" s="120"/>
      <c r="N147" s="796"/>
      <c r="O147" s="117"/>
    </row>
    <row r="148" spans="2:15" ht="15.75" customHeight="1">
      <c r="B148" s="800"/>
      <c r="C148" s="800"/>
      <c r="D148" s="116"/>
      <c r="E148" s="117"/>
      <c r="F148" s="796"/>
      <c r="I148" s="119"/>
      <c r="J148" s="824"/>
      <c r="K148" s="824"/>
      <c r="M148" s="120"/>
      <c r="N148" s="796"/>
      <c r="O148" s="117"/>
    </row>
    <row r="149" spans="2:15" ht="15.75" customHeight="1">
      <c r="B149" s="800"/>
      <c r="C149" s="800"/>
      <c r="D149" s="116"/>
      <c r="E149" s="117"/>
      <c r="F149" s="796"/>
      <c r="I149" s="119"/>
      <c r="J149" s="824"/>
      <c r="K149" s="824"/>
      <c r="M149" s="120"/>
      <c r="N149" s="796"/>
      <c r="O149" s="117"/>
    </row>
    <row r="150" spans="2:15" ht="15.75" customHeight="1">
      <c r="B150" s="800"/>
      <c r="C150" s="800"/>
      <c r="D150" s="116"/>
      <c r="E150" s="117"/>
      <c r="F150" s="796"/>
      <c r="I150" s="119"/>
      <c r="J150" s="824"/>
      <c r="K150" s="824"/>
      <c r="M150" s="120"/>
      <c r="N150" s="796"/>
      <c r="O150" s="117"/>
    </row>
    <row r="151" spans="2:15" ht="15.75" customHeight="1">
      <c r="B151" s="800"/>
      <c r="C151" s="800"/>
      <c r="D151" s="116"/>
      <c r="E151" s="117"/>
      <c r="F151" s="796"/>
      <c r="I151" s="119"/>
      <c r="J151" s="824"/>
      <c r="K151" s="824"/>
      <c r="M151" s="120"/>
      <c r="N151" s="796"/>
      <c r="O151" s="117"/>
    </row>
    <row r="152" spans="2:15" ht="15.75" customHeight="1">
      <c r="B152" s="800"/>
      <c r="C152" s="800"/>
      <c r="D152" s="116"/>
      <c r="E152" s="117"/>
      <c r="F152" s="796"/>
      <c r="I152" s="119"/>
      <c r="J152" s="824"/>
      <c r="K152" s="824"/>
      <c r="M152" s="120"/>
      <c r="N152" s="796"/>
      <c r="O152" s="117"/>
    </row>
    <row r="153" spans="2:15" ht="15.75" customHeight="1">
      <c r="B153" s="800"/>
      <c r="C153" s="800"/>
      <c r="D153" s="116"/>
      <c r="E153" s="117"/>
      <c r="F153" s="796"/>
      <c r="I153" s="119"/>
      <c r="J153" s="824"/>
      <c r="K153" s="824"/>
      <c r="M153" s="120"/>
      <c r="N153" s="796"/>
      <c r="O153" s="117"/>
    </row>
    <row r="154" spans="2:15" ht="15.75" customHeight="1">
      <c r="B154" s="800"/>
      <c r="C154" s="800"/>
      <c r="D154" s="116"/>
      <c r="E154" s="117"/>
      <c r="F154" s="796"/>
      <c r="I154" s="119"/>
      <c r="J154" s="824"/>
      <c r="K154" s="824"/>
      <c r="M154" s="120"/>
      <c r="N154" s="796"/>
      <c r="O154" s="117"/>
    </row>
    <row r="155" spans="2:15" ht="15.75" customHeight="1">
      <c r="B155" s="800"/>
      <c r="C155" s="800"/>
      <c r="D155" s="116"/>
      <c r="E155" s="117"/>
      <c r="F155" s="796"/>
      <c r="I155" s="119"/>
      <c r="J155" s="824"/>
      <c r="K155" s="824"/>
      <c r="M155" s="120"/>
      <c r="N155" s="796"/>
      <c r="O155" s="117"/>
    </row>
    <row r="156" spans="2:15" ht="15.75" customHeight="1">
      <c r="B156" s="800"/>
      <c r="C156" s="800"/>
      <c r="D156" s="116"/>
      <c r="E156" s="117"/>
      <c r="F156" s="796"/>
      <c r="I156" s="119"/>
      <c r="J156" s="824"/>
      <c r="K156" s="824"/>
      <c r="M156" s="120"/>
      <c r="N156" s="796"/>
      <c r="O156" s="117"/>
    </row>
    <row r="157" spans="2:15" ht="15.75" customHeight="1">
      <c r="B157" s="800"/>
      <c r="C157" s="800"/>
      <c r="D157" s="116"/>
      <c r="E157" s="117"/>
      <c r="F157" s="796"/>
      <c r="I157" s="119"/>
      <c r="J157" s="824"/>
      <c r="K157" s="824"/>
      <c r="M157" s="120"/>
      <c r="N157" s="796"/>
      <c r="O157" s="117"/>
    </row>
    <row r="158" spans="2:15" ht="15.75" customHeight="1">
      <c r="B158" s="800"/>
      <c r="C158" s="800"/>
      <c r="D158" s="116"/>
      <c r="E158" s="117"/>
      <c r="F158" s="796"/>
      <c r="I158" s="119"/>
      <c r="J158" s="824"/>
      <c r="K158" s="824"/>
      <c r="M158" s="120"/>
      <c r="N158" s="796"/>
      <c r="O158" s="117"/>
    </row>
    <row r="159" spans="2:15" ht="15.75" customHeight="1">
      <c r="B159" s="800"/>
      <c r="C159" s="800"/>
      <c r="D159" s="116"/>
      <c r="E159" s="117"/>
      <c r="F159" s="796"/>
      <c r="I159" s="119"/>
      <c r="J159" s="824"/>
      <c r="K159" s="824"/>
      <c r="M159" s="120"/>
      <c r="N159" s="796"/>
      <c r="O159" s="117"/>
    </row>
    <row r="160" spans="2:15" ht="15.75" customHeight="1">
      <c r="B160" s="800"/>
      <c r="C160" s="800"/>
      <c r="D160" s="116"/>
      <c r="E160" s="117"/>
      <c r="F160" s="796"/>
      <c r="I160" s="119"/>
      <c r="J160" s="824"/>
      <c r="K160" s="824"/>
      <c r="M160" s="120"/>
      <c r="N160" s="796"/>
      <c r="O160" s="117"/>
    </row>
    <row r="161" spans="2:15" ht="15.75" customHeight="1">
      <c r="B161" s="800"/>
      <c r="C161" s="800"/>
      <c r="D161" s="116"/>
      <c r="E161" s="117"/>
      <c r="F161" s="796"/>
      <c r="I161" s="119"/>
      <c r="J161" s="824"/>
      <c r="K161" s="824"/>
      <c r="M161" s="120"/>
      <c r="N161" s="796"/>
      <c r="O161" s="117"/>
    </row>
    <row r="162" spans="2:15" ht="15.75" customHeight="1">
      <c r="B162" s="800"/>
      <c r="C162" s="800"/>
      <c r="D162" s="116"/>
      <c r="E162" s="117"/>
      <c r="F162" s="796"/>
      <c r="I162" s="119"/>
      <c r="J162" s="824"/>
      <c r="K162" s="824"/>
      <c r="M162" s="120"/>
      <c r="N162" s="796"/>
      <c r="O162" s="117"/>
    </row>
    <row r="163" spans="2:15" ht="15.75" customHeight="1">
      <c r="B163" s="800"/>
      <c r="C163" s="800"/>
      <c r="D163" s="116"/>
      <c r="E163" s="117"/>
      <c r="F163" s="796"/>
      <c r="I163" s="119"/>
      <c r="J163" s="824"/>
      <c r="K163" s="824"/>
      <c r="M163" s="120"/>
      <c r="N163" s="796"/>
      <c r="O163" s="117"/>
    </row>
    <row r="164" spans="2:15" ht="15.75" customHeight="1">
      <c r="B164" s="800"/>
      <c r="C164" s="800"/>
      <c r="D164" s="116"/>
      <c r="E164" s="117"/>
      <c r="F164" s="796"/>
      <c r="I164" s="119"/>
      <c r="J164" s="824"/>
      <c r="K164" s="824"/>
      <c r="M164" s="120"/>
      <c r="N164" s="796"/>
      <c r="O164" s="117"/>
    </row>
    <row r="165" spans="2:15" ht="15.75" customHeight="1">
      <c r="B165" s="800"/>
      <c r="C165" s="800"/>
      <c r="D165" s="116"/>
      <c r="E165" s="117"/>
      <c r="F165" s="796"/>
      <c r="I165" s="119"/>
      <c r="J165" s="824"/>
      <c r="K165" s="824"/>
      <c r="M165" s="120"/>
      <c r="N165" s="796"/>
      <c r="O165" s="117"/>
    </row>
    <row r="166" spans="2:15" ht="15.75" customHeight="1">
      <c r="B166" s="800"/>
      <c r="C166" s="800"/>
      <c r="D166" s="116"/>
      <c r="E166" s="117"/>
      <c r="F166" s="796"/>
      <c r="I166" s="119"/>
      <c r="J166" s="824"/>
      <c r="K166" s="824"/>
      <c r="M166" s="120"/>
      <c r="N166" s="796"/>
      <c r="O166" s="117"/>
    </row>
    <row r="167" spans="2:15" ht="15.75" customHeight="1">
      <c r="B167" s="800"/>
      <c r="C167" s="800"/>
      <c r="D167" s="116"/>
      <c r="E167" s="117"/>
      <c r="F167" s="796"/>
      <c r="I167" s="119"/>
      <c r="J167" s="824"/>
      <c r="K167" s="824"/>
      <c r="M167" s="120"/>
      <c r="N167" s="796"/>
      <c r="O167" s="117"/>
    </row>
    <row r="168" spans="2:15" ht="15.75" customHeight="1">
      <c r="B168" s="800"/>
      <c r="C168" s="800"/>
      <c r="D168" s="116"/>
      <c r="E168" s="117"/>
      <c r="F168" s="796"/>
      <c r="I168" s="119"/>
      <c r="J168" s="824"/>
      <c r="K168" s="824"/>
      <c r="M168" s="120"/>
      <c r="N168" s="796"/>
      <c r="O168" s="117"/>
    </row>
    <row r="169" spans="2:15" ht="15.75" customHeight="1">
      <c r="B169" s="800"/>
      <c r="C169" s="800"/>
      <c r="D169" s="116"/>
      <c r="E169" s="117"/>
      <c r="F169" s="796"/>
      <c r="I169" s="119"/>
      <c r="J169" s="824"/>
      <c r="K169" s="824"/>
      <c r="M169" s="120"/>
      <c r="N169" s="796"/>
      <c r="O169" s="117"/>
    </row>
    <row r="170" spans="2:15" ht="15.75" customHeight="1">
      <c r="B170" s="800"/>
      <c r="C170" s="800"/>
      <c r="D170" s="116"/>
      <c r="E170" s="117"/>
      <c r="F170" s="796"/>
      <c r="I170" s="119"/>
      <c r="J170" s="824"/>
      <c r="K170" s="824"/>
      <c r="M170" s="120"/>
      <c r="N170" s="796"/>
      <c r="O170" s="117"/>
    </row>
    <row r="171" spans="2:15" ht="15.75" customHeight="1">
      <c r="B171" s="800"/>
      <c r="C171" s="800"/>
      <c r="D171" s="116"/>
      <c r="E171" s="117"/>
      <c r="F171" s="796"/>
      <c r="I171" s="119"/>
      <c r="J171" s="824"/>
      <c r="K171" s="824"/>
      <c r="M171" s="120"/>
      <c r="N171" s="796"/>
      <c r="O171" s="117"/>
    </row>
    <row r="172" spans="2:15" ht="15.75" customHeight="1">
      <c r="B172" s="800"/>
      <c r="C172" s="800"/>
      <c r="D172" s="116"/>
      <c r="E172" s="117"/>
      <c r="F172" s="796"/>
      <c r="I172" s="119"/>
      <c r="J172" s="824"/>
      <c r="K172" s="824"/>
      <c r="M172" s="120"/>
      <c r="N172" s="796"/>
      <c r="O172" s="117"/>
    </row>
    <row r="173" spans="2:15" ht="15.75" customHeight="1">
      <c r="B173" s="800"/>
      <c r="C173" s="800"/>
      <c r="D173" s="116"/>
      <c r="E173" s="117"/>
      <c r="F173" s="796"/>
      <c r="I173" s="119"/>
      <c r="J173" s="824"/>
      <c r="K173" s="824"/>
      <c r="M173" s="120"/>
      <c r="N173" s="796"/>
      <c r="O173" s="117"/>
    </row>
    <row r="174" spans="2:15" ht="15.75" customHeight="1">
      <c r="B174" s="800"/>
      <c r="C174" s="800"/>
      <c r="D174" s="116"/>
      <c r="E174" s="117"/>
      <c r="F174" s="796"/>
      <c r="I174" s="119"/>
      <c r="J174" s="824"/>
      <c r="K174" s="824"/>
      <c r="M174" s="120"/>
      <c r="N174" s="796"/>
      <c r="O174" s="117"/>
    </row>
    <row r="175" spans="2:15" ht="15.75" customHeight="1">
      <c r="B175" s="800"/>
      <c r="C175" s="800"/>
      <c r="D175" s="116"/>
      <c r="E175" s="117"/>
      <c r="F175" s="796"/>
      <c r="I175" s="119"/>
      <c r="J175" s="824"/>
      <c r="K175" s="824"/>
      <c r="M175" s="120"/>
      <c r="N175" s="796"/>
      <c r="O175" s="117"/>
    </row>
    <row r="176" spans="2:15" ht="15.75" customHeight="1">
      <c r="B176" s="800"/>
      <c r="C176" s="800"/>
      <c r="D176" s="116"/>
      <c r="E176" s="117"/>
      <c r="F176" s="796"/>
      <c r="I176" s="119"/>
      <c r="J176" s="824"/>
      <c r="K176" s="824"/>
      <c r="M176" s="120"/>
      <c r="N176" s="796"/>
      <c r="O176" s="117"/>
    </row>
    <row r="177" spans="2:15" ht="15.75" customHeight="1">
      <c r="B177" s="800"/>
      <c r="C177" s="800"/>
      <c r="D177" s="116"/>
      <c r="E177" s="117"/>
      <c r="F177" s="796"/>
      <c r="I177" s="119"/>
      <c r="J177" s="824"/>
      <c r="K177" s="824"/>
      <c r="M177" s="120"/>
      <c r="N177" s="796"/>
      <c r="O177" s="117"/>
    </row>
    <row r="178" spans="2:15" ht="15.75" customHeight="1">
      <c r="B178" s="800"/>
      <c r="C178" s="800"/>
      <c r="D178" s="116"/>
      <c r="E178" s="117"/>
      <c r="F178" s="796"/>
      <c r="I178" s="119"/>
      <c r="J178" s="824"/>
      <c r="K178" s="824"/>
      <c r="M178" s="120"/>
      <c r="N178" s="796"/>
      <c r="O178" s="117"/>
    </row>
    <row r="179" spans="2:15" ht="15.75" customHeight="1">
      <c r="B179" s="800"/>
      <c r="C179" s="800"/>
      <c r="D179" s="116"/>
      <c r="E179" s="117"/>
      <c r="F179" s="796"/>
      <c r="I179" s="119"/>
      <c r="J179" s="824"/>
      <c r="K179" s="824"/>
      <c r="M179" s="120"/>
      <c r="N179" s="796"/>
      <c r="O179" s="117"/>
    </row>
    <row r="180" spans="2:15" ht="15.75" customHeight="1">
      <c r="B180" s="800"/>
      <c r="C180" s="800"/>
      <c r="D180" s="116"/>
      <c r="E180" s="117"/>
      <c r="F180" s="796"/>
      <c r="I180" s="119"/>
      <c r="J180" s="824"/>
      <c r="K180" s="824"/>
      <c r="M180" s="120"/>
      <c r="N180" s="796"/>
      <c r="O180" s="117"/>
    </row>
    <row r="181" spans="2:15" ht="15.75" customHeight="1">
      <c r="B181" s="800"/>
      <c r="C181" s="800"/>
      <c r="D181" s="116"/>
      <c r="E181" s="117"/>
      <c r="F181" s="796"/>
      <c r="I181" s="119"/>
      <c r="J181" s="824"/>
      <c r="K181" s="824"/>
      <c r="M181" s="120"/>
      <c r="N181" s="796"/>
      <c r="O181" s="117"/>
    </row>
    <row r="182" spans="2:15" ht="15.75" customHeight="1">
      <c r="B182" s="800"/>
      <c r="C182" s="800"/>
      <c r="D182" s="116"/>
      <c r="E182" s="117"/>
      <c r="F182" s="796"/>
      <c r="I182" s="119"/>
      <c r="J182" s="824"/>
      <c r="K182" s="824"/>
      <c r="M182" s="120"/>
      <c r="N182" s="796"/>
      <c r="O182" s="117"/>
    </row>
    <row r="183" spans="2:15" ht="15.75" customHeight="1">
      <c r="B183" s="800"/>
      <c r="C183" s="800"/>
      <c r="D183" s="116"/>
      <c r="E183" s="117"/>
      <c r="F183" s="796"/>
      <c r="I183" s="119"/>
      <c r="J183" s="824"/>
      <c r="K183" s="824"/>
      <c r="M183" s="120"/>
      <c r="N183" s="796"/>
      <c r="O183" s="117"/>
    </row>
    <row r="184" spans="2:15" ht="15.75" customHeight="1">
      <c r="B184" s="800"/>
      <c r="C184" s="800"/>
      <c r="D184" s="116"/>
      <c r="E184" s="117"/>
      <c r="F184" s="796"/>
      <c r="I184" s="119"/>
      <c r="J184" s="824"/>
      <c r="K184" s="824"/>
      <c r="M184" s="120"/>
      <c r="N184" s="796"/>
      <c r="O184" s="117"/>
    </row>
    <row r="185" spans="2:15" ht="15.75" customHeight="1">
      <c r="B185" s="800"/>
      <c r="C185" s="800"/>
      <c r="D185" s="116"/>
      <c r="E185" s="117"/>
      <c r="F185" s="796"/>
      <c r="I185" s="119"/>
      <c r="J185" s="824"/>
      <c r="K185" s="824"/>
      <c r="M185" s="120"/>
      <c r="N185" s="796"/>
      <c r="O185" s="117"/>
    </row>
    <row r="186" spans="2:15" ht="15.75" customHeight="1">
      <c r="B186" s="800"/>
      <c r="C186" s="800"/>
      <c r="D186" s="116"/>
      <c r="E186" s="117"/>
      <c r="F186" s="796"/>
      <c r="I186" s="119"/>
      <c r="J186" s="824"/>
      <c r="K186" s="824"/>
      <c r="M186" s="120"/>
      <c r="N186" s="796"/>
      <c r="O186" s="117"/>
    </row>
    <row r="187" spans="2:15" ht="15.75" customHeight="1">
      <c r="B187" s="800"/>
      <c r="C187" s="800"/>
      <c r="D187" s="116"/>
      <c r="E187" s="117"/>
      <c r="F187" s="796"/>
      <c r="I187" s="119"/>
      <c r="J187" s="824"/>
      <c r="K187" s="824"/>
      <c r="M187" s="120"/>
      <c r="N187" s="796"/>
      <c r="O187" s="117"/>
    </row>
    <row r="188" spans="2:15" ht="15.75" customHeight="1">
      <c r="B188" s="800"/>
      <c r="C188" s="800"/>
      <c r="D188" s="116"/>
      <c r="E188" s="117"/>
      <c r="F188" s="796"/>
      <c r="I188" s="119"/>
      <c r="J188" s="824"/>
      <c r="K188" s="824"/>
      <c r="M188" s="120"/>
      <c r="N188" s="796"/>
      <c r="O188" s="117"/>
    </row>
    <row r="189" spans="2:15" ht="15.75" customHeight="1">
      <c r="B189" s="800"/>
      <c r="C189" s="800"/>
      <c r="D189" s="116"/>
      <c r="E189" s="117"/>
      <c r="F189" s="796"/>
      <c r="I189" s="119"/>
      <c r="J189" s="824"/>
      <c r="K189" s="824"/>
      <c r="M189" s="120"/>
      <c r="N189" s="796"/>
      <c r="O189" s="117"/>
    </row>
    <row r="190" spans="2:15" ht="15.75" customHeight="1">
      <c r="B190" s="800"/>
      <c r="C190" s="800"/>
      <c r="D190" s="116"/>
      <c r="E190" s="117"/>
      <c r="F190" s="796"/>
      <c r="I190" s="119"/>
      <c r="J190" s="824"/>
      <c r="K190" s="824"/>
      <c r="M190" s="120"/>
      <c r="N190" s="796"/>
      <c r="O190" s="117"/>
    </row>
    <row r="191" spans="2:15" ht="15.75" customHeight="1">
      <c r="B191" s="800"/>
      <c r="C191" s="800"/>
      <c r="D191" s="116"/>
      <c r="E191" s="117"/>
      <c r="F191" s="796"/>
      <c r="I191" s="119"/>
      <c r="J191" s="824"/>
      <c r="K191" s="824"/>
      <c r="M191" s="120"/>
      <c r="N191" s="796"/>
      <c r="O191" s="117"/>
    </row>
    <row r="192" spans="2:15" ht="15.75" customHeight="1">
      <c r="B192" s="800"/>
      <c r="C192" s="800"/>
      <c r="D192" s="116"/>
      <c r="E192" s="117"/>
      <c r="F192" s="796"/>
      <c r="I192" s="119"/>
      <c r="J192" s="824"/>
      <c r="K192" s="824"/>
      <c r="M192" s="120"/>
      <c r="N192" s="796"/>
      <c r="O192" s="117"/>
    </row>
    <row r="193" spans="2:15" ht="15.75" customHeight="1">
      <c r="B193" s="800"/>
      <c r="C193" s="800"/>
      <c r="D193" s="116"/>
      <c r="E193" s="117"/>
      <c r="F193" s="796"/>
      <c r="I193" s="119"/>
      <c r="J193" s="824"/>
      <c r="K193" s="824"/>
      <c r="M193" s="120"/>
      <c r="N193" s="796"/>
      <c r="O193" s="117"/>
    </row>
    <row r="194" spans="2:15" ht="15.75" customHeight="1">
      <c r="B194" s="800"/>
      <c r="C194" s="800"/>
      <c r="D194" s="116"/>
      <c r="E194" s="117"/>
      <c r="F194" s="796"/>
      <c r="I194" s="119"/>
      <c r="J194" s="824"/>
      <c r="K194" s="824"/>
      <c r="M194" s="120"/>
      <c r="N194" s="796"/>
      <c r="O194" s="117"/>
    </row>
    <row r="195" spans="2:15" ht="15.75" customHeight="1">
      <c r="B195" s="800"/>
      <c r="C195" s="800"/>
      <c r="D195" s="116"/>
      <c r="E195" s="117"/>
      <c r="F195" s="796"/>
      <c r="I195" s="119"/>
      <c r="J195" s="824"/>
      <c r="K195" s="824"/>
      <c r="M195" s="120"/>
      <c r="N195" s="796"/>
      <c r="O195" s="117"/>
    </row>
    <row r="196" spans="2:15" ht="15.75" customHeight="1">
      <c r="B196" s="800"/>
      <c r="C196" s="800"/>
      <c r="D196" s="116"/>
      <c r="E196" s="117"/>
      <c r="F196" s="796"/>
      <c r="I196" s="119"/>
      <c r="J196" s="824"/>
      <c r="K196" s="824"/>
      <c r="M196" s="120"/>
      <c r="N196" s="796"/>
      <c r="O196" s="117"/>
    </row>
    <row r="197" spans="2:15" ht="15.75" customHeight="1">
      <c r="B197" s="800"/>
      <c r="C197" s="800"/>
      <c r="D197" s="116"/>
      <c r="E197" s="117"/>
      <c r="F197" s="796"/>
      <c r="I197" s="119"/>
      <c r="J197" s="824"/>
      <c r="K197" s="824"/>
      <c r="M197" s="120"/>
      <c r="N197" s="796"/>
      <c r="O197" s="117"/>
    </row>
    <row r="198" spans="2:15" ht="15.75" customHeight="1">
      <c r="B198" s="800"/>
      <c r="C198" s="800"/>
      <c r="D198" s="116"/>
      <c r="E198" s="117"/>
      <c r="F198" s="796"/>
      <c r="I198" s="119"/>
      <c r="J198" s="824"/>
      <c r="K198" s="824"/>
      <c r="M198" s="120"/>
      <c r="N198" s="796"/>
      <c r="O198" s="117"/>
    </row>
    <row r="199" spans="2:15" ht="15.75" customHeight="1">
      <c r="B199" s="800"/>
      <c r="C199" s="800"/>
      <c r="D199" s="116"/>
      <c r="E199" s="117"/>
      <c r="F199" s="796"/>
      <c r="I199" s="119"/>
      <c r="J199" s="824"/>
      <c r="K199" s="824"/>
      <c r="M199" s="120"/>
      <c r="N199" s="796"/>
      <c r="O199" s="117"/>
    </row>
    <row r="200" spans="2:15" ht="15.75" customHeight="1">
      <c r="B200" s="800"/>
      <c r="C200" s="800"/>
      <c r="D200" s="116"/>
      <c r="E200" s="117"/>
      <c r="F200" s="796"/>
      <c r="I200" s="119"/>
      <c r="J200" s="824"/>
      <c r="K200" s="824"/>
      <c r="M200" s="120"/>
      <c r="N200" s="796"/>
      <c r="O200" s="117"/>
    </row>
    <row r="201" spans="2:15" ht="15.75" customHeight="1">
      <c r="B201" s="800"/>
      <c r="C201" s="800"/>
      <c r="D201" s="116"/>
      <c r="E201" s="117"/>
      <c r="F201" s="796"/>
      <c r="I201" s="119"/>
      <c r="J201" s="824"/>
      <c r="K201" s="824"/>
      <c r="M201" s="120"/>
      <c r="N201" s="796"/>
      <c r="O201" s="117"/>
    </row>
    <row r="202" spans="2:15" ht="15.75" customHeight="1">
      <c r="B202" s="800"/>
      <c r="C202" s="800"/>
      <c r="D202" s="116"/>
      <c r="E202" s="117"/>
      <c r="F202" s="796"/>
      <c r="I202" s="119"/>
      <c r="J202" s="824"/>
      <c r="K202" s="824"/>
      <c r="M202" s="120"/>
      <c r="N202" s="796"/>
      <c r="O202" s="117"/>
    </row>
    <row r="203" spans="2:15" ht="15.75" customHeight="1">
      <c r="B203" s="800"/>
      <c r="C203" s="800"/>
      <c r="D203" s="116"/>
      <c r="E203" s="117"/>
      <c r="F203" s="796"/>
      <c r="I203" s="119"/>
      <c r="J203" s="824"/>
      <c r="K203" s="824"/>
      <c r="M203" s="120"/>
      <c r="N203" s="796"/>
      <c r="O203" s="117"/>
    </row>
    <row r="204" spans="2:15" ht="15.75" customHeight="1">
      <c r="B204" s="800"/>
      <c r="C204" s="800"/>
      <c r="D204" s="116"/>
      <c r="E204" s="117"/>
      <c r="F204" s="796"/>
      <c r="I204" s="119"/>
      <c r="J204" s="824"/>
      <c r="K204" s="824"/>
      <c r="M204" s="120"/>
      <c r="N204" s="796"/>
      <c r="O204" s="117"/>
    </row>
    <row r="205" spans="2:15" ht="15.75" customHeight="1">
      <c r="B205" s="800"/>
      <c r="C205" s="800"/>
      <c r="D205" s="116"/>
      <c r="E205" s="117"/>
      <c r="F205" s="796"/>
      <c r="I205" s="119"/>
      <c r="J205" s="824"/>
      <c r="K205" s="824"/>
      <c r="M205" s="120"/>
      <c r="N205" s="796"/>
      <c r="O205" s="117"/>
    </row>
    <row r="206" spans="2:15" ht="15.75" customHeight="1">
      <c r="B206" s="800"/>
      <c r="C206" s="800"/>
      <c r="D206" s="116"/>
      <c r="E206" s="117"/>
      <c r="F206" s="796"/>
      <c r="I206" s="119"/>
      <c r="J206" s="824"/>
      <c r="K206" s="824"/>
      <c r="M206" s="120"/>
      <c r="N206" s="796"/>
      <c r="O206" s="117"/>
    </row>
    <row r="207" spans="2:15" ht="15.75" customHeight="1">
      <c r="B207" s="800"/>
      <c r="C207" s="800"/>
      <c r="D207" s="116"/>
      <c r="E207" s="117"/>
      <c r="F207" s="796"/>
      <c r="I207" s="119"/>
      <c r="J207" s="824"/>
      <c r="K207" s="824"/>
      <c r="M207" s="120"/>
      <c r="N207" s="796"/>
      <c r="O207" s="117"/>
    </row>
    <row r="208" spans="2:15" ht="15.75" customHeight="1">
      <c r="B208" s="800"/>
      <c r="C208" s="800"/>
      <c r="D208" s="116"/>
      <c r="E208" s="117"/>
      <c r="F208" s="796"/>
      <c r="I208" s="119"/>
      <c r="J208" s="824"/>
      <c r="K208" s="824"/>
      <c r="M208" s="120"/>
      <c r="N208" s="796"/>
      <c r="O208" s="117"/>
    </row>
    <row r="209" spans="2:15" ht="15.75" customHeight="1">
      <c r="B209" s="800"/>
      <c r="C209" s="800"/>
      <c r="D209" s="116"/>
      <c r="E209" s="117"/>
      <c r="F209" s="796"/>
      <c r="I209" s="119"/>
      <c r="J209" s="824"/>
      <c r="K209" s="824"/>
      <c r="M209" s="120"/>
      <c r="N209" s="796"/>
      <c r="O209" s="117"/>
    </row>
    <row r="210" spans="2:15" ht="15.75" customHeight="1">
      <c r="B210" s="800"/>
      <c r="C210" s="800"/>
      <c r="D210" s="116"/>
      <c r="E210" s="117"/>
      <c r="F210" s="796"/>
      <c r="I210" s="119"/>
      <c r="J210" s="824"/>
      <c r="K210" s="824"/>
      <c r="M210" s="120"/>
      <c r="N210" s="796"/>
      <c r="O210" s="117"/>
    </row>
    <row r="211" spans="2:15" ht="15.75" customHeight="1">
      <c r="B211" s="800"/>
      <c r="C211" s="800"/>
      <c r="D211" s="116"/>
      <c r="E211" s="117"/>
      <c r="F211" s="796"/>
      <c r="I211" s="119"/>
      <c r="J211" s="824"/>
      <c r="K211" s="824"/>
      <c r="M211" s="120"/>
      <c r="N211" s="796"/>
      <c r="O211" s="117"/>
    </row>
    <row r="212" spans="2:15" ht="15.75" customHeight="1">
      <c r="B212" s="800"/>
      <c r="C212" s="800"/>
      <c r="D212" s="116"/>
      <c r="E212" s="117"/>
      <c r="F212" s="796"/>
      <c r="I212" s="119"/>
      <c r="J212" s="824"/>
      <c r="K212" s="824"/>
      <c r="M212" s="120"/>
      <c r="N212" s="796"/>
      <c r="O212" s="117"/>
    </row>
    <row r="213" spans="2:15" ht="15.75" customHeight="1">
      <c r="B213" s="800"/>
      <c r="C213" s="800"/>
      <c r="D213" s="116"/>
      <c r="E213" s="117"/>
      <c r="F213" s="796"/>
      <c r="I213" s="119"/>
      <c r="J213" s="824"/>
      <c r="K213" s="824"/>
      <c r="M213" s="120"/>
      <c r="N213" s="796"/>
      <c r="O213" s="117"/>
    </row>
    <row r="214" spans="2:15" ht="15.75" customHeight="1">
      <c r="B214" s="800"/>
      <c r="C214" s="800"/>
      <c r="D214" s="116"/>
      <c r="E214" s="117"/>
      <c r="F214" s="796"/>
      <c r="I214" s="119"/>
      <c r="J214" s="824"/>
      <c r="K214" s="824"/>
      <c r="M214" s="120"/>
      <c r="N214" s="796"/>
      <c r="O214" s="117"/>
    </row>
    <row r="215" spans="2:15" ht="15.75" customHeight="1">
      <c r="B215" s="800"/>
      <c r="C215" s="800"/>
      <c r="D215" s="116"/>
      <c r="E215" s="117"/>
      <c r="F215" s="796"/>
      <c r="I215" s="119"/>
      <c r="J215" s="824"/>
      <c r="K215" s="824"/>
      <c r="M215" s="120"/>
      <c r="N215" s="796"/>
      <c r="O215" s="117"/>
    </row>
    <row r="216" spans="2:15" ht="15.75" customHeight="1">
      <c r="B216" s="800"/>
      <c r="C216" s="800"/>
      <c r="D216" s="116"/>
      <c r="E216" s="117"/>
      <c r="F216" s="796"/>
      <c r="I216" s="119"/>
      <c r="J216" s="824"/>
      <c r="K216" s="824"/>
      <c r="M216" s="120"/>
      <c r="N216" s="796"/>
      <c r="O216" s="117"/>
    </row>
    <row r="217" spans="2:15" ht="15.75" customHeight="1">
      <c r="B217" s="800"/>
      <c r="C217" s="800"/>
      <c r="D217" s="116"/>
      <c r="E217" s="117"/>
      <c r="F217" s="796"/>
      <c r="I217" s="119"/>
      <c r="J217" s="824"/>
      <c r="K217" s="824"/>
      <c r="M217" s="120"/>
      <c r="N217" s="796"/>
      <c r="O217" s="117"/>
    </row>
    <row r="218" spans="2:15" ht="15.75" customHeight="1">
      <c r="B218" s="800"/>
      <c r="C218" s="800"/>
      <c r="D218" s="116"/>
      <c r="E218" s="117"/>
      <c r="F218" s="796"/>
      <c r="I218" s="119"/>
      <c r="J218" s="824"/>
      <c r="K218" s="824"/>
      <c r="M218" s="120"/>
      <c r="N218" s="796"/>
      <c r="O218" s="117"/>
    </row>
    <row r="219" spans="2:15" ht="15.75" customHeight="1">
      <c r="B219" s="800"/>
      <c r="C219" s="800"/>
      <c r="D219" s="116"/>
      <c r="E219" s="117"/>
      <c r="F219" s="796"/>
      <c r="I219" s="119"/>
      <c r="J219" s="824"/>
      <c r="K219" s="824"/>
      <c r="M219" s="120"/>
      <c r="N219" s="796"/>
      <c r="O219" s="117"/>
    </row>
    <row r="220" spans="2:15" ht="15.75" customHeight="1">
      <c r="B220" s="800"/>
      <c r="C220" s="800"/>
      <c r="D220" s="116"/>
      <c r="E220" s="117"/>
      <c r="F220" s="796"/>
      <c r="I220" s="119"/>
      <c r="J220" s="824"/>
      <c r="K220" s="824"/>
      <c r="M220" s="120"/>
      <c r="N220" s="796"/>
      <c r="O220" s="117"/>
    </row>
    <row r="221" spans="2:15" ht="15.75" customHeight="1">
      <c r="B221" s="800"/>
      <c r="C221" s="800"/>
      <c r="D221" s="116"/>
      <c r="E221" s="117"/>
      <c r="F221" s="796"/>
      <c r="I221" s="119"/>
      <c r="J221" s="824"/>
      <c r="K221" s="824"/>
      <c r="M221" s="120"/>
      <c r="N221" s="796"/>
      <c r="O221" s="117"/>
    </row>
    <row r="222" spans="2:15" ht="15.75" customHeight="1">
      <c r="B222" s="800"/>
      <c r="C222" s="800"/>
      <c r="D222" s="116"/>
      <c r="E222" s="117"/>
      <c r="F222" s="796"/>
      <c r="I222" s="119"/>
      <c r="J222" s="824"/>
      <c r="K222" s="824"/>
      <c r="M222" s="120"/>
      <c r="N222" s="796"/>
      <c r="O222" s="117"/>
    </row>
    <row r="223" spans="2:15" ht="15.75" customHeight="1">
      <c r="B223" s="800"/>
      <c r="C223" s="800"/>
      <c r="D223" s="116"/>
      <c r="E223" s="117"/>
      <c r="F223" s="796"/>
      <c r="I223" s="119"/>
      <c r="J223" s="824"/>
      <c r="K223" s="824"/>
      <c r="M223" s="120"/>
      <c r="N223" s="796"/>
      <c r="O223" s="117"/>
    </row>
    <row r="224" spans="2:15" ht="15.75" customHeight="1">
      <c r="B224" s="800"/>
      <c r="C224" s="800"/>
      <c r="D224" s="116"/>
      <c r="E224" s="117"/>
      <c r="F224" s="796"/>
      <c r="I224" s="119"/>
      <c r="J224" s="824"/>
      <c r="K224" s="824"/>
      <c r="M224" s="120"/>
      <c r="N224" s="796"/>
      <c r="O224" s="117"/>
    </row>
    <row r="225" spans="2:15" ht="15.75" customHeight="1">
      <c r="B225" s="800"/>
      <c r="C225" s="800"/>
      <c r="D225" s="116"/>
      <c r="E225" s="117"/>
      <c r="F225" s="796"/>
      <c r="I225" s="119"/>
      <c r="J225" s="824"/>
      <c r="K225" s="824"/>
      <c r="M225" s="120"/>
      <c r="N225" s="796"/>
      <c r="O225" s="117"/>
    </row>
    <row r="226" spans="2:15" ht="15.75" customHeight="1">
      <c r="B226" s="800"/>
      <c r="C226" s="800"/>
      <c r="D226" s="116"/>
      <c r="E226" s="117"/>
      <c r="F226" s="796"/>
      <c r="I226" s="119"/>
      <c r="J226" s="824"/>
      <c r="K226" s="824"/>
      <c r="M226" s="120"/>
      <c r="N226" s="796"/>
      <c r="O226" s="117"/>
    </row>
    <row r="227" spans="2:15" ht="15.75" customHeight="1">
      <c r="B227" s="800"/>
      <c r="C227" s="800"/>
      <c r="D227" s="116"/>
      <c r="E227" s="117"/>
      <c r="F227" s="796"/>
      <c r="I227" s="119"/>
      <c r="J227" s="824"/>
      <c r="K227" s="824"/>
      <c r="M227" s="120"/>
      <c r="N227" s="796"/>
      <c r="O227" s="117"/>
    </row>
    <row r="228" spans="2:15" ht="15.75" customHeight="1">
      <c r="B228" s="800"/>
      <c r="C228" s="800"/>
      <c r="D228" s="116"/>
      <c r="E228" s="117"/>
      <c r="F228" s="796"/>
      <c r="I228" s="119"/>
      <c r="J228" s="824"/>
      <c r="K228" s="824"/>
      <c r="M228" s="120"/>
      <c r="N228" s="796"/>
      <c r="O228" s="117"/>
    </row>
    <row r="229" spans="2:15" ht="15.75" customHeight="1">
      <c r="B229" s="800"/>
      <c r="C229" s="800"/>
      <c r="D229" s="116"/>
      <c r="E229" s="117"/>
      <c r="F229" s="796"/>
      <c r="I229" s="119"/>
      <c r="J229" s="824"/>
      <c r="K229" s="824"/>
      <c r="M229" s="120"/>
      <c r="N229" s="796"/>
      <c r="O229" s="117"/>
    </row>
    <row r="230" spans="2:15" ht="15.75" customHeight="1">
      <c r="B230" s="800"/>
      <c r="C230" s="800"/>
      <c r="D230" s="116"/>
      <c r="E230" s="117"/>
      <c r="F230" s="796"/>
      <c r="I230" s="119"/>
      <c r="J230" s="824"/>
      <c r="K230" s="824"/>
      <c r="M230" s="120"/>
      <c r="N230" s="796"/>
      <c r="O230" s="117"/>
    </row>
    <row r="231" spans="2:15" ht="15.75" customHeight="1">
      <c r="B231" s="800"/>
      <c r="C231" s="800"/>
      <c r="D231" s="116"/>
      <c r="E231" s="117"/>
      <c r="F231" s="796"/>
      <c r="I231" s="119"/>
      <c r="J231" s="824"/>
      <c r="K231" s="824"/>
      <c r="M231" s="120"/>
      <c r="N231" s="796"/>
      <c r="O231" s="117"/>
    </row>
    <row r="232" spans="2:15" ht="15.75" customHeight="1">
      <c r="B232" s="800"/>
      <c r="C232" s="800"/>
      <c r="D232" s="116"/>
      <c r="E232" s="117"/>
      <c r="F232" s="796"/>
      <c r="I232" s="119"/>
      <c r="J232" s="824"/>
      <c r="K232" s="824"/>
      <c r="M232" s="120"/>
      <c r="N232" s="796"/>
      <c r="O232" s="117"/>
    </row>
    <row r="233" spans="2:15" ht="15.75" customHeight="1">
      <c r="B233" s="800"/>
      <c r="C233" s="800"/>
      <c r="D233" s="116"/>
      <c r="E233" s="117"/>
      <c r="F233" s="796"/>
      <c r="I233" s="119"/>
      <c r="J233" s="824"/>
      <c r="K233" s="824"/>
      <c r="M233" s="120"/>
      <c r="N233" s="796"/>
      <c r="O233" s="117"/>
    </row>
    <row r="234" spans="2:15" ht="15.75" customHeight="1">
      <c r="B234" s="800"/>
      <c r="C234" s="800"/>
      <c r="D234" s="116"/>
      <c r="E234" s="117"/>
      <c r="F234" s="796"/>
      <c r="I234" s="119"/>
      <c r="J234" s="824"/>
      <c r="K234" s="824"/>
      <c r="M234" s="120"/>
      <c r="N234" s="796"/>
      <c r="O234" s="117"/>
    </row>
    <row r="235" spans="2:15" ht="15.75" customHeight="1">
      <c r="B235" s="800"/>
      <c r="C235" s="800"/>
      <c r="D235" s="116"/>
      <c r="E235" s="117"/>
      <c r="F235" s="796"/>
      <c r="I235" s="119"/>
      <c r="J235" s="824"/>
      <c r="K235" s="824"/>
      <c r="M235" s="120"/>
      <c r="N235" s="796"/>
      <c r="O235" s="117"/>
    </row>
    <row r="236" spans="2:15" ht="15.75" customHeight="1">
      <c r="B236" s="800"/>
      <c r="C236" s="800"/>
      <c r="D236" s="116"/>
      <c r="E236" s="117"/>
      <c r="F236" s="796"/>
      <c r="I236" s="119"/>
      <c r="J236" s="824"/>
      <c r="K236" s="824"/>
      <c r="M236" s="120"/>
      <c r="N236" s="796"/>
      <c r="O236" s="117"/>
    </row>
    <row r="237" spans="2:15" ht="15.75" customHeight="1">
      <c r="B237" s="800"/>
      <c r="C237" s="800"/>
      <c r="D237" s="116"/>
      <c r="E237" s="117"/>
      <c r="F237" s="796"/>
      <c r="I237" s="119"/>
      <c r="J237" s="824"/>
      <c r="K237" s="824"/>
      <c r="M237" s="120"/>
      <c r="N237" s="796"/>
      <c r="O237" s="117"/>
    </row>
    <row r="238" spans="2:15" ht="15.75" customHeight="1">
      <c r="B238" s="800"/>
      <c r="C238" s="800"/>
      <c r="D238" s="116"/>
      <c r="E238" s="117"/>
      <c r="F238" s="796"/>
      <c r="I238" s="119"/>
      <c r="J238" s="824"/>
      <c r="K238" s="824"/>
      <c r="M238" s="120"/>
      <c r="N238" s="796"/>
      <c r="O238" s="117"/>
    </row>
    <row r="239" spans="2:15" ht="15.75" customHeight="1">
      <c r="B239" s="800"/>
      <c r="C239" s="800"/>
      <c r="D239" s="116"/>
      <c r="E239" s="117"/>
      <c r="F239" s="796"/>
      <c r="I239" s="119"/>
      <c r="J239" s="824"/>
      <c r="K239" s="824"/>
      <c r="M239" s="120"/>
      <c r="N239" s="796"/>
      <c r="O239" s="117"/>
    </row>
    <row r="240" spans="2:15" ht="15.75" customHeight="1">
      <c r="B240" s="800"/>
      <c r="C240" s="800"/>
      <c r="D240" s="116"/>
      <c r="E240" s="117"/>
      <c r="F240" s="796"/>
      <c r="I240" s="119"/>
      <c r="J240" s="824"/>
      <c r="K240" s="824"/>
      <c r="M240" s="120"/>
      <c r="N240" s="796"/>
      <c r="O240" s="117"/>
    </row>
    <row r="241" spans="2:15" ht="15.75" customHeight="1">
      <c r="B241" s="800"/>
      <c r="C241" s="800"/>
      <c r="D241" s="116"/>
      <c r="E241" s="117"/>
      <c r="F241" s="796"/>
      <c r="I241" s="119"/>
      <c r="J241" s="824"/>
      <c r="K241" s="824"/>
      <c r="M241" s="120"/>
      <c r="N241" s="796"/>
      <c r="O241" s="117"/>
    </row>
    <row r="242" spans="2:15" ht="15.75" customHeight="1">
      <c r="B242" s="800"/>
      <c r="C242" s="800"/>
      <c r="D242" s="116"/>
      <c r="E242" s="117"/>
      <c r="F242" s="796"/>
      <c r="I242" s="119"/>
      <c r="J242" s="824"/>
      <c r="K242" s="824"/>
      <c r="M242" s="120"/>
      <c r="N242" s="796"/>
      <c r="O242" s="117"/>
    </row>
    <row r="243" spans="2:15" ht="15.75" customHeight="1">
      <c r="B243" s="800"/>
      <c r="C243" s="800"/>
      <c r="D243" s="116"/>
      <c r="E243" s="117"/>
      <c r="F243" s="796"/>
      <c r="I243" s="119"/>
      <c r="J243" s="824"/>
      <c r="K243" s="824"/>
      <c r="M243" s="120"/>
      <c r="N243" s="796"/>
      <c r="O243" s="117"/>
    </row>
    <row r="244" spans="2:15" ht="15.75" customHeight="1">
      <c r="B244" s="800"/>
      <c r="C244" s="800"/>
      <c r="D244" s="116"/>
      <c r="E244" s="117"/>
      <c r="F244" s="796"/>
      <c r="I244" s="119"/>
      <c r="J244" s="824"/>
      <c r="K244" s="824"/>
      <c r="M244" s="120"/>
      <c r="N244" s="796"/>
      <c r="O244" s="117"/>
    </row>
    <row r="245" spans="2:15" ht="15.75" customHeight="1">
      <c r="B245" s="800"/>
      <c r="C245" s="800"/>
      <c r="D245" s="116"/>
      <c r="E245" s="117"/>
      <c r="F245" s="796"/>
      <c r="I245" s="119"/>
      <c r="J245" s="824"/>
      <c r="K245" s="824"/>
      <c r="M245" s="120"/>
      <c r="N245" s="796"/>
      <c r="O245" s="117"/>
    </row>
    <row r="246" spans="2:15" ht="15.75" customHeight="1">
      <c r="B246" s="800"/>
      <c r="C246" s="800"/>
      <c r="D246" s="116"/>
      <c r="E246" s="117"/>
      <c r="F246" s="796"/>
      <c r="I246" s="119"/>
      <c r="J246" s="824"/>
      <c r="K246" s="824"/>
      <c r="M246" s="120"/>
      <c r="N246" s="796"/>
      <c r="O246" s="117"/>
    </row>
    <row r="247" spans="2:15" ht="15.75" customHeight="1">
      <c r="B247" s="800"/>
      <c r="C247" s="800"/>
      <c r="D247" s="116"/>
      <c r="E247" s="117"/>
      <c r="F247" s="796"/>
      <c r="I247" s="119"/>
      <c r="J247" s="824"/>
      <c r="K247" s="824"/>
      <c r="M247" s="120"/>
      <c r="N247" s="796"/>
      <c r="O247" s="117"/>
    </row>
    <row r="248" spans="2:15" ht="15.75" customHeight="1">
      <c r="B248" s="800"/>
      <c r="C248" s="800"/>
      <c r="D248" s="116"/>
      <c r="E248" s="117"/>
      <c r="F248" s="796"/>
      <c r="I248" s="119"/>
      <c r="J248" s="824"/>
      <c r="K248" s="824"/>
      <c r="M248" s="120"/>
      <c r="N248" s="796"/>
      <c r="O248" s="117"/>
    </row>
    <row r="249" spans="2:15" ht="15.75" customHeight="1">
      <c r="B249" s="800"/>
      <c r="C249" s="800"/>
      <c r="D249" s="116"/>
      <c r="E249" s="117"/>
      <c r="F249" s="796"/>
      <c r="I249" s="119"/>
      <c r="J249" s="824"/>
      <c r="K249" s="824"/>
      <c r="M249" s="120"/>
      <c r="N249" s="796"/>
      <c r="O249" s="117"/>
    </row>
    <row r="250" spans="2:15" ht="15.75" customHeight="1">
      <c r="B250" s="800"/>
      <c r="C250" s="800"/>
      <c r="D250" s="116"/>
      <c r="E250" s="117"/>
      <c r="F250" s="796"/>
      <c r="I250" s="119"/>
      <c r="J250" s="824"/>
      <c r="K250" s="824"/>
      <c r="M250" s="120"/>
      <c r="N250" s="796"/>
      <c r="O250" s="117"/>
    </row>
    <row r="251" spans="2:15" ht="15.75" customHeight="1">
      <c r="B251" s="800"/>
      <c r="C251" s="800"/>
      <c r="D251" s="116"/>
      <c r="E251" s="117"/>
      <c r="F251" s="796"/>
      <c r="I251" s="119"/>
      <c r="J251" s="824"/>
      <c r="K251" s="824"/>
      <c r="M251" s="120"/>
      <c r="N251" s="796"/>
      <c r="O251" s="117"/>
    </row>
    <row r="252" spans="2:15" ht="15.75" customHeight="1">
      <c r="B252" s="800"/>
      <c r="C252" s="800"/>
      <c r="D252" s="116"/>
      <c r="E252" s="117"/>
      <c r="F252" s="796"/>
      <c r="I252" s="119"/>
      <c r="J252" s="824"/>
      <c r="K252" s="824"/>
      <c r="M252" s="120"/>
      <c r="N252" s="796"/>
      <c r="O252" s="117"/>
    </row>
    <row r="253" spans="2:15" ht="15.75" customHeight="1">
      <c r="B253" s="800"/>
      <c r="C253" s="800"/>
      <c r="D253" s="116"/>
      <c r="E253" s="117"/>
      <c r="F253" s="796"/>
      <c r="I253" s="119"/>
      <c r="J253" s="824"/>
      <c r="K253" s="824"/>
      <c r="M253" s="120"/>
      <c r="N253" s="796"/>
      <c r="O253" s="117"/>
    </row>
    <row r="254" spans="2:15" ht="15.75" customHeight="1">
      <c r="B254" s="800"/>
      <c r="C254" s="800"/>
      <c r="D254" s="116"/>
      <c r="E254" s="117"/>
      <c r="F254" s="796"/>
      <c r="I254" s="119"/>
      <c r="J254" s="824"/>
      <c r="K254" s="824"/>
      <c r="M254" s="120"/>
      <c r="N254" s="796"/>
      <c r="O254" s="117"/>
    </row>
    <row r="255" spans="2:15" ht="15.75" customHeight="1">
      <c r="B255" s="800"/>
      <c r="C255" s="800"/>
      <c r="D255" s="116"/>
      <c r="E255" s="117"/>
      <c r="F255" s="796"/>
      <c r="I255" s="119"/>
      <c r="J255" s="824"/>
      <c r="K255" s="824"/>
      <c r="M255" s="120"/>
      <c r="N255" s="796"/>
      <c r="O255" s="117"/>
    </row>
    <row r="256" spans="2:15" ht="15.75" customHeight="1">
      <c r="B256" s="800"/>
      <c r="C256" s="800"/>
      <c r="D256" s="116"/>
      <c r="E256" s="117"/>
      <c r="F256" s="796"/>
      <c r="I256" s="119"/>
      <c r="J256" s="824"/>
      <c r="K256" s="824"/>
      <c r="M256" s="120"/>
      <c r="N256" s="796"/>
      <c r="O256" s="117"/>
    </row>
    <row r="257" spans="2:15" ht="15.75" customHeight="1">
      <c r="B257" s="800"/>
      <c r="C257" s="800"/>
      <c r="D257" s="116"/>
      <c r="E257" s="117"/>
      <c r="F257" s="796"/>
      <c r="I257" s="119"/>
      <c r="J257" s="824"/>
      <c r="K257" s="824"/>
      <c r="M257" s="120"/>
      <c r="N257" s="796"/>
      <c r="O257" s="117"/>
    </row>
    <row r="258" spans="2:15" ht="15.75" customHeight="1">
      <c r="B258" s="800"/>
      <c r="C258" s="800"/>
      <c r="D258" s="116"/>
      <c r="E258" s="117"/>
      <c r="F258" s="796"/>
      <c r="I258" s="119"/>
      <c r="J258" s="824"/>
      <c r="K258" s="824"/>
      <c r="M258" s="120"/>
      <c r="N258" s="796"/>
      <c r="O258" s="117"/>
    </row>
    <row r="259" spans="2:15" ht="15.75" customHeight="1">
      <c r="B259" s="800"/>
      <c r="C259" s="800"/>
      <c r="D259" s="116"/>
      <c r="E259" s="117"/>
      <c r="F259" s="796"/>
      <c r="I259" s="119"/>
      <c r="J259" s="824"/>
      <c r="K259" s="824"/>
      <c r="M259" s="120"/>
      <c r="N259" s="796"/>
      <c r="O259" s="117"/>
    </row>
    <row r="260" spans="2:15" ht="15.75" customHeight="1">
      <c r="B260" s="800"/>
      <c r="C260" s="800"/>
      <c r="D260" s="116"/>
      <c r="E260" s="117"/>
      <c r="F260" s="796"/>
      <c r="I260" s="119"/>
      <c r="J260" s="824"/>
      <c r="K260" s="824"/>
      <c r="M260" s="120"/>
      <c r="N260" s="796"/>
      <c r="O260" s="117"/>
    </row>
    <row r="261" spans="2:15" ht="15.75" customHeight="1">
      <c r="B261" s="800"/>
      <c r="C261" s="800"/>
      <c r="D261" s="116"/>
      <c r="E261" s="117"/>
      <c r="F261" s="796"/>
      <c r="I261" s="119"/>
      <c r="J261" s="824"/>
      <c r="K261" s="824"/>
      <c r="M261" s="120"/>
      <c r="N261" s="796"/>
      <c r="O261" s="117"/>
    </row>
    <row r="262" spans="2:15" ht="15.75" customHeight="1">
      <c r="B262" s="800"/>
      <c r="C262" s="800"/>
      <c r="D262" s="116"/>
      <c r="E262" s="117"/>
      <c r="F262" s="796"/>
      <c r="I262" s="119"/>
      <c r="J262" s="824"/>
      <c r="K262" s="824"/>
      <c r="M262" s="120"/>
      <c r="N262" s="796"/>
      <c r="O262" s="117"/>
    </row>
    <row r="263" spans="2:15" ht="15.75" customHeight="1">
      <c r="B263" s="800"/>
      <c r="C263" s="800"/>
      <c r="D263" s="116"/>
      <c r="E263" s="117"/>
      <c r="F263" s="796"/>
      <c r="I263" s="119"/>
      <c r="J263" s="824"/>
      <c r="K263" s="824"/>
      <c r="M263" s="120"/>
      <c r="N263" s="796"/>
      <c r="O263" s="117"/>
    </row>
    <row r="264" spans="2:15" ht="15.75" customHeight="1">
      <c r="B264" s="800"/>
      <c r="C264" s="800"/>
      <c r="D264" s="116"/>
      <c r="E264" s="117"/>
      <c r="F264" s="796"/>
      <c r="I264" s="119"/>
      <c r="J264" s="824"/>
      <c r="K264" s="824"/>
      <c r="M264" s="120"/>
      <c r="N264" s="796"/>
      <c r="O264" s="117"/>
    </row>
    <row r="265" spans="2:15" ht="15.75" customHeight="1">
      <c r="B265" s="800"/>
      <c r="C265" s="800"/>
      <c r="D265" s="116"/>
      <c r="E265" s="117"/>
      <c r="F265" s="796"/>
      <c r="I265" s="119"/>
      <c r="J265" s="824"/>
      <c r="K265" s="824"/>
      <c r="M265" s="120"/>
      <c r="N265" s="796"/>
      <c r="O265" s="117"/>
    </row>
    <row r="266" spans="2:15" ht="15.75" customHeight="1">
      <c r="B266" s="800"/>
      <c r="C266" s="800"/>
      <c r="D266" s="116"/>
      <c r="E266" s="117"/>
      <c r="F266" s="796"/>
      <c r="I266" s="119"/>
      <c r="J266" s="824"/>
      <c r="K266" s="824"/>
      <c r="M266" s="120"/>
      <c r="N266" s="796"/>
      <c r="O266" s="117"/>
    </row>
    <row r="267" spans="2:15" ht="15.75" customHeight="1">
      <c r="B267" s="800"/>
      <c r="C267" s="800"/>
      <c r="D267" s="116"/>
      <c r="E267" s="117"/>
      <c r="F267" s="796"/>
      <c r="I267" s="119"/>
      <c r="J267" s="824"/>
      <c r="K267" s="824"/>
      <c r="M267" s="120"/>
      <c r="N267" s="796"/>
      <c r="O267" s="117"/>
    </row>
    <row r="268" spans="2:15" ht="15.75" customHeight="1">
      <c r="B268" s="800"/>
      <c r="C268" s="800"/>
      <c r="D268" s="116"/>
      <c r="E268" s="117"/>
      <c r="F268" s="796"/>
      <c r="I268" s="119"/>
      <c r="J268" s="824"/>
      <c r="K268" s="824"/>
      <c r="M268" s="120"/>
      <c r="N268" s="796"/>
      <c r="O268" s="117"/>
    </row>
    <row r="269" spans="2:15" ht="15.75" customHeight="1">
      <c r="B269" s="800"/>
      <c r="C269" s="800"/>
      <c r="D269" s="116"/>
      <c r="E269" s="117"/>
      <c r="F269" s="796"/>
      <c r="I269" s="119"/>
      <c r="J269" s="824"/>
      <c r="K269" s="824"/>
      <c r="M269" s="120"/>
      <c r="N269" s="796"/>
      <c r="O269" s="117"/>
    </row>
    <row r="270" spans="2:15" ht="15.75" customHeight="1">
      <c r="B270" s="800"/>
      <c r="C270" s="800"/>
      <c r="D270" s="116"/>
      <c r="E270" s="117"/>
      <c r="F270" s="796"/>
      <c r="I270" s="119"/>
      <c r="J270" s="824"/>
      <c r="K270" s="824"/>
      <c r="M270" s="120"/>
      <c r="N270" s="796"/>
      <c r="O270" s="117"/>
    </row>
    <row r="271" spans="2:15" ht="15.75" customHeight="1">
      <c r="B271" s="800"/>
      <c r="C271" s="800"/>
      <c r="D271" s="116"/>
      <c r="E271" s="117"/>
      <c r="F271" s="796"/>
      <c r="I271" s="119"/>
      <c r="J271" s="824"/>
      <c r="K271" s="824"/>
      <c r="M271" s="120"/>
      <c r="N271" s="796"/>
      <c r="O271" s="117"/>
    </row>
    <row r="272" spans="2:15" ht="15.75" customHeight="1">
      <c r="B272" s="800"/>
      <c r="C272" s="800"/>
      <c r="D272" s="116"/>
      <c r="E272" s="117"/>
      <c r="F272" s="796"/>
      <c r="I272" s="119"/>
      <c r="J272" s="824"/>
      <c r="K272" s="824"/>
      <c r="M272" s="120"/>
      <c r="N272" s="796"/>
      <c r="O272" s="117"/>
    </row>
    <row r="273" spans="2:15" ht="15.75" customHeight="1">
      <c r="B273" s="800"/>
      <c r="C273" s="800"/>
      <c r="D273" s="116"/>
      <c r="E273" s="117"/>
      <c r="F273" s="796"/>
      <c r="I273" s="119"/>
      <c r="J273" s="824"/>
      <c r="K273" s="824"/>
      <c r="M273" s="120"/>
      <c r="N273" s="796"/>
      <c r="O273" s="117"/>
    </row>
    <row r="274" spans="2:15" ht="15.75" customHeight="1">
      <c r="B274" s="800"/>
      <c r="C274" s="800"/>
      <c r="D274" s="116"/>
      <c r="E274" s="117"/>
      <c r="F274" s="796"/>
      <c r="I274" s="119"/>
      <c r="J274" s="824"/>
      <c r="K274" s="824"/>
      <c r="M274" s="120"/>
      <c r="N274" s="796"/>
      <c r="O274" s="117"/>
    </row>
    <row r="275" spans="2:15" ht="15.75" customHeight="1">
      <c r="B275" s="800"/>
      <c r="C275" s="800"/>
      <c r="D275" s="116"/>
      <c r="E275" s="117"/>
      <c r="F275" s="796"/>
      <c r="I275" s="119"/>
      <c r="J275" s="824"/>
      <c r="K275" s="824"/>
      <c r="M275" s="120"/>
      <c r="N275" s="796"/>
      <c r="O275" s="117"/>
    </row>
    <row r="276" spans="2:15" ht="15.75" customHeight="1">
      <c r="B276" s="800"/>
      <c r="C276" s="800"/>
      <c r="D276" s="116"/>
      <c r="E276" s="117"/>
      <c r="F276" s="796"/>
      <c r="I276" s="119"/>
      <c r="J276" s="824"/>
      <c r="K276" s="824"/>
      <c r="M276" s="120"/>
      <c r="N276" s="796"/>
      <c r="O276" s="117"/>
    </row>
    <row r="277" spans="2:15" ht="15.75" customHeight="1">
      <c r="B277" s="800"/>
      <c r="C277" s="800"/>
      <c r="D277" s="116"/>
      <c r="E277" s="117"/>
      <c r="F277" s="796"/>
      <c r="I277" s="119"/>
      <c r="J277" s="824"/>
      <c r="K277" s="824"/>
      <c r="M277" s="120"/>
      <c r="N277" s="796"/>
      <c r="O277" s="117"/>
    </row>
    <row r="278" spans="2:15" ht="15.75" customHeight="1">
      <c r="B278" s="800"/>
      <c r="C278" s="800"/>
      <c r="D278" s="116"/>
      <c r="E278" s="117"/>
      <c r="F278" s="796"/>
      <c r="I278" s="119"/>
      <c r="J278" s="824"/>
      <c r="K278" s="824"/>
      <c r="M278" s="120"/>
      <c r="N278" s="796"/>
      <c r="O278" s="117"/>
    </row>
    <row r="279" spans="2:15" ht="15.75" customHeight="1">
      <c r="B279" s="800"/>
      <c r="C279" s="800"/>
      <c r="D279" s="116"/>
      <c r="E279" s="117"/>
      <c r="F279" s="796"/>
      <c r="I279" s="119"/>
      <c r="J279" s="824"/>
      <c r="K279" s="824"/>
      <c r="M279" s="120"/>
      <c r="N279" s="796"/>
      <c r="O279" s="117"/>
    </row>
    <row r="280" spans="2:15" ht="15.75" customHeight="1">
      <c r="B280" s="800"/>
      <c r="C280" s="800"/>
      <c r="D280" s="116"/>
      <c r="E280" s="117"/>
      <c r="F280" s="796"/>
      <c r="I280" s="119"/>
      <c r="J280" s="824"/>
      <c r="K280" s="824"/>
      <c r="M280" s="120"/>
      <c r="N280" s="796"/>
      <c r="O280" s="117"/>
    </row>
    <row r="281" spans="2:15" ht="15.75" customHeight="1">
      <c r="B281" s="800"/>
      <c r="C281" s="800"/>
      <c r="D281" s="116"/>
      <c r="E281" s="117"/>
      <c r="F281" s="796"/>
      <c r="I281" s="119"/>
      <c r="J281" s="824"/>
      <c r="K281" s="824"/>
      <c r="M281" s="120"/>
      <c r="N281" s="796"/>
      <c r="O281" s="117"/>
    </row>
    <row r="282" spans="2:15" ht="15.75" customHeight="1">
      <c r="B282" s="800"/>
      <c r="C282" s="800"/>
      <c r="D282" s="116"/>
      <c r="E282" s="117"/>
      <c r="F282" s="796"/>
      <c r="I282" s="119"/>
      <c r="J282" s="824"/>
      <c r="K282" s="824"/>
      <c r="M282" s="120"/>
      <c r="N282" s="796"/>
      <c r="O282" s="117"/>
    </row>
    <row r="283" spans="2:15" ht="15.75" customHeight="1">
      <c r="B283" s="800"/>
      <c r="C283" s="800"/>
      <c r="D283" s="116"/>
      <c r="E283" s="117"/>
      <c r="F283" s="796"/>
      <c r="I283" s="119"/>
      <c r="J283" s="824"/>
      <c r="K283" s="824"/>
      <c r="M283" s="120"/>
      <c r="N283" s="796"/>
      <c r="O283" s="117"/>
    </row>
    <row r="284" spans="2:15" ht="15.75" customHeight="1">
      <c r="B284" s="800"/>
      <c r="C284" s="800"/>
      <c r="D284" s="116"/>
      <c r="E284" s="117"/>
      <c r="F284" s="796"/>
      <c r="I284" s="119"/>
      <c r="J284" s="824"/>
      <c r="K284" s="824"/>
      <c r="M284" s="120"/>
      <c r="N284" s="796"/>
      <c r="O284" s="117"/>
    </row>
    <row r="285" spans="2:15" ht="15.75" customHeight="1">
      <c r="B285" s="800"/>
      <c r="C285" s="800"/>
      <c r="D285" s="116"/>
      <c r="E285" s="117"/>
      <c r="F285" s="796"/>
      <c r="I285" s="119"/>
      <c r="J285" s="824"/>
      <c r="K285" s="824"/>
      <c r="M285" s="120"/>
      <c r="N285" s="796"/>
      <c r="O285" s="117"/>
    </row>
    <row r="286" spans="2:15" ht="15.75" customHeight="1">
      <c r="B286" s="800"/>
      <c r="C286" s="800"/>
      <c r="D286" s="116"/>
      <c r="E286" s="117"/>
      <c r="F286" s="796"/>
      <c r="I286" s="119"/>
      <c r="J286" s="824"/>
      <c r="K286" s="824"/>
      <c r="M286" s="120"/>
      <c r="N286" s="796"/>
      <c r="O286" s="117"/>
    </row>
    <row r="287" spans="2:15" ht="15.75" customHeight="1">
      <c r="B287" s="800"/>
      <c r="C287" s="800"/>
      <c r="D287" s="116"/>
      <c r="E287" s="117"/>
      <c r="F287" s="796"/>
      <c r="I287" s="119"/>
      <c r="J287" s="824"/>
      <c r="K287" s="824"/>
      <c r="M287" s="120"/>
      <c r="N287" s="796"/>
      <c r="O287" s="117"/>
    </row>
    <row r="288" spans="2:15" ht="15.75" customHeight="1">
      <c r="B288" s="800"/>
      <c r="C288" s="800"/>
      <c r="D288" s="116"/>
      <c r="E288" s="117"/>
      <c r="F288" s="796"/>
      <c r="I288" s="119"/>
      <c r="J288" s="824"/>
      <c r="K288" s="824"/>
      <c r="M288" s="120"/>
      <c r="N288" s="796"/>
      <c r="O288" s="117"/>
    </row>
    <row r="289" spans="2:15" ht="15.75" customHeight="1">
      <c r="B289" s="800"/>
      <c r="C289" s="800"/>
      <c r="D289" s="116"/>
      <c r="E289" s="117"/>
      <c r="F289" s="796"/>
      <c r="I289" s="119"/>
      <c r="J289" s="824"/>
      <c r="K289" s="824"/>
      <c r="M289" s="120"/>
      <c r="N289" s="796"/>
      <c r="O289" s="117"/>
    </row>
    <row r="290" spans="2:15" ht="15.75" customHeight="1">
      <c r="B290" s="800"/>
      <c r="C290" s="800"/>
      <c r="D290" s="116"/>
      <c r="E290" s="117"/>
      <c r="F290" s="796"/>
      <c r="I290" s="119"/>
      <c r="J290" s="824"/>
      <c r="K290" s="824"/>
      <c r="M290" s="120"/>
      <c r="N290" s="796"/>
      <c r="O290" s="117"/>
    </row>
    <row r="291" spans="2:15" ht="15.75" customHeight="1">
      <c r="B291" s="800"/>
      <c r="C291" s="800"/>
      <c r="D291" s="116"/>
      <c r="E291" s="117"/>
      <c r="F291" s="796"/>
      <c r="I291" s="119"/>
      <c r="J291" s="824"/>
      <c r="K291" s="824"/>
      <c r="M291" s="120"/>
      <c r="N291" s="796"/>
      <c r="O291" s="117"/>
    </row>
    <row r="292" spans="2:15" ht="15.75" customHeight="1">
      <c r="B292" s="800"/>
      <c r="C292" s="800"/>
      <c r="D292" s="116"/>
      <c r="E292" s="117"/>
      <c r="F292" s="796"/>
      <c r="I292" s="119"/>
      <c r="J292" s="824"/>
      <c r="K292" s="824"/>
      <c r="M292" s="120"/>
      <c r="N292" s="796"/>
      <c r="O292" s="117"/>
    </row>
    <row r="293" spans="2:15" ht="15.75" customHeight="1">
      <c r="B293" s="800"/>
      <c r="C293" s="800"/>
      <c r="D293" s="116"/>
      <c r="E293" s="117"/>
      <c r="F293" s="796"/>
      <c r="I293" s="119"/>
      <c r="J293" s="824"/>
      <c r="K293" s="824"/>
      <c r="M293" s="120"/>
      <c r="N293" s="796"/>
      <c r="O293" s="117"/>
    </row>
    <row r="294" spans="2:15" ht="15.75" customHeight="1">
      <c r="B294" s="800"/>
      <c r="C294" s="800"/>
      <c r="D294" s="116"/>
      <c r="E294" s="117"/>
      <c r="F294" s="796"/>
      <c r="I294" s="119"/>
      <c r="J294" s="824"/>
      <c r="K294" s="824"/>
      <c r="M294" s="120"/>
      <c r="N294" s="796"/>
      <c r="O294" s="117"/>
    </row>
    <row r="295" spans="2:15" ht="15.75" customHeight="1">
      <c r="B295" s="800"/>
      <c r="C295" s="800"/>
      <c r="D295" s="116"/>
      <c r="E295" s="117"/>
      <c r="F295" s="796"/>
      <c r="I295" s="119"/>
      <c r="J295" s="824"/>
      <c r="K295" s="824"/>
      <c r="M295" s="120"/>
      <c r="N295" s="796"/>
      <c r="O295" s="117"/>
    </row>
    <row r="296" spans="2:15" ht="15.75" customHeight="1">
      <c r="B296" s="800"/>
      <c r="C296" s="800"/>
      <c r="D296" s="116"/>
      <c r="E296" s="117"/>
      <c r="F296" s="796"/>
      <c r="I296" s="119"/>
      <c r="J296" s="824"/>
      <c r="K296" s="824"/>
      <c r="M296" s="120"/>
      <c r="N296" s="796"/>
      <c r="O296" s="117"/>
    </row>
    <row r="297" spans="2:15" ht="15.75" customHeight="1">
      <c r="B297" s="800"/>
      <c r="C297" s="800"/>
      <c r="D297" s="116"/>
      <c r="E297" s="117"/>
      <c r="F297" s="796"/>
      <c r="I297" s="119"/>
      <c r="J297" s="824"/>
      <c r="K297" s="824"/>
      <c r="M297" s="120"/>
      <c r="N297" s="796"/>
      <c r="O297" s="117"/>
    </row>
    <row r="298" spans="2:15" ht="15.75" customHeight="1">
      <c r="B298" s="800"/>
      <c r="C298" s="800"/>
      <c r="D298" s="116"/>
      <c r="E298" s="117"/>
      <c r="F298" s="796"/>
      <c r="I298" s="119"/>
      <c r="J298" s="824"/>
      <c r="K298" s="824"/>
      <c r="M298" s="120"/>
      <c r="N298" s="796"/>
      <c r="O298" s="117"/>
    </row>
    <row r="299" spans="2:15" ht="15.75" customHeight="1">
      <c r="B299" s="800"/>
      <c r="C299" s="800"/>
      <c r="D299" s="116"/>
      <c r="E299" s="117"/>
      <c r="F299" s="796"/>
      <c r="I299" s="119"/>
      <c r="J299" s="824"/>
      <c r="K299" s="824"/>
      <c r="M299" s="120"/>
      <c r="N299" s="796"/>
      <c r="O299" s="117"/>
    </row>
    <row r="300" spans="2:15" ht="15.75" customHeight="1">
      <c r="B300" s="800"/>
      <c r="C300" s="800"/>
      <c r="D300" s="116"/>
      <c r="E300" s="117"/>
      <c r="F300" s="796"/>
      <c r="I300" s="119"/>
      <c r="J300" s="824"/>
      <c r="K300" s="824"/>
      <c r="M300" s="120"/>
      <c r="N300" s="796"/>
      <c r="O300" s="117"/>
    </row>
    <row r="301" spans="2:15" ht="15.75" customHeight="1">
      <c r="B301" s="800"/>
      <c r="C301" s="800"/>
      <c r="D301" s="116"/>
      <c r="E301" s="117"/>
      <c r="F301" s="796"/>
      <c r="I301" s="119"/>
      <c r="J301" s="824"/>
      <c r="K301" s="824"/>
      <c r="M301" s="120"/>
      <c r="N301" s="796"/>
      <c r="O301" s="117"/>
    </row>
    <row r="302" spans="2:15" ht="15.75" customHeight="1">
      <c r="B302" s="800"/>
      <c r="C302" s="800"/>
      <c r="D302" s="116"/>
      <c r="E302" s="117"/>
      <c r="F302" s="796"/>
      <c r="I302" s="119"/>
      <c r="J302" s="824"/>
      <c r="K302" s="824"/>
      <c r="M302" s="120"/>
      <c r="N302" s="796"/>
      <c r="O302" s="117"/>
    </row>
    <row r="303" spans="2:15" ht="15.75" customHeight="1">
      <c r="B303" s="800"/>
      <c r="C303" s="800"/>
      <c r="D303" s="116"/>
      <c r="E303" s="117"/>
      <c r="F303" s="796"/>
      <c r="I303" s="119"/>
      <c r="J303" s="824"/>
      <c r="K303" s="824"/>
      <c r="M303" s="120"/>
      <c r="N303" s="796"/>
      <c r="O303" s="117"/>
    </row>
    <row r="304" spans="2:15" ht="15.75" customHeight="1">
      <c r="B304" s="800"/>
      <c r="C304" s="800"/>
      <c r="D304" s="116"/>
      <c r="E304" s="117"/>
      <c r="F304" s="796"/>
      <c r="I304" s="119"/>
      <c r="J304" s="824"/>
      <c r="K304" s="824"/>
      <c r="M304" s="120"/>
      <c r="N304" s="796"/>
      <c r="O304" s="117"/>
    </row>
    <row r="305" spans="2:15" ht="15.75" customHeight="1">
      <c r="B305" s="800"/>
      <c r="C305" s="800"/>
      <c r="D305" s="116"/>
      <c r="E305" s="117"/>
      <c r="F305" s="796"/>
      <c r="I305" s="119"/>
      <c r="J305" s="824"/>
      <c r="K305" s="824"/>
      <c r="M305" s="120"/>
      <c r="N305" s="796"/>
      <c r="O305" s="117"/>
    </row>
    <row r="306" spans="2:15" ht="15.75" customHeight="1">
      <c r="B306" s="800"/>
      <c r="C306" s="800"/>
      <c r="D306" s="116"/>
      <c r="E306" s="117"/>
      <c r="F306" s="796"/>
      <c r="I306" s="119"/>
      <c r="J306" s="824"/>
      <c r="K306" s="824"/>
      <c r="M306" s="120"/>
      <c r="N306" s="796"/>
      <c r="O306" s="117"/>
    </row>
    <row r="307" spans="2:15" ht="15.75" customHeight="1">
      <c r="B307" s="800"/>
      <c r="C307" s="800"/>
      <c r="D307" s="116"/>
      <c r="E307" s="117"/>
      <c r="F307" s="796"/>
      <c r="I307" s="119"/>
      <c r="J307" s="824"/>
      <c r="K307" s="824"/>
      <c r="M307" s="120"/>
      <c r="N307" s="796"/>
      <c r="O307" s="117"/>
    </row>
    <row r="308" spans="2:15" ht="15.75" customHeight="1">
      <c r="B308" s="800"/>
      <c r="C308" s="800"/>
      <c r="D308" s="116"/>
      <c r="E308" s="117"/>
      <c r="F308" s="796"/>
      <c r="I308" s="119"/>
      <c r="J308" s="824"/>
      <c r="K308" s="824"/>
      <c r="M308" s="120"/>
      <c r="N308" s="796"/>
      <c r="O308" s="117"/>
    </row>
    <row r="309" spans="2:15" ht="15.75" customHeight="1">
      <c r="B309" s="800"/>
      <c r="C309" s="800"/>
      <c r="D309" s="116"/>
      <c r="E309" s="117"/>
      <c r="F309" s="796"/>
      <c r="I309" s="119"/>
      <c r="J309" s="824"/>
      <c r="K309" s="824"/>
      <c r="M309" s="120"/>
      <c r="N309" s="796"/>
      <c r="O309" s="117"/>
    </row>
    <row r="310" spans="2:15" ht="15.75" customHeight="1">
      <c r="B310" s="800"/>
      <c r="C310" s="800"/>
      <c r="D310" s="116"/>
      <c r="E310" s="117"/>
      <c r="F310" s="796"/>
      <c r="I310" s="119"/>
      <c r="J310" s="824"/>
      <c r="K310" s="824"/>
      <c r="M310" s="120"/>
      <c r="N310" s="796"/>
      <c r="O310" s="117"/>
    </row>
    <row r="311" spans="2:15" ht="15.75" customHeight="1">
      <c r="B311" s="800"/>
      <c r="C311" s="800"/>
      <c r="D311" s="116"/>
      <c r="E311" s="117"/>
      <c r="F311" s="796"/>
      <c r="I311" s="119"/>
      <c r="J311" s="824"/>
      <c r="K311" s="824"/>
      <c r="M311" s="120"/>
      <c r="N311" s="796"/>
      <c r="O311" s="117"/>
    </row>
    <row r="312" spans="2:15" ht="15.75" customHeight="1">
      <c r="B312" s="800"/>
      <c r="C312" s="800"/>
      <c r="D312" s="116"/>
      <c r="E312" s="117"/>
      <c r="F312" s="796"/>
      <c r="I312" s="119"/>
      <c r="J312" s="824"/>
      <c r="K312" s="824"/>
      <c r="M312" s="120"/>
      <c r="N312" s="796"/>
      <c r="O312" s="117"/>
    </row>
    <row r="313" spans="2:15" ht="15.75" customHeight="1">
      <c r="B313" s="800"/>
      <c r="C313" s="800"/>
      <c r="D313" s="116"/>
      <c r="E313" s="117"/>
      <c r="F313" s="796"/>
      <c r="I313" s="119"/>
      <c r="J313" s="824"/>
      <c r="K313" s="824"/>
      <c r="M313" s="120"/>
      <c r="N313" s="796"/>
      <c r="O313" s="117"/>
    </row>
    <row r="314" spans="2:15" ht="15.75" customHeight="1">
      <c r="B314" s="800"/>
      <c r="C314" s="800"/>
      <c r="D314" s="116"/>
      <c r="E314" s="117"/>
      <c r="F314" s="796"/>
      <c r="I314" s="119"/>
      <c r="J314" s="824"/>
      <c r="K314" s="824"/>
      <c r="M314" s="120"/>
      <c r="N314" s="796"/>
      <c r="O314" s="117"/>
    </row>
    <row r="315" spans="2:15" ht="15.75" customHeight="1">
      <c r="B315" s="800"/>
      <c r="C315" s="800"/>
      <c r="D315" s="116"/>
      <c r="E315" s="117"/>
      <c r="F315" s="796"/>
      <c r="I315" s="119"/>
      <c r="J315" s="824"/>
      <c r="K315" s="824"/>
      <c r="M315" s="120"/>
      <c r="N315" s="796"/>
      <c r="O315" s="117"/>
    </row>
    <row r="316" spans="2:15" ht="15.75" customHeight="1">
      <c r="B316" s="800"/>
      <c r="C316" s="800"/>
      <c r="D316" s="116"/>
      <c r="E316" s="117"/>
      <c r="F316" s="796"/>
      <c r="I316" s="119"/>
      <c r="J316" s="824"/>
      <c r="K316" s="824"/>
      <c r="M316" s="120"/>
      <c r="N316" s="796"/>
      <c r="O316" s="117"/>
    </row>
    <row r="317" spans="2:15" ht="15.75" customHeight="1">
      <c r="B317" s="800"/>
      <c r="C317" s="800"/>
      <c r="D317" s="116"/>
      <c r="E317" s="117"/>
      <c r="F317" s="796"/>
      <c r="I317" s="119"/>
      <c r="J317" s="824"/>
      <c r="K317" s="824"/>
      <c r="M317" s="120"/>
      <c r="N317" s="796"/>
      <c r="O317" s="117"/>
    </row>
    <row r="318" spans="2:15" ht="15.75" customHeight="1">
      <c r="B318" s="800"/>
      <c r="C318" s="800"/>
      <c r="D318" s="116"/>
      <c r="E318" s="117"/>
      <c r="F318" s="796"/>
      <c r="I318" s="119"/>
      <c r="J318" s="824"/>
      <c r="K318" s="824"/>
      <c r="M318" s="120"/>
      <c r="N318" s="796"/>
      <c r="O318" s="117"/>
    </row>
    <row r="319" spans="2:15" ht="15.75" customHeight="1">
      <c r="B319" s="800"/>
      <c r="C319" s="800"/>
      <c r="D319" s="116"/>
      <c r="E319" s="117"/>
      <c r="F319" s="796"/>
      <c r="I319" s="119"/>
      <c r="J319" s="824"/>
      <c r="K319" s="824"/>
      <c r="M319" s="120"/>
      <c r="N319" s="796"/>
      <c r="O319" s="117"/>
    </row>
    <row r="320" spans="2:15" ht="15.75" customHeight="1">
      <c r="B320" s="800"/>
      <c r="C320" s="800"/>
      <c r="D320" s="116"/>
      <c r="E320" s="117"/>
      <c r="F320" s="796"/>
      <c r="I320" s="119"/>
      <c r="J320" s="824"/>
      <c r="K320" s="824"/>
      <c r="M320" s="120"/>
      <c r="N320" s="796"/>
      <c r="O320" s="117"/>
    </row>
    <row r="321" spans="2:15" ht="15.75" customHeight="1">
      <c r="B321" s="800"/>
      <c r="C321" s="800"/>
      <c r="D321" s="116"/>
      <c r="E321" s="117"/>
      <c r="F321" s="796"/>
      <c r="I321" s="119"/>
      <c r="J321" s="824"/>
      <c r="K321" s="824"/>
      <c r="M321" s="120"/>
      <c r="N321" s="796"/>
      <c r="O321" s="117"/>
    </row>
    <row r="322" spans="2:15" ht="15.75" customHeight="1">
      <c r="B322" s="800"/>
      <c r="C322" s="800"/>
      <c r="D322" s="116"/>
      <c r="E322" s="117"/>
      <c r="F322" s="796"/>
      <c r="I322" s="119"/>
      <c r="J322" s="824"/>
      <c r="K322" s="824"/>
      <c r="M322" s="120"/>
      <c r="N322" s="796"/>
      <c r="O322" s="117"/>
    </row>
    <row r="323" spans="2:15" ht="15.75" customHeight="1">
      <c r="B323" s="800"/>
      <c r="C323" s="800"/>
      <c r="D323" s="116"/>
      <c r="E323" s="117"/>
      <c r="F323" s="796"/>
      <c r="I323" s="119"/>
      <c r="J323" s="824"/>
      <c r="K323" s="824"/>
      <c r="M323" s="120"/>
      <c r="N323" s="796"/>
      <c r="O323" s="117"/>
    </row>
    <row r="324" spans="2:15" ht="15.75" customHeight="1">
      <c r="B324" s="800"/>
      <c r="C324" s="800"/>
      <c r="D324" s="116"/>
      <c r="E324" s="117"/>
      <c r="F324" s="796"/>
      <c r="I324" s="119"/>
      <c r="J324" s="824"/>
      <c r="K324" s="824"/>
      <c r="M324" s="120"/>
      <c r="N324" s="796"/>
      <c r="O324" s="117"/>
    </row>
    <row r="325" spans="2:15" ht="15.75" customHeight="1">
      <c r="B325" s="800"/>
      <c r="C325" s="800"/>
      <c r="D325" s="116"/>
      <c r="E325" s="117"/>
      <c r="F325" s="796"/>
      <c r="I325" s="119"/>
      <c r="J325" s="824"/>
      <c r="K325" s="824"/>
      <c r="M325" s="120"/>
      <c r="N325" s="796"/>
      <c r="O325" s="117"/>
    </row>
    <row r="326" spans="2:15" ht="15.75" customHeight="1">
      <c r="B326" s="800"/>
      <c r="C326" s="800"/>
      <c r="D326" s="116"/>
      <c r="E326" s="117"/>
      <c r="F326" s="796"/>
      <c r="I326" s="119"/>
      <c r="J326" s="824"/>
      <c r="K326" s="824"/>
      <c r="M326" s="120"/>
      <c r="N326" s="796"/>
      <c r="O326" s="117"/>
    </row>
    <row r="327" spans="2:15" ht="15.75" customHeight="1">
      <c r="B327" s="800"/>
      <c r="C327" s="800"/>
      <c r="D327" s="116"/>
      <c r="E327" s="117"/>
      <c r="F327" s="796"/>
      <c r="I327" s="119"/>
      <c r="J327" s="824"/>
      <c r="K327" s="824"/>
      <c r="M327" s="120"/>
      <c r="N327" s="796"/>
      <c r="O327" s="117"/>
    </row>
    <row r="328" spans="2:15" ht="15.75" customHeight="1">
      <c r="B328" s="800"/>
      <c r="C328" s="800"/>
      <c r="D328" s="116"/>
      <c r="E328" s="117"/>
      <c r="F328" s="796"/>
      <c r="I328" s="119"/>
      <c r="J328" s="824"/>
      <c r="K328" s="824"/>
      <c r="M328" s="120"/>
      <c r="N328" s="796"/>
      <c r="O328" s="117"/>
    </row>
    <row r="329" spans="2:15" ht="15.75" customHeight="1">
      <c r="B329" s="800"/>
      <c r="C329" s="800"/>
      <c r="D329" s="116"/>
      <c r="E329" s="117"/>
      <c r="F329" s="796"/>
      <c r="I329" s="119"/>
      <c r="J329" s="824"/>
      <c r="K329" s="824"/>
      <c r="M329" s="120"/>
      <c r="N329" s="796"/>
      <c r="O329" s="117"/>
    </row>
    <row r="330" spans="2:15" ht="15.75" customHeight="1">
      <c r="B330" s="800"/>
      <c r="C330" s="800"/>
      <c r="D330" s="116"/>
      <c r="E330" s="117"/>
      <c r="F330" s="796"/>
      <c r="I330" s="119"/>
      <c r="J330" s="824"/>
      <c r="K330" s="824"/>
      <c r="M330" s="120"/>
      <c r="N330" s="796"/>
      <c r="O330" s="117"/>
    </row>
    <row r="331" spans="2:15" ht="15.75" customHeight="1">
      <c r="B331" s="800"/>
      <c r="C331" s="800"/>
      <c r="D331" s="116"/>
      <c r="E331" s="117"/>
      <c r="F331" s="796"/>
      <c r="I331" s="119"/>
      <c r="J331" s="824"/>
      <c r="K331" s="824"/>
      <c r="M331" s="120"/>
      <c r="N331" s="796"/>
      <c r="O331" s="117"/>
    </row>
    <row r="332" spans="2:15" ht="15.75" customHeight="1">
      <c r="B332" s="800"/>
      <c r="C332" s="800"/>
      <c r="D332" s="116"/>
      <c r="E332" s="117"/>
      <c r="F332" s="796"/>
      <c r="I332" s="119"/>
      <c r="J332" s="824"/>
      <c r="K332" s="824"/>
      <c r="M332" s="120"/>
      <c r="N332" s="796"/>
      <c r="O332" s="117"/>
    </row>
    <row r="333" spans="2:15" ht="15.75" customHeight="1">
      <c r="B333" s="800"/>
      <c r="C333" s="800"/>
      <c r="D333" s="116"/>
      <c r="E333" s="117"/>
      <c r="F333" s="796"/>
      <c r="I333" s="119"/>
      <c r="J333" s="824"/>
      <c r="K333" s="824"/>
      <c r="M333" s="120"/>
      <c r="N333" s="796"/>
      <c r="O333" s="117"/>
    </row>
    <row r="334" spans="2:15" ht="15.75" customHeight="1">
      <c r="B334" s="800"/>
      <c r="C334" s="800"/>
      <c r="D334" s="116"/>
      <c r="E334" s="117"/>
      <c r="F334" s="796"/>
      <c r="I334" s="119"/>
      <c r="J334" s="824"/>
      <c r="K334" s="824"/>
      <c r="M334" s="120"/>
      <c r="N334" s="796"/>
      <c r="O334" s="117"/>
    </row>
    <row r="335" spans="2:15" ht="15.75" customHeight="1">
      <c r="B335" s="800"/>
      <c r="C335" s="800"/>
      <c r="D335" s="116"/>
      <c r="E335" s="117"/>
      <c r="F335" s="796"/>
      <c r="I335" s="119"/>
      <c r="J335" s="824"/>
      <c r="K335" s="824"/>
      <c r="M335" s="120"/>
      <c r="N335" s="796"/>
      <c r="O335" s="117"/>
    </row>
    <row r="336" spans="2:15" ht="15.75" customHeight="1">
      <c r="B336" s="800"/>
      <c r="C336" s="800"/>
      <c r="D336" s="116"/>
      <c r="E336" s="117"/>
      <c r="F336" s="796"/>
      <c r="I336" s="119"/>
      <c r="J336" s="824"/>
      <c r="K336" s="824"/>
      <c r="M336" s="120"/>
      <c r="N336" s="796"/>
      <c r="O336" s="117"/>
    </row>
    <row r="337" spans="2:15" ht="15.75" customHeight="1">
      <c r="B337" s="800"/>
      <c r="C337" s="800"/>
      <c r="D337" s="116"/>
      <c r="E337" s="117"/>
      <c r="F337" s="796"/>
      <c r="I337" s="119"/>
      <c r="J337" s="824"/>
      <c r="K337" s="824"/>
      <c r="M337" s="120"/>
      <c r="N337" s="796"/>
      <c r="O337" s="117"/>
    </row>
    <row r="338" spans="2:15" ht="15.75" customHeight="1">
      <c r="B338" s="800"/>
      <c r="C338" s="800"/>
      <c r="D338" s="116"/>
      <c r="E338" s="117"/>
      <c r="F338" s="796"/>
      <c r="I338" s="119"/>
      <c r="J338" s="824"/>
      <c r="K338" s="824"/>
      <c r="M338" s="120"/>
      <c r="N338" s="796"/>
      <c r="O338" s="117"/>
    </row>
    <row r="339" spans="2:15" ht="15.75" customHeight="1">
      <c r="B339" s="800"/>
      <c r="C339" s="800"/>
      <c r="D339" s="116"/>
      <c r="E339" s="117"/>
      <c r="F339" s="796"/>
      <c r="I339" s="119"/>
      <c r="J339" s="824"/>
      <c r="K339" s="824"/>
      <c r="M339" s="120"/>
      <c r="N339" s="796"/>
      <c r="O339" s="117"/>
    </row>
    <row r="340" spans="2:15" ht="15.75" customHeight="1">
      <c r="B340" s="800"/>
      <c r="C340" s="800"/>
      <c r="D340" s="116"/>
      <c r="E340" s="117"/>
      <c r="F340" s="796"/>
      <c r="I340" s="119"/>
      <c r="J340" s="824"/>
      <c r="K340" s="824"/>
      <c r="M340" s="120"/>
      <c r="N340" s="796"/>
      <c r="O340" s="117"/>
    </row>
    <row r="341" spans="2:15" ht="15.75" customHeight="1">
      <c r="B341" s="800"/>
      <c r="C341" s="800"/>
      <c r="D341" s="116"/>
      <c r="E341" s="117"/>
      <c r="F341" s="796"/>
      <c r="I341" s="119"/>
      <c r="J341" s="824"/>
      <c r="K341" s="824"/>
      <c r="M341" s="120"/>
      <c r="N341" s="796"/>
      <c r="O341" s="117"/>
    </row>
    <row r="342" spans="2:15" ht="15.75" customHeight="1">
      <c r="B342" s="800"/>
      <c r="C342" s="800"/>
      <c r="D342" s="116"/>
      <c r="E342" s="117"/>
      <c r="F342" s="796"/>
      <c r="I342" s="119"/>
      <c r="J342" s="824"/>
      <c r="K342" s="824"/>
      <c r="M342" s="120"/>
      <c r="N342" s="796"/>
      <c r="O342" s="117"/>
    </row>
    <row r="343" spans="2:15" ht="15.75" customHeight="1">
      <c r="B343" s="800"/>
      <c r="C343" s="800"/>
      <c r="D343" s="116"/>
      <c r="E343" s="117"/>
      <c r="F343" s="796"/>
      <c r="I343" s="119"/>
      <c r="J343" s="824"/>
      <c r="K343" s="824"/>
      <c r="M343" s="120"/>
      <c r="N343" s="796"/>
      <c r="O343" s="117"/>
    </row>
    <row r="344" spans="2:15" ht="15.75" customHeight="1">
      <c r="B344" s="800"/>
      <c r="C344" s="800"/>
      <c r="D344" s="116"/>
      <c r="E344" s="117"/>
      <c r="F344" s="796"/>
      <c r="I344" s="119"/>
      <c r="J344" s="824"/>
      <c r="K344" s="824"/>
      <c r="M344" s="120"/>
      <c r="N344" s="796"/>
      <c r="O344" s="117"/>
    </row>
    <row r="345" spans="2:15" ht="15.75" customHeight="1">
      <c r="B345" s="800"/>
      <c r="C345" s="800"/>
      <c r="D345" s="116"/>
      <c r="E345" s="117"/>
      <c r="F345" s="796"/>
      <c r="I345" s="119"/>
      <c r="J345" s="824"/>
      <c r="K345" s="824"/>
      <c r="M345" s="120"/>
      <c r="N345" s="796"/>
      <c r="O345" s="117"/>
    </row>
    <row r="346" spans="2:15" ht="15.75" customHeight="1">
      <c r="B346" s="800"/>
      <c r="C346" s="800"/>
      <c r="D346" s="116"/>
      <c r="E346" s="117"/>
      <c r="F346" s="796"/>
      <c r="I346" s="119"/>
      <c r="J346" s="824"/>
      <c r="K346" s="824"/>
      <c r="M346" s="120"/>
      <c r="N346" s="796"/>
      <c r="O346" s="117"/>
    </row>
    <row r="347" spans="2:15" ht="15.75" customHeight="1">
      <c r="B347" s="800"/>
      <c r="C347" s="800"/>
      <c r="D347" s="116"/>
      <c r="E347" s="117"/>
      <c r="F347" s="796"/>
      <c r="I347" s="119"/>
      <c r="J347" s="824"/>
      <c r="K347" s="824"/>
      <c r="M347" s="120"/>
      <c r="N347" s="796"/>
      <c r="O347" s="117"/>
    </row>
    <row r="348" spans="2:15" ht="15.75" customHeight="1">
      <c r="B348" s="800"/>
      <c r="C348" s="800"/>
      <c r="D348" s="116"/>
      <c r="E348" s="117"/>
      <c r="F348" s="796"/>
      <c r="I348" s="119"/>
      <c r="J348" s="824"/>
      <c r="K348" s="824"/>
      <c r="M348" s="120"/>
      <c r="N348" s="796"/>
      <c r="O348" s="117"/>
    </row>
    <row r="349" spans="2:15" ht="15.75" customHeight="1">
      <c r="B349" s="800"/>
      <c r="C349" s="800"/>
      <c r="D349" s="116"/>
      <c r="E349" s="117"/>
      <c r="F349" s="796"/>
      <c r="I349" s="119"/>
      <c r="J349" s="824"/>
      <c r="K349" s="824"/>
      <c r="M349" s="120"/>
      <c r="N349" s="796"/>
      <c r="O349" s="117"/>
    </row>
    <row r="350" spans="2:15" ht="15.75" customHeight="1">
      <c r="B350" s="800"/>
      <c r="C350" s="800"/>
      <c r="D350" s="116"/>
      <c r="E350" s="117"/>
      <c r="F350" s="796"/>
      <c r="I350" s="119"/>
      <c r="J350" s="824"/>
      <c r="K350" s="824"/>
      <c r="M350" s="120"/>
      <c r="N350" s="796"/>
      <c r="O350" s="117"/>
    </row>
    <row r="351" spans="2:15" ht="15.75" customHeight="1">
      <c r="B351" s="800"/>
      <c r="C351" s="800"/>
      <c r="D351" s="116"/>
      <c r="E351" s="117"/>
      <c r="F351" s="796"/>
      <c r="I351" s="119"/>
      <c r="J351" s="824"/>
      <c r="K351" s="824"/>
      <c r="M351" s="120"/>
      <c r="N351" s="796"/>
      <c r="O351" s="117"/>
    </row>
    <row r="352" spans="2:15" ht="15.75" customHeight="1">
      <c r="B352" s="800"/>
      <c r="C352" s="800"/>
      <c r="D352" s="116"/>
      <c r="E352" s="117"/>
      <c r="F352" s="796"/>
      <c r="I352" s="119"/>
      <c r="J352" s="824"/>
      <c r="K352" s="824"/>
      <c r="M352" s="120"/>
      <c r="N352" s="796"/>
      <c r="O352" s="117"/>
    </row>
    <row r="353" spans="2:15" ht="15.75" customHeight="1">
      <c r="B353" s="800"/>
      <c r="C353" s="800"/>
      <c r="D353" s="116"/>
      <c r="E353" s="117"/>
      <c r="F353" s="796"/>
      <c r="I353" s="119"/>
      <c r="J353" s="824"/>
      <c r="K353" s="824"/>
      <c r="M353" s="120"/>
      <c r="N353" s="796"/>
      <c r="O353" s="117"/>
    </row>
    <row r="354" spans="2:15" ht="15.75" customHeight="1">
      <c r="B354" s="800"/>
      <c r="C354" s="800"/>
      <c r="D354" s="116"/>
      <c r="E354" s="117"/>
      <c r="F354" s="796"/>
      <c r="I354" s="119"/>
      <c r="J354" s="824"/>
      <c r="K354" s="824"/>
      <c r="M354" s="120"/>
      <c r="N354" s="796"/>
      <c r="O354" s="117"/>
    </row>
    <row r="355" spans="2:15" ht="15.75" customHeight="1">
      <c r="B355" s="800"/>
      <c r="C355" s="800"/>
      <c r="D355" s="116"/>
      <c r="E355" s="117"/>
      <c r="F355" s="796"/>
      <c r="I355" s="119"/>
      <c r="J355" s="824"/>
      <c r="K355" s="824"/>
      <c r="M355" s="120"/>
      <c r="N355" s="796"/>
      <c r="O355" s="117"/>
    </row>
    <row r="356" spans="2:15" ht="15.75" customHeight="1">
      <c r="B356" s="800"/>
      <c r="C356" s="800"/>
      <c r="D356" s="116"/>
      <c r="E356" s="117"/>
      <c r="F356" s="796"/>
      <c r="I356" s="119"/>
      <c r="J356" s="824"/>
      <c r="K356" s="824"/>
      <c r="M356" s="120"/>
      <c r="N356" s="796"/>
      <c r="O356" s="117"/>
    </row>
    <row r="357" spans="2:15" ht="15.75" customHeight="1">
      <c r="B357" s="800"/>
      <c r="C357" s="800"/>
      <c r="D357" s="116"/>
      <c r="E357" s="117"/>
      <c r="F357" s="796"/>
      <c r="I357" s="119"/>
      <c r="J357" s="824"/>
      <c r="K357" s="824"/>
      <c r="M357" s="120"/>
      <c r="N357" s="796"/>
      <c r="O357" s="117"/>
    </row>
    <row r="358" spans="2:15" ht="15.75" customHeight="1">
      <c r="B358" s="800"/>
      <c r="C358" s="800"/>
      <c r="D358" s="116"/>
      <c r="E358" s="117"/>
      <c r="F358" s="796"/>
      <c r="I358" s="119"/>
      <c r="J358" s="824"/>
      <c r="K358" s="824"/>
      <c r="M358" s="120"/>
      <c r="N358" s="796"/>
      <c r="O358" s="117"/>
    </row>
    <row r="359" spans="2:15" ht="15.75" customHeight="1">
      <c r="B359" s="800"/>
      <c r="C359" s="800"/>
      <c r="D359" s="116"/>
      <c r="E359" s="117"/>
      <c r="F359" s="796"/>
      <c r="I359" s="119"/>
      <c r="J359" s="824"/>
      <c r="K359" s="824"/>
      <c r="M359" s="120"/>
      <c r="N359" s="796"/>
      <c r="O359" s="117"/>
    </row>
    <row r="360" spans="2:15" ht="15.75" customHeight="1">
      <c r="B360" s="800"/>
      <c r="C360" s="800"/>
      <c r="D360" s="116"/>
      <c r="E360" s="117"/>
      <c r="F360" s="796"/>
      <c r="I360" s="119"/>
      <c r="J360" s="824"/>
      <c r="K360" s="824"/>
      <c r="M360" s="120"/>
      <c r="N360" s="796"/>
      <c r="O360" s="117"/>
    </row>
    <row r="361" spans="2:15" ht="15.75" customHeight="1">
      <c r="B361" s="800"/>
      <c r="C361" s="800"/>
      <c r="D361" s="116"/>
      <c r="E361" s="117"/>
      <c r="F361" s="796"/>
      <c r="I361" s="119"/>
      <c r="J361" s="824"/>
      <c r="K361" s="824"/>
      <c r="M361" s="120"/>
      <c r="N361" s="796"/>
      <c r="O361" s="117"/>
    </row>
    <row r="362" spans="2:15" ht="15.75" customHeight="1">
      <c r="B362" s="800"/>
      <c r="C362" s="800"/>
      <c r="D362" s="116"/>
      <c r="E362" s="117"/>
      <c r="F362" s="796"/>
      <c r="I362" s="119"/>
      <c r="J362" s="824"/>
      <c r="K362" s="824"/>
      <c r="M362" s="120"/>
      <c r="N362" s="796"/>
      <c r="O362" s="117"/>
    </row>
    <row r="363" spans="2:15" ht="15.75" customHeight="1">
      <c r="B363" s="800"/>
      <c r="C363" s="800"/>
      <c r="D363" s="116"/>
      <c r="E363" s="117"/>
      <c r="F363" s="796"/>
      <c r="I363" s="119"/>
      <c r="J363" s="824"/>
      <c r="K363" s="824"/>
      <c r="M363" s="120"/>
      <c r="N363" s="796"/>
      <c r="O363" s="117"/>
    </row>
    <row r="364" spans="2:15" ht="15.75" customHeight="1">
      <c r="B364" s="800"/>
      <c r="C364" s="800"/>
      <c r="D364" s="116"/>
      <c r="E364" s="117"/>
      <c r="F364" s="796"/>
      <c r="I364" s="119"/>
      <c r="J364" s="824"/>
      <c r="K364" s="824"/>
      <c r="M364" s="120"/>
      <c r="N364" s="796"/>
      <c r="O364" s="117"/>
    </row>
    <row r="365" spans="2:15" ht="15.75" customHeight="1">
      <c r="B365" s="800"/>
      <c r="C365" s="800"/>
      <c r="D365" s="116"/>
      <c r="E365" s="117"/>
      <c r="F365" s="796"/>
      <c r="I365" s="119"/>
      <c r="J365" s="824"/>
      <c r="K365" s="824"/>
      <c r="M365" s="120"/>
      <c r="N365" s="796"/>
      <c r="O365" s="117"/>
    </row>
    <row r="366" spans="2:15" ht="15.75" customHeight="1">
      <c r="B366" s="800"/>
      <c r="C366" s="800"/>
      <c r="D366" s="116"/>
      <c r="E366" s="117"/>
      <c r="F366" s="796"/>
      <c r="I366" s="119"/>
      <c r="J366" s="824"/>
      <c r="K366" s="824"/>
      <c r="M366" s="120"/>
      <c r="N366" s="796"/>
      <c r="O366" s="117"/>
    </row>
    <row r="367" spans="2:15" ht="15.75" customHeight="1">
      <c r="B367" s="800"/>
      <c r="C367" s="800"/>
      <c r="D367" s="116"/>
      <c r="E367" s="117"/>
      <c r="F367" s="796"/>
      <c r="I367" s="119"/>
      <c r="J367" s="824"/>
      <c r="K367" s="824"/>
      <c r="M367" s="120"/>
      <c r="N367" s="796"/>
      <c r="O367" s="117"/>
    </row>
    <row r="368" spans="2:15" ht="15.75" customHeight="1">
      <c r="B368" s="800"/>
      <c r="C368" s="800"/>
      <c r="D368" s="116"/>
      <c r="E368" s="117"/>
      <c r="F368" s="796"/>
      <c r="I368" s="119"/>
      <c r="J368" s="824"/>
      <c r="K368" s="824"/>
      <c r="M368" s="120"/>
      <c r="N368" s="796"/>
      <c r="O368" s="117"/>
    </row>
    <row r="369" spans="2:15" ht="15.75" customHeight="1">
      <c r="B369" s="800"/>
      <c r="C369" s="800"/>
      <c r="D369" s="116"/>
      <c r="E369" s="117"/>
      <c r="F369" s="796"/>
      <c r="I369" s="119"/>
      <c r="J369" s="824"/>
      <c r="K369" s="824"/>
      <c r="M369" s="120"/>
      <c r="N369" s="796"/>
      <c r="O369" s="117"/>
    </row>
    <row r="370" spans="2:15" ht="15.75" customHeight="1">
      <c r="B370" s="800"/>
      <c r="C370" s="800"/>
      <c r="D370" s="116"/>
      <c r="E370" s="117"/>
      <c r="F370" s="796"/>
      <c r="I370" s="119"/>
      <c r="J370" s="824"/>
      <c r="K370" s="824"/>
      <c r="M370" s="120"/>
      <c r="N370" s="796"/>
      <c r="O370" s="117"/>
    </row>
    <row r="371" spans="2:15" ht="15.75" customHeight="1">
      <c r="B371" s="800"/>
      <c r="C371" s="800"/>
      <c r="D371" s="116"/>
      <c r="E371" s="117"/>
      <c r="F371" s="796"/>
      <c r="I371" s="119"/>
      <c r="J371" s="824"/>
      <c r="K371" s="824"/>
      <c r="M371" s="120"/>
      <c r="N371" s="796"/>
      <c r="O371" s="117"/>
    </row>
    <row r="372" spans="2:15" ht="15.75" customHeight="1">
      <c r="B372" s="800"/>
      <c r="C372" s="800"/>
      <c r="D372" s="116"/>
      <c r="E372" s="117"/>
      <c r="F372" s="796"/>
      <c r="I372" s="119"/>
      <c r="J372" s="824"/>
      <c r="K372" s="824"/>
      <c r="M372" s="120"/>
      <c r="N372" s="796"/>
      <c r="O372" s="117"/>
    </row>
    <row r="373" spans="2:15" ht="15.75" customHeight="1">
      <c r="B373" s="800"/>
      <c r="C373" s="800"/>
      <c r="D373" s="116"/>
      <c r="E373" s="117"/>
      <c r="F373" s="796"/>
      <c r="I373" s="119"/>
      <c r="J373" s="824"/>
      <c r="K373" s="824"/>
      <c r="M373" s="120"/>
      <c r="N373" s="796"/>
      <c r="O373" s="117"/>
    </row>
    <row r="374" spans="2:15" ht="15.75" customHeight="1">
      <c r="B374" s="800"/>
      <c r="C374" s="800"/>
      <c r="D374" s="116"/>
      <c r="E374" s="117"/>
      <c r="F374" s="796"/>
      <c r="I374" s="119"/>
      <c r="J374" s="824"/>
      <c r="K374" s="824"/>
      <c r="M374" s="120"/>
      <c r="N374" s="796"/>
      <c r="O374" s="117"/>
    </row>
    <row r="375" spans="2:15" ht="15.75" customHeight="1">
      <c r="B375" s="800"/>
      <c r="C375" s="800"/>
      <c r="D375" s="116"/>
      <c r="E375" s="117"/>
      <c r="F375" s="796"/>
      <c r="I375" s="119"/>
      <c r="J375" s="824"/>
      <c r="K375" s="824"/>
      <c r="M375" s="120"/>
      <c r="N375" s="796"/>
      <c r="O375" s="117"/>
    </row>
    <row r="376" spans="2:15" ht="15.75" customHeight="1">
      <c r="B376" s="800"/>
      <c r="C376" s="800"/>
      <c r="D376" s="116"/>
      <c r="E376" s="117"/>
      <c r="F376" s="796"/>
      <c r="I376" s="119"/>
      <c r="J376" s="824"/>
      <c r="K376" s="824"/>
      <c r="M376" s="120"/>
      <c r="N376" s="796"/>
      <c r="O376" s="117"/>
    </row>
    <row r="377" spans="2:15" ht="15.75" customHeight="1">
      <c r="B377" s="800"/>
      <c r="C377" s="800"/>
      <c r="D377" s="116"/>
      <c r="E377" s="117"/>
      <c r="F377" s="796"/>
      <c r="I377" s="119"/>
      <c r="J377" s="824"/>
      <c r="K377" s="824"/>
      <c r="M377" s="120"/>
      <c r="N377" s="796"/>
      <c r="O377" s="117"/>
    </row>
    <row r="378" spans="2:15" ht="15.75" customHeight="1">
      <c r="B378" s="800"/>
      <c r="C378" s="800"/>
      <c r="D378" s="116"/>
      <c r="E378" s="117"/>
      <c r="F378" s="796"/>
      <c r="I378" s="119"/>
      <c r="J378" s="824"/>
      <c r="K378" s="824"/>
      <c r="M378" s="120"/>
      <c r="N378" s="796"/>
      <c r="O378" s="117"/>
    </row>
    <row r="379" spans="2:15" ht="15.75" customHeight="1">
      <c r="B379" s="800"/>
      <c r="C379" s="800"/>
      <c r="D379" s="116"/>
      <c r="E379" s="117"/>
      <c r="F379" s="796"/>
      <c r="I379" s="119"/>
      <c r="J379" s="824"/>
      <c r="K379" s="824"/>
      <c r="M379" s="120"/>
      <c r="N379" s="796"/>
      <c r="O379" s="117"/>
    </row>
    <row r="380" spans="2:15" ht="15.75" customHeight="1">
      <c r="B380" s="800"/>
      <c r="C380" s="800"/>
      <c r="D380" s="116"/>
      <c r="E380" s="117"/>
      <c r="F380" s="796"/>
      <c r="I380" s="119"/>
      <c r="J380" s="824"/>
      <c r="K380" s="824"/>
      <c r="M380" s="120"/>
      <c r="N380" s="796"/>
      <c r="O380" s="117"/>
    </row>
    <row r="381" spans="2:15" ht="15.75" customHeight="1">
      <c r="B381" s="800"/>
      <c r="C381" s="800"/>
      <c r="D381" s="116"/>
      <c r="E381" s="117"/>
      <c r="F381" s="796"/>
      <c r="I381" s="119"/>
      <c r="J381" s="824"/>
      <c r="K381" s="824"/>
      <c r="M381" s="120"/>
      <c r="N381" s="796"/>
      <c r="O381" s="117"/>
    </row>
    <row r="382" spans="2:15" ht="15.75" customHeight="1">
      <c r="B382" s="800"/>
      <c r="C382" s="800"/>
      <c r="D382" s="116"/>
      <c r="E382" s="117"/>
      <c r="F382" s="796"/>
      <c r="I382" s="119"/>
      <c r="J382" s="824"/>
      <c r="K382" s="824"/>
      <c r="M382" s="120"/>
      <c r="N382" s="796"/>
      <c r="O382" s="117"/>
    </row>
    <row r="383" spans="2:15" ht="15.75" customHeight="1">
      <c r="B383" s="800"/>
      <c r="C383" s="800"/>
      <c r="D383" s="116"/>
      <c r="E383" s="117"/>
      <c r="F383" s="796"/>
      <c r="I383" s="119"/>
      <c r="J383" s="824"/>
      <c r="K383" s="824"/>
      <c r="M383" s="120"/>
      <c r="N383" s="796"/>
      <c r="O383" s="117"/>
    </row>
    <row r="384" spans="2:15" ht="15.75" customHeight="1">
      <c r="B384" s="800"/>
      <c r="C384" s="800"/>
      <c r="D384" s="116"/>
      <c r="E384" s="117"/>
      <c r="F384" s="796"/>
      <c r="I384" s="119"/>
      <c r="J384" s="824"/>
      <c r="K384" s="824"/>
      <c r="M384" s="120"/>
      <c r="N384" s="796"/>
      <c r="O384" s="117"/>
    </row>
    <row r="385" spans="2:15" ht="15.75" customHeight="1">
      <c r="B385" s="800"/>
      <c r="C385" s="800"/>
      <c r="D385" s="116"/>
      <c r="E385" s="117"/>
      <c r="F385" s="796"/>
      <c r="I385" s="119"/>
      <c r="J385" s="824"/>
      <c r="K385" s="824"/>
      <c r="M385" s="120"/>
      <c r="N385" s="796"/>
      <c r="O385" s="117"/>
    </row>
    <row r="386" spans="2:15" ht="15.75" customHeight="1">
      <c r="B386" s="800"/>
      <c r="C386" s="800"/>
      <c r="D386" s="116"/>
      <c r="E386" s="117"/>
      <c r="F386" s="796"/>
      <c r="I386" s="119"/>
      <c r="J386" s="824"/>
      <c r="K386" s="824"/>
      <c r="M386" s="120"/>
      <c r="N386" s="796"/>
      <c r="O386" s="117"/>
    </row>
    <row r="387" spans="2:15" ht="15.75" customHeight="1">
      <c r="B387" s="800"/>
      <c r="C387" s="800"/>
      <c r="D387" s="116"/>
      <c r="E387" s="117"/>
      <c r="F387" s="796"/>
      <c r="I387" s="119"/>
      <c r="J387" s="824"/>
      <c r="K387" s="824"/>
      <c r="M387" s="120"/>
      <c r="N387" s="796"/>
      <c r="O387" s="117"/>
    </row>
    <row r="388" spans="2:15" ht="15.75" customHeight="1">
      <c r="B388" s="800"/>
      <c r="C388" s="800"/>
      <c r="D388" s="116"/>
      <c r="E388" s="117"/>
      <c r="F388" s="796"/>
      <c r="I388" s="119"/>
      <c r="J388" s="824"/>
      <c r="K388" s="824"/>
      <c r="M388" s="120"/>
      <c r="N388" s="796"/>
      <c r="O388" s="117"/>
    </row>
    <row r="389" spans="2:15" ht="15.75" customHeight="1">
      <c r="B389" s="800"/>
      <c r="C389" s="800"/>
      <c r="D389" s="116"/>
      <c r="E389" s="117"/>
      <c r="F389" s="796"/>
      <c r="I389" s="119"/>
      <c r="J389" s="824"/>
      <c r="K389" s="824"/>
      <c r="M389" s="120"/>
      <c r="N389" s="796"/>
      <c r="O389" s="117"/>
    </row>
    <row r="390" spans="2:15" ht="15.75" customHeight="1">
      <c r="B390" s="800"/>
      <c r="C390" s="800"/>
      <c r="D390" s="116"/>
      <c r="E390" s="117"/>
      <c r="F390" s="796"/>
      <c r="I390" s="119"/>
      <c r="J390" s="824"/>
      <c r="K390" s="824"/>
      <c r="M390" s="120"/>
      <c r="N390" s="796"/>
      <c r="O390" s="117"/>
    </row>
    <row r="391" spans="2:15" ht="15.75" customHeight="1">
      <c r="B391" s="800"/>
      <c r="C391" s="800"/>
      <c r="D391" s="116"/>
      <c r="E391" s="117"/>
      <c r="F391" s="796"/>
      <c r="I391" s="119"/>
      <c r="J391" s="824"/>
      <c r="K391" s="824"/>
      <c r="M391" s="120"/>
      <c r="N391" s="796"/>
      <c r="O391" s="117"/>
    </row>
    <row r="392" spans="2:15" ht="15.75" customHeight="1">
      <c r="B392" s="800"/>
      <c r="C392" s="800"/>
      <c r="D392" s="116"/>
      <c r="E392" s="117"/>
      <c r="F392" s="796"/>
      <c r="I392" s="119"/>
      <c r="J392" s="824"/>
      <c r="K392" s="824"/>
      <c r="M392" s="120"/>
      <c r="N392" s="796"/>
      <c r="O392" s="117"/>
    </row>
    <row r="393" spans="2:15" ht="15.75" customHeight="1">
      <c r="B393" s="800"/>
      <c r="C393" s="800"/>
      <c r="D393" s="116"/>
      <c r="E393" s="117"/>
      <c r="F393" s="796"/>
      <c r="I393" s="119"/>
      <c r="J393" s="824"/>
      <c r="K393" s="824"/>
      <c r="M393" s="120"/>
      <c r="N393" s="796"/>
      <c r="O393" s="117"/>
    </row>
    <row r="394" spans="2:15" ht="15.75" customHeight="1">
      <c r="B394" s="800"/>
      <c r="C394" s="800"/>
      <c r="D394" s="116"/>
      <c r="E394" s="117"/>
      <c r="F394" s="796"/>
      <c r="I394" s="119"/>
      <c r="J394" s="824"/>
      <c r="K394" s="824"/>
      <c r="M394" s="120"/>
      <c r="N394" s="796"/>
      <c r="O394" s="117"/>
    </row>
    <row r="395" spans="2:15" ht="15.75" customHeight="1">
      <c r="B395" s="800"/>
      <c r="C395" s="800"/>
      <c r="D395" s="116"/>
      <c r="E395" s="117"/>
      <c r="F395" s="796"/>
      <c r="I395" s="119"/>
      <c r="J395" s="824"/>
      <c r="K395" s="824"/>
      <c r="M395" s="120"/>
      <c r="N395" s="796"/>
      <c r="O395" s="117"/>
    </row>
    <row r="396" spans="2:15" ht="15.75" customHeight="1">
      <c r="B396" s="800"/>
      <c r="C396" s="800"/>
      <c r="D396" s="116"/>
      <c r="E396" s="117"/>
      <c r="F396" s="796"/>
      <c r="I396" s="119"/>
      <c r="J396" s="824"/>
      <c r="K396" s="824"/>
      <c r="M396" s="120"/>
      <c r="N396" s="796"/>
      <c r="O396" s="117"/>
    </row>
    <row r="397" spans="2:15" ht="15.75" customHeight="1">
      <c r="B397" s="800"/>
      <c r="C397" s="800"/>
      <c r="D397" s="116"/>
      <c r="E397" s="117"/>
      <c r="F397" s="796"/>
      <c r="I397" s="119"/>
      <c r="J397" s="824"/>
      <c r="K397" s="824"/>
      <c r="M397" s="120"/>
      <c r="N397" s="796"/>
      <c r="O397" s="117"/>
    </row>
    <row r="398" spans="2:15" ht="15.75" customHeight="1">
      <c r="B398" s="800"/>
      <c r="C398" s="800"/>
      <c r="D398" s="116"/>
      <c r="E398" s="117"/>
      <c r="F398" s="796"/>
      <c r="I398" s="119"/>
      <c r="J398" s="824"/>
      <c r="K398" s="824"/>
      <c r="M398" s="120"/>
      <c r="N398" s="796"/>
      <c r="O398" s="117"/>
    </row>
    <row r="399" spans="2:15" ht="15.75" customHeight="1">
      <c r="B399" s="800"/>
      <c r="C399" s="800"/>
      <c r="D399" s="116"/>
      <c r="E399" s="117"/>
      <c r="F399" s="796"/>
      <c r="I399" s="119"/>
      <c r="J399" s="824"/>
      <c r="K399" s="824"/>
      <c r="M399" s="120"/>
      <c r="N399" s="796"/>
      <c r="O399" s="117"/>
    </row>
    <row r="400" spans="2:15" ht="15.75" customHeight="1">
      <c r="B400" s="800"/>
      <c r="C400" s="800"/>
      <c r="D400" s="116"/>
      <c r="E400" s="117"/>
      <c r="F400" s="796"/>
      <c r="I400" s="119"/>
      <c r="J400" s="824"/>
      <c r="K400" s="824"/>
      <c r="M400" s="120"/>
      <c r="N400" s="796"/>
      <c r="O400" s="117"/>
    </row>
    <row r="401" spans="2:15" ht="15.75" customHeight="1">
      <c r="B401" s="800"/>
      <c r="C401" s="800"/>
      <c r="D401" s="116"/>
      <c r="E401" s="117"/>
      <c r="F401" s="796"/>
      <c r="I401" s="119"/>
      <c r="J401" s="824"/>
      <c r="K401" s="824"/>
      <c r="M401" s="120"/>
      <c r="N401" s="796"/>
      <c r="O401" s="117"/>
    </row>
    <row r="402" spans="2:15" ht="15.75" customHeight="1">
      <c r="B402" s="800"/>
      <c r="C402" s="800"/>
      <c r="D402" s="116"/>
      <c r="E402" s="117"/>
      <c r="F402" s="796"/>
      <c r="I402" s="119"/>
      <c r="J402" s="824"/>
      <c r="K402" s="824"/>
      <c r="M402" s="120"/>
      <c r="N402" s="796"/>
      <c r="O402" s="117"/>
    </row>
    <row r="403" spans="2:15" ht="15.75" customHeight="1">
      <c r="B403" s="800"/>
      <c r="C403" s="800"/>
      <c r="D403" s="116"/>
      <c r="E403" s="117"/>
      <c r="F403" s="796"/>
      <c r="I403" s="119"/>
      <c r="J403" s="824"/>
      <c r="K403" s="824"/>
      <c r="M403" s="120"/>
      <c r="N403" s="796"/>
      <c r="O403" s="117"/>
    </row>
    <row r="404" spans="2:15" ht="15.75" customHeight="1">
      <c r="B404" s="800"/>
      <c r="C404" s="800"/>
      <c r="D404" s="116"/>
      <c r="E404" s="117"/>
      <c r="F404" s="796"/>
      <c r="I404" s="119"/>
      <c r="J404" s="824"/>
      <c r="K404" s="824"/>
      <c r="M404" s="120"/>
      <c r="N404" s="796"/>
      <c r="O404" s="117"/>
    </row>
    <row r="405" spans="2:15" ht="15.75" customHeight="1">
      <c r="B405" s="800"/>
      <c r="C405" s="800"/>
      <c r="D405" s="116"/>
      <c r="E405" s="117"/>
      <c r="F405" s="796"/>
      <c r="I405" s="119"/>
      <c r="J405" s="824"/>
      <c r="K405" s="824"/>
      <c r="M405" s="120"/>
      <c r="N405" s="796"/>
      <c r="O405" s="117"/>
    </row>
    <row r="406" spans="2:15" ht="15.75" customHeight="1">
      <c r="B406" s="800"/>
      <c r="C406" s="800"/>
      <c r="D406" s="116"/>
      <c r="E406" s="117"/>
      <c r="F406" s="796"/>
      <c r="I406" s="119"/>
      <c r="J406" s="824"/>
      <c r="K406" s="824"/>
      <c r="M406" s="120"/>
      <c r="N406" s="796"/>
      <c r="O406" s="117"/>
    </row>
    <row r="407" spans="2:15" ht="15.75" customHeight="1">
      <c r="B407" s="800"/>
      <c r="C407" s="800"/>
      <c r="D407" s="116"/>
      <c r="E407" s="117"/>
      <c r="F407" s="796"/>
      <c r="I407" s="119"/>
      <c r="J407" s="824"/>
      <c r="K407" s="824"/>
      <c r="M407" s="120"/>
      <c r="N407" s="796"/>
      <c r="O407" s="117"/>
    </row>
    <row r="408" spans="2:15" ht="15.75" customHeight="1">
      <c r="B408" s="800"/>
      <c r="C408" s="800"/>
      <c r="D408" s="116"/>
      <c r="E408" s="117"/>
      <c r="F408" s="796"/>
      <c r="I408" s="119"/>
      <c r="J408" s="824"/>
      <c r="K408" s="824"/>
      <c r="M408" s="120"/>
      <c r="N408" s="796"/>
      <c r="O408" s="117"/>
    </row>
    <row r="409" spans="2:15" ht="15.75" customHeight="1">
      <c r="B409" s="800"/>
      <c r="C409" s="800"/>
      <c r="D409" s="116"/>
      <c r="E409" s="117"/>
      <c r="F409" s="796"/>
      <c r="I409" s="119"/>
      <c r="J409" s="824"/>
      <c r="K409" s="824"/>
      <c r="M409" s="120"/>
      <c r="N409" s="796"/>
      <c r="O409" s="117"/>
    </row>
    <row r="410" spans="2:15" ht="15.75" customHeight="1">
      <c r="B410" s="800"/>
      <c r="C410" s="800"/>
      <c r="D410" s="116"/>
      <c r="E410" s="117"/>
      <c r="F410" s="796"/>
      <c r="I410" s="119"/>
      <c r="J410" s="824"/>
      <c r="K410" s="824"/>
      <c r="M410" s="120"/>
      <c r="N410" s="796"/>
      <c r="O410" s="117"/>
    </row>
    <row r="411" spans="2:15" ht="15.75" customHeight="1">
      <c r="B411" s="800"/>
      <c r="C411" s="800"/>
      <c r="D411" s="116"/>
      <c r="E411" s="117"/>
      <c r="F411" s="796"/>
      <c r="I411" s="119"/>
      <c r="J411" s="824"/>
      <c r="K411" s="824"/>
      <c r="M411" s="120"/>
      <c r="N411" s="796"/>
      <c r="O411" s="117"/>
    </row>
    <row r="412" spans="2:15" ht="15.75" customHeight="1">
      <c r="B412" s="800"/>
      <c r="C412" s="800"/>
      <c r="D412" s="116"/>
      <c r="E412" s="117"/>
      <c r="F412" s="796"/>
      <c r="I412" s="119"/>
      <c r="J412" s="824"/>
      <c r="K412" s="824"/>
      <c r="M412" s="120"/>
      <c r="N412" s="796"/>
      <c r="O412" s="117"/>
    </row>
    <row r="413" spans="2:15" ht="15.75" customHeight="1">
      <c r="B413" s="800"/>
      <c r="C413" s="800"/>
      <c r="D413" s="116"/>
      <c r="E413" s="117"/>
      <c r="F413" s="796"/>
      <c r="I413" s="119"/>
      <c r="J413" s="824"/>
      <c r="K413" s="824"/>
      <c r="M413" s="120"/>
      <c r="N413" s="796"/>
      <c r="O413" s="117"/>
    </row>
    <row r="414" spans="2:15" ht="15.75" customHeight="1">
      <c r="B414" s="800"/>
      <c r="C414" s="800"/>
      <c r="D414" s="116"/>
      <c r="E414" s="117"/>
      <c r="F414" s="796"/>
      <c r="I414" s="119"/>
      <c r="J414" s="824"/>
      <c r="K414" s="824"/>
      <c r="M414" s="120"/>
      <c r="N414" s="796"/>
      <c r="O414" s="117"/>
    </row>
    <row r="415" spans="2:15" ht="15.75" customHeight="1">
      <c r="B415" s="800"/>
      <c r="C415" s="800"/>
      <c r="D415" s="116"/>
      <c r="E415" s="117"/>
      <c r="F415" s="796"/>
      <c r="I415" s="119"/>
      <c r="J415" s="824"/>
      <c r="K415" s="824"/>
      <c r="M415" s="120"/>
      <c r="N415" s="796"/>
      <c r="O415" s="117"/>
    </row>
    <row r="416" spans="2:15" ht="15.75" customHeight="1">
      <c r="B416" s="800"/>
      <c r="C416" s="800"/>
      <c r="D416" s="116"/>
      <c r="E416" s="117"/>
      <c r="F416" s="796"/>
      <c r="I416" s="119"/>
      <c r="J416" s="824"/>
      <c r="K416" s="824"/>
      <c r="M416" s="120"/>
      <c r="N416" s="796"/>
      <c r="O416" s="117"/>
    </row>
    <row r="417" spans="2:15" ht="15.75" customHeight="1">
      <c r="B417" s="800"/>
      <c r="C417" s="800"/>
      <c r="D417" s="116"/>
      <c r="E417" s="117"/>
      <c r="F417" s="796"/>
      <c r="I417" s="119"/>
      <c r="J417" s="824"/>
      <c r="K417" s="824"/>
      <c r="M417" s="120"/>
      <c r="N417" s="796"/>
      <c r="O417" s="117"/>
    </row>
    <row r="418" spans="2:15" ht="15.75" customHeight="1">
      <c r="B418" s="800"/>
      <c r="C418" s="800"/>
      <c r="D418" s="116"/>
      <c r="E418" s="117"/>
      <c r="F418" s="796"/>
      <c r="I418" s="119"/>
      <c r="J418" s="824"/>
      <c r="K418" s="824"/>
      <c r="M418" s="120"/>
      <c r="N418" s="796"/>
      <c r="O418" s="117"/>
    </row>
    <row r="419" spans="2:15" ht="15.75" customHeight="1">
      <c r="B419" s="800"/>
      <c r="C419" s="800"/>
      <c r="D419" s="116"/>
      <c r="E419" s="117"/>
      <c r="F419" s="796"/>
      <c r="I419" s="119"/>
      <c r="J419" s="824"/>
      <c r="K419" s="824"/>
      <c r="M419" s="120"/>
      <c r="N419" s="796"/>
      <c r="O419" s="117"/>
    </row>
    <row r="420" spans="2:15" ht="15.75" customHeight="1">
      <c r="B420" s="800"/>
      <c r="C420" s="800"/>
      <c r="D420" s="116"/>
      <c r="E420" s="117"/>
      <c r="F420" s="796"/>
      <c r="I420" s="119"/>
      <c r="J420" s="824"/>
      <c r="K420" s="824"/>
      <c r="M420" s="120"/>
      <c r="N420" s="796"/>
      <c r="O420" s="117"/>
    </row>
    <row r="421" spans="2:15" ht="15.75" customHeight="1">
      <c r="B421" s="800"/>
      <c r="C421" s="800"/>
      <c r="D421" s="116"/>
      <c r="E421" s="117"/>
      <c r="F421" s="796"/>
      <c r="I421" s="119"/>
      <c r="J421" s="824"/>
      <c r="K421" s="824"/>
      <c r="M421" s="120"/>
      <c r="N421" s="796"/>
      <c r="O421" s="117"/>
    </row>
    <row r="422" spans="2:15" ht="15.75" customHeight="1">
      <c r="B422" s="800"/>
      <c r="C422" s="800"/>
      <c r="D422" s="116"/>
      <c r="E422" s="117"/>
      <c r="F422" s="796"/>
      <c r="I422" s="119"/>
      <c r="J422" s="824"/>
      <c r="K422" s="824"/>
      <c r="M422" s="120"/>
      <c r="N422" s="796"/>
      <c r="O422" s="117"/>
    </row>
    <row r="423" spans="2:15" ht="15.75" customHeight="1">
      <c r="B423" s="800"/>
      <c r="C423" s="800"/>
      <c r="D423" s="116"/>
      <c r="E423" s="117"/>
      <c r="F423" s="796"/>
      <c r="I423" s="119"/>
      <c r="J423" s="824"/>
      <c r="K423" s="824"/>
      <c r="M423" s="120"/>
      <c r="N423" s="796"/>
      <c r="O423" s="117"/>
    </row>
    <row r="424" spans="2:15" ht="15.75" customHeight="1">
      <c r="B424" s="800"/>
      <c r="C424" s="800"/>
      <c r="D424" s="116"/>
      <c r="E424" s="117"/>
      <c r="F424" s="796"/>
      <c r="I424" s="119"/>
      <c r="J424" s="824"/>
      <c r="K424" s="824"/>
      <c r="M424" s="120"/>
      <c r="N424" s="796"/>
      <c r="O424" s="117"/>
    </row>
    <row r="425" spans="2:15" ht="15.75" customHeight="1">
      <c r="B425" s="800"/>
      <c r="C425" s="800"/>
      <c r="D425" s="116"/>
      <c r="E425" s="117"/>
      <c r="F425" s="796"/>
      <c r="I425" s="119"/>
      <c r="J425" s="824"/>
      <c r="K425" s="824"/>
      <c r="M425" s="120"/>
      <c r="N425" s="796"/>
      <c r="O425" s="117"/>
    </row>
    <row r="426" spans="2:15" ht="15.75" customHeight="1">
      <c r="B426" s="800"/>
      <c r="C426" s="800"/>
      <c r="D426" s="116"/>
      <c r="E426" s="117"/>
      <c r="F426" s="796"/>
      <c r="I426" s="119"/>
      <c r="J426" s="824"/>
      <c r="K426" s="824"/>
      <c r="M426" s="120"/>
      <c r="N426" s="796"/>
      <c r="O426" s="117"/>
    </row>
    <row r="427" spans="2:15" ht="15.75" customHeight="1">
      <c r="B427" s="800"/>
      <c r="C427" s="800"/>
      <c r="D427" s="116"/>
      <c r="E427" s="117"/>
      <c r="F427" s="796"/>
      <c r="I427" s="119"/>
      <c r="J427" s="824"/>
      <c r="K427" s="824"/>
      <c r="M427" s="120"/>
      <c r="N427" s="796"/>
      <c r="O427" s="117"/>
    </row>
    <row r="428" spans="2:15" ht="15.75" customHeight="1">
      <c r="B428" s="800"/>
      <c r="C428" s="800"/>
      <c r="D428" s="116"/>
      <c r="E428" s="117"/>
      <c r="F428" s="796"/>
      <c r="I428" s="119"/>
      <c r="J428" s="824"/>
      <c r="K428" s="824"/>
      <c r="M428" s="120"/>
      <c r="N428" s="796"/>
      <c r="O428" s="117"/>
    </row>
    <row r="429" spans="2:15" ht="15.75" customHeight="1">
      <c r="B429" s="800"/>
      <c r="C429" s="800"/>
      <c r="D429" s="116"/>
      <c r="E429" s="117"/>
      <c r="F429" s="796"/>
      <c r="I429" s="119"/>
      <c r="J429" s="824"/>
      <c r="K429" s="824"/>
      <c r="M429" s="120"/>
      <c r="N429" s="796"/>
      <c r="O429" s="117"/>
    </row>
    <row r="430" spans="2:15" ht="15.75" customHeight="1">
      <c r="B430" s="800"/>
      <c r="C430" s="800"/>
      <c r="D430" s="116"/>
      <c r="E430" s="117"/>
      <c r="F430" s="796"/>
      <c r="I430" s="119"/>
      <c r="J430" s="824"/>
      <c r="K430" s="824"/>
      <c r="M430" s="120"/>
      <c r="N430" s="796"/>
      <c r="O430" s="117"/>
    </row>
    <row r="431" spans="2:15" ht="15.75" customHeight="1">
      <c r="B431" s="800"/>
      <c r="C431" s="800"/>
      <c r="D431" s="116"/>
      <c r="E431" s="117"/>
      <c r="F431" s="796"/>
      <c r="I431" s="119"/>
      <c r="J431" s="824"/>
      <c r="K431" s="824"/>
      <c r="M431" s="120"/>
      <c r="N431" s="796"/>
      <c r="O431" s="117"/>
    </row>
    <row r="432" spans="2:15" ht="15.75" customHeight="1">
      <c r="B432" s="800"/>
      <c r="C432" s="800"/>
      <c r="D432" s="116"/>
      <c r="E432" s="117"/>
      <c r="F432" s="796"/>
      <c r="I432" s="119"/>
      <c r="J432" s="824"/>
      <c r="K432" s="824"/>
      <c r="M432" s="120"/>
      <c r="N432" s="796"/>
      <c r="O432" s="117"/>
    </row>
    <row r="433" spans="2:15" ht="15.75" customHeight="1">
      <c r="B433" s="800"/>
      <c r="C433" s="800"/>
      <c r="D433" s="116"/>
      <c r="E433" s="117"/>
      <c r="F433" s="796"/>
      <c r="I433" s="119"/>
      <c r="J433" s="824"/>
      <c r="K433" s="824"/>
      <c r="M433" s="120"/>
      <c r="N433" s="796"/>
      <c r="O433" s="117"/>
    </row>
    <row r="434" spans="2:15" ht="15.75" customHeight="1">
      <c r="B434" s="800"/>
      <c r="C434" s="800"/>
      <c r="D434" s="116"/>
      <c r="E434" s="117"/>
      <c r="F434" s="796"/>
      <c r="I434" s="119"/>
      <c r="J434" s="824"/>
      <c r="K434" s="824"/>
      <c r="M434" s="120"/>
      <c r="N434" s="796"/>
      <c r="O434" s="117"/>
    </row>
    <row r="435" spans="2:15" ht="15.75" customHeight="1">
      <c r="B435" s="800"/>
      <c r="C435" s="800"/>
      <c r="D435" s="116"/>
      <c r="E435" s="117"/>
      <c r="F435" s="796"/>
      <c r="I435" s="119"/>
      <c r="J435" s="824"/>
      <c r="K435" s="824"/>
      <c r="M435" s="120"/>
      <c r="N435" s="796"/>
      <c r="O435" s="117"/>
    </row>
    <row r="436" spans="2:15" ht="15.75" customHeight="1">
      <c r="B436" s="800"/>
      <c r="C436" s="800"/>
      <c r="D436" s="116"/>
      <c r="E436" s="117"/>
      <c r="F436" s="796"/>
      <c r="I436" s="119"/>
      <c r="J436" s="824"/>
      <c r="K436" s="824"/>
      <c r="M436" s="120"/>
      <c r="N436" s="796"/>
      <c r="O436" s="117"/>
    </row>
    <row r="437" spans="2:15" ht="15.75" customHeight="1">
      <c r="B437" s="800"/>
      <c r="C437" s="800"/>
      <c r="D437" s="116"/>
      <c r="E437" s="117"/>
      <c r="F437" s="796"/>
      <c r="I437" s="119"/>
      <c r="J437" s="824"/>
      <c r="K437" s="824"/>
      <c r="M437" s="120"/>
      <c r="N437" s="796"/>
      <c r="O437" s="117"/>
    </row>
    <row r="438" spans="2:15" ht="15.75" customHeight="1">
      <c r="B438" s="800"/>
      <c r="C438" s="800"/>
      <c r="D438" s="116"/>
      <c r="E438" s="117"/>
      <c r="F438" s="796"/>
      <c r="I438" s="119"/>
      <c r="J438" s="824"/>
      <c r="K438" s="824"/>
      <c r="M438" s="120"/>
      <c r="N438" s="796"/>
      <c r="O438" s="117"/>
    </row>
    <row r="439" spans="2:15" ht="15.75" customHeight="1">
      <c r="B439" s="800"/>
      <c r="C439" s="800"/>
      <c r="D439" s="116"/>
      <c r="E439" s="117"/>
      <c r="F439" s="796"/>
      <c r="I439" s="119"/>
      <c r="J439" s="824"/>
      <c r="K439" s="824"/>
      <c r="M439" s="120"/>
      <c r="N439" s="796"/>
      <c r="O439" s="117"/>
    </row>
    <row r="440" spans="2:15" ht="15.75" customHeight="1">
      <c r="B440" s="800"/>
      <c r="C440" s="800"/>
      <c r="D440" s="116"/>
      <c r="E440" s="117"/>
      <c r="F440" s="796"/>
      <c r="I440" s="119"/>
      <c r="J440" s="824"/>
      <c r="K440" s="824"/>
      <c r="M440" s="120"/>
      <c r="N440" s="796"/>
      <c r="O440" s="117"/>
    </row>
    <row r="441" spans="2:15" ht="15.75" customHeight="1">
      <c r="B441" s="800"/>
      <c r="C441" s="800"/>
      <c r="D441" s="116"/>
      <c r="E441" s="117"/>
      <c r="F441" s="796"/>
      <c r="I441" s="119"/>
      <c r="J441" s="824"/>
      <c r="K441" s="824"/>
      <c r="M441" s="120"/>
      <c r="N441" s="796"/>
      <c r="O441" s="117"/>
    </row>
    <row r="442" spans="2:15" ht="15.75" customHeight="1">
      <c r="B442" s="800"/>
      <c r="C442" s="800"/>
      <c r="D442" s="116"/>
      <c r="E442" s="117"/>
      <c r="F442" s="796"/>
      <c r="I442" s="119"/>
      <c r="J442" s="824"/>
      <c r="K442" s="824"/>
      <c r="M442" s="120"/>
      <c r="N442" s="796"/>
      <c r="O442" s="117"/>
    </row>
    <row r="443" spans="2:15" ht="15.75" customHeight="1">
      <c r="B443" s="800"/>
      <c r="C443" s="800"/>
      <c r="D443" s="116"/>
      <c r="E443" s="117"/>
      <c r="F443" s="796"/>
      <c r="I443" s="119"/>
      <c r="J443" s="824"/>
      <c r="K443" s="824"/>
      <c r="M443" s="120"/>
      <c r="N443" s="796"/>
      <c r="O443" s="117"/>
    </row>
    <row r="444" spans="2:15" ht="15.75" customHeight="1">
      <c r="B444" s="800"/>
      <c r="C444" s="800"/>
      <c r="D444" s="116"/>
      <c r="E444" s="117"/>
      <c r="F444" s="796"/>
      <c r="I444" s="119"/>
      <c r="J444" s="824"/>
      <c r="K444" s="824"/>
      <c r="M444" s="120"/>
      <c r="N444" s="796"/>
      <c r="O444" s="117"/>
    </row>
    <row r="445" spans="2:15" ht="15.75" customHeight="1">
      <c r="B445" s="800"/>
      <c r="C445" s="800"/>
      <c r="D445" s="116"/>
      <c r="E445" s="117"/>
      <c r="F445" s="796"/>
      <c r="I445" s="119"/>
      <c r="J445" s="824"/>
      <c r="K445" s="824"/>
      <c r="M445" s="120"/>
      <c r="N445" s="796"/>
      <c r="O445" s="117"/>
    </row>
    <row r="446" spans="2:15" ht="15.75" customHeight="1">
      <c r="B446" s="800"/>
      <c r="C446" s="800"/>
      <c r="D446" s="116"/>
      <c r="E446" s="117"/>
      <c r="F446" s="796"/>
      <c r="I446" s="119"/>
      <c r="J446" s="824"/>
      <c r="K446" s="824"/>
      <c r="M446" s="120"/>
      <c r="N446" s="796"/>
      <c r="O446" s="117"/>
    </row>
    <row r="447" spans="2:15" ht="15.75" customHeight="1">
      <c r="B447" s="800"/>
      <c r="C447" s="800"/>
      <c r="D447" s="116"/>
      <c r="E447" s="117"/>
      <c r="F447" s="796"/>
      <c r="I447" s="119"/>
      <c r="J447" s="824"/>
      <c r="K447" s="824"/>
      <c r="M447" s="120"/>
      <c r="N447" s="796"/>
      <c r="O447" s="117"/>
    </row>
    <row r="448" spans="2:15" ht="15.75" customHeight="1">
      <c r="B448" s="800"/>
      <c r="C448" s="800"/>
      <c r="D448" s="116"/>
      <c r="E448" s="117"/>
      <c r="F448" s="796"/>
      <c r="I448" s="119"/>
      <c r="J448" s="824"/>
      <c r="K448" s="824"/>
      <c r="M448" s="120"/>
      <c r="N448" s="796"/>
      <c r="O448" s="117"/>
    </row>
    <row r="449" spans="2:15" ht="15.75" customHeight="1">
      <c r="B449" s="800"/>
      <c r="C449" s="800"/>
      <c r="D449" s="116"/>
      <c r="E449" s="117"/>
      <c r="F449" s="796"/>
      <c r="I449" s="119"/>
      <c r="J449" s="824"/>
      <c r="K449" s="824"/>
      <c r="M449" s="120"/>
      <c r="N449" s="796"/>
      <c r="O449" s="117"/>
    </row>
    <row r="450" spans="2:15" ht="15.75" customHeight="1">
      <c r="B450" s="800"/>
      <c r="C450" s="800"/>
      <c r="D450" s="116"/>
      <c r="E450" s="117"/>
      <c r="F450" s="796"/>
      <c r="I450" s="119"/>
      <c r="J450" s="824"/>
      <c r="K450" s="824"/>
      <c r="M450" s="120"/>
      <c r="N450" s="796"/>
      <c r="O450" s="117"/>
    </row>
    <row r="451" spans="2:15" ht="15.75" customHeight="1">
      <c r="B451" s="800"/>
      <c r="C451" s="800"/>
      <c r="D451" s="116"/>
      <c r="E451" s="117"/>
      <c r="F451" s="796"/>
      <c r="I451" s="119"/>
      <c r="J451" s="824"/>
      <c r="K451" s="824"/>
      <c r="M451" s="120"/>
      <c r="N451" s="796"/>
      <c r="O451" s="117"/>
    </row>
    <row r="452" spans="2:15" ht="15.75" customHeight="1">
      <c r="B452" s="800"/>
      <c r="C452" s="800"/>
      <c r="D452" s="116"/>
      <c r="E452" s="117"/>
      <c r="F452" s="796"/>
      <c r="I452" s="119"/>
      <c r="J452" s="824"/>
      <c r="K452" s="824"/>
      <c r="M452" s="120"/>
      <c r="N452" s="796"/>
      <c r="O452" s="117"/>
    </row>
    <row r="453" spans="2:15" ht="15.75" customHeight="1">
      <c r="B453" s="800"/>
      <c r="C453" s="800"/>
      <c r="D453" s="116"/>
      <c r="E453" s="117"/>
      <c r="F453" s="796"/>
      <c r="I453" s="119"/>
      <c r="J453" s="824"/>
      <c r="K453" s="824"/>
      <c r="M453" s="120"/>
      <c r="N453" s="796"/>
      <c r="O453" s="117"/>
    </row>
    <row r="454" spans="2:15" ht="15.75" customHeight="1">
      <c r="B454" s="800"/>
      <c r="C454" s="800"/>
      <c r="D454" s="116"/>
      <c r="E454" s="117"/>
      <c r="F454" s="796"/>
      <c r="I454" s="119"/>
      <c r="J454" s="824"/>
      <c r="K454" s="824"/>
      <c r="M454" s="120"/>
      <c r="N454" s="796"/>
      <c r="O454" s="117"/>
    </row>
    <row r="455" spans="2:15" ht="15.75" customHeight="1">
      <c r="B455" s="800"/>
      <c r="C455" s="800"/>
      <c r="D455" s="116"/>
      <c r="E455" s="117"/>
      <c r="F455" s="796"/>
      <c r="I455" s="119"/>
      <c r="J455" s="824"/>
      <c r="K455" s="824"/>
      <c r="M455" s="120"/>
      <c r="N455" s="796"/>
      <c r="O455" s="117"/>
    </row>
    <row r="456" spans="2:15" ht="15.75" customHeight="1">
      <c r="B456" s="800"/>
      <c r="C456" s="800"/>
      <c r="D456" s="116"/>
      <c r="E456" s="117"/>
      <c r="F456" s="796"/>
      <c r="I456" s="119"/>
      <c r="J456" s="824"/>
      <c r="K456" s="824"/>
      <c r="M456" s="120"/>
      <c r="N456" s="796"/>
      <c r="O456" s="117"/>
    </row>
    <row r="457" spans="2:15" ht="15.75" customHeight="1">
      <c r="B457" s="800"/>
      <c r="C457" s="800"/>
      <c r="D457" s="116"/>
      <c r="E457" s="117"/>
      <c r="F457" s="796"/>
      <c r="I457" s="119"/>
      <c r="J457" s="824"/>
      <c r="K457" s="824"/>
      <c r="M457" s="120"/>
      <c r="N457" s="796"/>
      <c r="O457" s="117"/>
    </row>
    <row r="458" spans="2:15" ht="15.75" customHeight="1">
      <c r="B458" s="800"/>
      <c r="C458" s="800"/>
      <c r="D458" s="116"/>
      <c r="E458" s="117"/>
      <c r="F458" s="796"/>
      <c r="I458" s="119"/>
      <c r="J458" s="824"/>
      <c r="K458" s="824"/>
      <c r="M458" s="120"/>
      <c r="N458" s="796"/>
      <c r="O458" s="117"/>
    </row>
    <row r="459" spans="2:15" ht="15.75" customHeight="1">
      <c r="B459" s="800"/>
      <c r="C459" s="800"/>
      <c r="D459" s="116"/>
      <c r="E459" s="117"/>
      <c r="F459" s="796"/>
      <c r="I459" s="119"/>
      <c r="J459" s="824"/>
      <c r="K459" s="824"/>
      <c r="M459" s="120"/>
      <c r="N459" s="796"/>
      <c r="O459" s="117"/>
    </row>
    <row r="460" spans="2:15" ht="15.75" customHeight="1">
      <c r="B460" s="800"/>
      <c r="C460" s="800"/>
      <c r="D460" s="116"/>
      <c r="E460" s="117"/>
      <c r="F460" s="796"/>
      <c r="I460" s="119"/>
      <c r="J460" s="824"/>
      <c r="K460" s="824"/>
      <c r="M460" s="120"/>
      <c r="N460" s="796"/>
      <c r="O460" s="117"/>
    </row>
    <row r="461" spans="2:15" ht="15.75" customHeight="1">
      <c r="B461" s="800"/>
      <c r="C461" s="800"/>
      <c r="D461" s="116"/>
      <c r="E461" s="117"/>
      <c r="F461" s="796"/>
      <c r="I461" s="119"/>
      <c r="J461" s="824"/>
      <c r="K461" s="824"/>
      <c r="M461" s="120"/>
      <c r="N461" s="796"/>
      <c r="O461" s="117"/>
    </row>
    <row r="462" spans="2:15" ht="15.75" customHeight="1">
      <c r="B462" s="800"/>
      <c r="C462" s="800"/>
      <c r="D462" s="116"/>
      <c r="E462" s="117"/>
      <c r="F462" s="796"/>
      <c r="I462" s="119"/>
      <c r="J462" s="824"/>
      <c r="K462" s="824"/>
      <c r="M462" s="120"/>
      <c r="N462" s="796"/>
      <c r="O462" s="117"/>
    </row>
    <row r="463" spans="2:15" ht="15.75" customHeight="1">
      <c r="B463" s="800"/>
      <c r="C463" s="800"/>
      <c r="D463" s="116"/>
      <c r="E463" s="117"/>
      <c r="F463" s="796"/>
      <c r="I463" s="119"/>
      <c r="J463" s="824"/>
      <c r="K463" s="824"/>
      <c r="M463" s="120"/>
      <c r="N463" s="796"/>
      <c r="O463" s="117"/>
    </row>
    <row r="464" spans="2:15" ht="15.75" customHeight="1">
      <c r="B464" s="800"/>
      <c r="C464" s="800"/>
      <c r="D464" s="116"/>
      <c r="E464" s="117"/>
      <c r="F464" s="796"/>
      <c r="I464" s="119"/>
      <c r="J464" s="824"/>
      <c r="K464" s="824"/>
      <c r="M464" s="120"/>
      <c r="N464" s="796"/>
      <c r="O464" s="117"/>
    </row>
    <row r="465" spans="2:15" ht="15.75" customHeight="1">
      <c r="B465" s="800"/>
      <c r="C465" s="800"/>
      <c r="D465" s="116"/>
      <c r="E465" s="117"/>
      <c r="F465" s="796"/>
      <c r="I465" s="119"/>
      <c r="J465" s="824"/>
      <c r="K465" s="824"/>
      <c r="M465" s="120"/>
      <c r="N465" s="796"/>
      <c r="O465" s="117"/>
    </row>
    <row r="466" spans="2:15" ht="15.75" customHeight="1">
      <c r="B466" s="800"/>
      <c r="C466" s="800"/>
      <c r="D466" s="116"/>
      <c r="E466" s="117"/>
      <c r="F466" s="796"/>
      <c r="I466" s="119"/>
      <c r="J466" s="824"/>
      <c r="K466" s="824"/>
      <c r="M466" s="120"/>
      <c r="N466" s="796"/>
      <c r="O466" s="117"/>
    </row>
    <row r="467" spans="2:15" ht="15.75" customHeight="1">
      <c r="B467" s="800"/>
      <c r="C467" s="800"/>
      <c r="D467" s="116"/>
      <c r="E467" s="117"/>
      <c r="F467" s="796"/>
      <c r="I467" s="119"/>
      <c r="J467" s="824"/>
      <c r="K467" s="824"/>
      <c r="M467" s="120"/>
      <c r="N467" s="796"/>
      <c r="O467" s="117"/>
    </row>
    <row r="468" spans="2:15" ht="15.75" customHeight="1">
      <c r="B468" s="800"/>
      <c r="C468" s="800"/>
      <c r="D468" s="116"/>
      <c r="E468" s="117"/>
      <c r="F468" s="796"/>
      <c r="I468" s="119"/>
      <c r="J468" s="824"/>
      <c r="K468" s="824"/>
      <c r="M468" s="120"/>
      <c r="N468" s="796"/>
      <c r="O468" s="117"/>
    </row>
    <row r="469" spans="2:15" ht="15.75" customHeight="1">
      <c r="B469" s="800"/>
      <c r="C469" s="800"/>
      <c r="D469" s="116"/>
      <c r="E469" s="117"/>
      <c r="F469" s="796"/>
      <c r="I469" s="119"/>
      <c r="J469" s="824"/>
      <c r="K469" s="824"/>
      <c r="M469" s="120"/>
      <c r="N469" s="796"/>
      <c r="O469" s="117"/>
    </row>
    <row r="470" spans="2:15" ht="15.75" customHeight="1">
      <c r="B470" s="800"/>
      <c r="C470" s="800"/>
      <c r="D470" s="116"/>
      <c r="E470" s="117"/>
      <c r="F470" s="796"/>
      <c r="I470" s="119"/>
      <c r="J470" s="824"/>
      <c r="K470" s="824"/>
      <c r="M470" s="120"/>
      <c r="N470" s="796"/>
      <c r="O470" s="117"/>
    </row>
    <row r="471" spans="2:15" ht="15.75" customHeight="1">
      <c r="B471" s="800"/>
      <c r="C471" s="800"/>
      <c r="D471" s="116"/>
      <c r="E471" s="117"/>
      <c r="F471" s="796"/>
      <c r="I471" s="119"/>
      <c r="J471" s="824"/>
      <c r="K471" s="824"/>
      <c r="M471" s="120"/>
      <c r="N471" s="796"/>
      <c r="O471" s="117"/>
    </row>
    <row r="472" spans="2:15" ht="15.75" customHeight="1">
      <c r="B472" s="800"/>
      <c r="C472" s="800"/>
      <c r="D472" s="116"/>
      <c r="E472" s="117"/>
      <c r="F472" s="796"/>
      <c r="I472" s="119"/>
      <c r="J472" s="824"/>
      <c r="K472" s="824"/>
      <c r="M472" s="120"/>
      <c r="N472" s="796"/>
      <c r="O472" s="117"/>
    </row>
    <row r="473" spans="2:15" ht="15.75" customHeight="1">
      <c r="B473" s="800"/>
      <c r="C473" s="800"/>
      <c r="D473" s="116"/>
      <c r="E473" s="117"/>
      <c r="F473" s="796"/>
      <c r="I473" s="119"/>
      <c r="J473" s="824"/>
      <c r="K473" s="824"/>
      <c r="M473" s="120"/>
      <c r="N473" s="796"/>
      <c r="O473" s="117"/>
    </row>
    <row r="474" spans="2:15" ht="15.75" customHeight="1">
      <c r="B474" s="800"/>
      <c r="C474" s="800"/>
      <c r="D474" s="116"/>
      <c r="E474" s="117"/>
      <c r="F474" s="796"/>
      <c r="I474" s="119"/>
      <c r="J474" s="824"/>
      <c r="K474" s="824"/>
      <c r="M474" s="120"/>
      <c r="N474" s="796"/>
      <c r="O474" s="117"/>
    </row>
    <row r="475" spans="2:15" ht="15.75" customHeight="1">
      <c r="B475" s="800"/>
      <c r="C475" s="800"/>
      <c r="D475" s="116"/>
      <c r="E475" s="117"/>
      <c r="F475" s="796"/>
      <c r="I475" s="119"/>
      <c r="J475" s="824"/>
      <c r="K475" s="824"/>
      <c r="M475" s="120"/>
      <c r="N475" s="796"/>
      <c r="O475" s="117"/>
    </row>
    <row r="476" spans="2:15" ht="15.75" customHeight="1">
      <c r="B476" s="800"/>
      <c r="C476" s="800"/>
      <c r="D476" s="116"/>
      <c r="E476" s="117"/>
      <c r="F476" s="796"/>
      <c r="I476" s="119"/>
      <c r="J476" s="824"/>
      <c r="K476" s="824"/>
      <c r="M476" s="120"/>
      <c r="N476" s="796"/>
      <c r="O476" s="117"/>
    </row>
    <row r="477" spans="2:15" ht="15.75" customHeight="1">
      <c r="B477" s="800"/>
      <c r="C477" s="800"/>
      <c r="D477" s="116"/>
      <c r="E477" s="117"/>
      <c r="F477" s="796"/>
      <c r="I477" s="119"/>
      <c r="J477" s="824"/>
      <c r="K477" s="824"/>
      <c r="M477" s="120"/>
      <c r="N477" s="796"/>
      <c r="O477" s="117"/>
    </row>
    <row r="478" spans="2:15" ht="15.75" customHeight="1">
      <c r="B478" s="800"/>
      <c r="C478" s="800"/>
      <c r="D478" s="116"/>
      <c r="E478" s="117"/>
      <c r="F478" s="796"/>
      <c r="I478" s="119"/>
      <c r="J478" s="824"/>
      <c r="K478" s="824"/>
      <c r="M478" s="120"/>
      <c r="N478" s="796"/>
      <c r="O478" s="117"/>
    </row>
    <row r="479" spans="2:15" ht="15.75" customHeight="1">
      <c r="B479" s="800"/>
      <c r="C479" s="800"/>
      <c r="D479" s="116"/>
      <c r="E479" s="117"/>
      <c r="F479" s="796"/>
      <c r="I479" s="119"/>
      <c r="J479" s="824"/>
      <c r="K479" s="824"/>
      <c r="M479" s="120"/>
      <c r="N479" s="796"/>
      <c r="O479" s="117"/>
    </row>
    <row r="480" spans="2:15" ht="15.75" customHeight="1">
      <c r="B480" s="800"/>
      <c r="C480" s="800"/>
      <c r="D480" s="116"/>
      <c r="E480" s="117"/>
      <c r="F480" s="796"/>
      <c r="I480" s="119"/>
      <c r="J480" s="824"/>
      <c r="K480" s="824"/>
      <c r="M480" s="120"/>
      <c r="N480" s="796"/>
      <c r="O480" s="117"/>
    </row>
    <row r="481" spans="2:15" ht="15.75" customHeight="1">
      <c r="B481" s="800"/>
      <c r="C481" s="800"/>
      <c r="D481" s="116"/>
      <c r="E481" s="117"/>
      <c r="F481" s="796"/>
      <c r="I481" s="119"/>
      <c r="J481" s="824"/>
      <c r="K481" s="824"/>
      <c r="M481" s="120"/>
      <c r="N481" s="796"/>
      <c r="O481" s="117"/>
    </row>
    <row r="482" spans="2:15" ht="15.75" customHeight="1">
      <c r="B482" s="800"/>
      <c r="C482" s="800"/>
      <c r="D482" s="116"/>
      <c r="E482" s="117"/>
      <c r="F482" s="796"/>
      <c r="I482" s="119"/>
      <c r="J482" s="824"/>
      <c r="K482" s="824"/>
      <c r="M482" s="120"/>
      <c r="N482" s="796"/>
      <c r="O482" s="117"/>
    </row>
    <row r="483" spans="2:15" ht="15.75" customHeight="1">
      <c r="B483" s="800"/>
      <c r="C483" s="800"/>
      <c r="D483" s="116"/>
      <c r="E483" s="117"/>
      <c r="F483" s="796"/>
      <c r="I483" s="119"/>
      <c r="J483" s="824"/>
      <c r="K483" s="824"/>
      <c r="M483" s="120"/>
      <c r="N483" s="796"/>
      <c r="O483" s="117"/>
    </row>
    <row r="484" spans="2:15" ht="15.75" customHeight="1">
      <c r="B484" s="800"/>
      <c r="C484" s="800"/>
      <c r="D484" s="116"/>
      <c r="E484" s="117"/>
      <c r="F484" s="796"/>
      <c r="I484" s="119"/>
      <c r="J484" s="824"/>
      <c r="K484" s="824"/>
      <c r="M484" s="120"/>
      <c r="N484" s="796"/>
      <c r="O484" s="117"/>
    </row>
    <row r="485" spans="2:15" ht="15.75" customHeight="1">
      <c r="B485" s="800"/>
      <c r="C485" s="800"/>
      <c r="D485" s="116"/>
      <c r="E485" s="117"/>
      <c r="F485" s="796"/>
      <c r="I485" s="119"/>
      <c r="J485" s="824"/>
      <c r="K485" s="824"/>
      <c r="M485" s="120"/>
      <c r="N485" s="796"/>
      <c r="O485" s="117"/>
    </row>
    <row r="486" spans="2:15" ht="15.75" customHeight="1">
      <c r="B486" s="800"/>
      <c r="C486" s="800"/>
      <c r="D486" s="116"/>
      <c r="E486" s="117"/>
      <c r="F486" s="796"/>
      <c r="I486" s="119"/>
      <c r="J486" s="824"/>
      <c r="K486" s="824"/>
      <c r="M486" s="120"/>
      <c r="N486" s="796"/>
      <c r="O486" s="117"/>
    </row>
    <row r="487" spans="2:15" ht="15.75" customHeight="1">
      <c r="B487" s="800"/>
      <c r="C487" s="800"/>
      <c r="D487" s="116"/>
      <c r="E487" s="117"/>
      <c r="F487" s="796"/>
      <c r="I487" s="119"/>
      <c r="J487" s="824"/>
      <c r="K487" s="824"/>
      <c r="M487" s="120"/>
      <c r="N487" s="796"/>
      <c r="O487" s="117"/>
    </row>
    <row r="488" spans="2:15" ht="15.75" customHeight="1">
      <c r="B488" s="800"/>
      <c r="C488" s="800"/>
      <c r="D488" s="116"/>
      <c r="E488" s="117"/>
      <c r="F488" s="796"/>
      <c r="I488" s="119"/>
      <c r="J488" s="824"/>
      <c r="K488" s="824"/>
      <c r="M488" s="120"/>
      <c r="N488" s="796"/>
      <c r="O488" s="117"/>
    </row>
    <row r="489" spans="2:15" ht="15.75" customHeight="1">
      <c r="B489" s="800"/>
      <c r="C489" s="800"/>
      <c r="D489" s="116"/>
      <c r="E489" s="117"/>
      <c r="F489" s="796"/>
      <c r="I489" s="119"/>
      <c r="J489" s="824"/>
      <c r="K489" s="824"/>
      <c r="M489" s="120"/>
      <c r="N489" s="796"/>
      <c r="O489" s="117"/>
    </row>
    <row r="490" spans="2:15" ht="15.75" customHeight="1">
      <c r="B490" s="800"/>
      <c r="C490" s="800"/>
      <c r="D490" s="116"/>
      <c r="E490" s="117"/>
      <c r="F490" s="796"/>
      <c r="I490" s="119"/>
      <c r="J490" s="824"/>
      <c r="K490" s="824"/>
      <c r="M490" s="120"/>
      <c r="N490" s="796"/>
      <c r="O490" s="117"/>
    </row>
    <row r="491" spans="2:15" ht="15.75" customHeight="1">
      <c r="B491" s="800"/>
      <c r="C491" s="800"/>
      <c r="D491" s="116"/>
      <c r="E491" s="117"/>
      <c r="F491" s="796"/>
      <c r="I491" s="119"/>
      <c r="J491" s="824"/>
      <c r="K491" s="824"/>
      <c r="M491" s="120"/>
      <c r="N491" s="796"/>
      <c r="O491" s="117"/>
    </row>
    <row r="492" spans="2:15" ht="15.75" customHeight="1">
      <c r="B492" s="800"/>
      <c r="C492" s="800"/>
      <c r="D492" s="116"/>
      <c r="E492" s="117"/>
      <c r="F492" s="796"/>
      <c r="I492" s="119"/>
      <c r="J492" s="824"/>
      <c r="K492" s="824"/>
      <c r="M492" s="120"/>
      <c r="N492" s="796"/>
      <c r="O492" s="117"/>
    </row>
    <row r="493" spans="2:15" ht="15.75" customHeight="1">
      <c r="B493" s="800"/>
      <c r="C493" s="800"/>
      <c r="D493" s="116"/>
      <c r="E493" s="117"/>
      <c r="F493" s="796"/>
      <c r="I493" s="119"/>
      <c r="J493" s="824"/>
      <c r="K493" s="824"/>
      <c r="M493" s="120"/>
      <c r="N493" s="796"/>
      <c r="O493" s="117"/>
    </row>
    <row r="494" spans="2:15" ht="15.75" customHeight="1">
      <c r="B494" s="800"/>
      <c r="C494" s="800"/>
      <c r="D494" s="116"/>
      <c r="E494" s="117"/>
      <c r="F494" s="796"/>
      <c r="I494" s="119"/>
      <c r="J494" s="824"/>
      <c r="K494" s="824"/>
      <c r="M494" s="120"/>
      <c r="N494" s="796"/>
      <c r="O494" s="117"/>
    </row>
    <row r="495" spans="2:15" ht="15.75" customHeight="1">
      <c r="B495" s="800"/>
      <c r="C495" s="800"/>
      <c r="D495" s="116"/>
      <c r="E495" s="117"/>
      <c r="F495" s="796"/>
      <c r="I495" s="119"/>
      <c r="J495" s="824"/>
      <c r="K495" s="824"/>
      <c r="M495" s="120"/>
      <c r="N495" s="796"/>
      <c r="O495" s="117"/>
    </row>
    <row r="496" spans="2:15" ht="15.75" customHeight="1">
      <c r="B496" s="800"/>
      <c r="C496" s="800"/>
      <c r="D496" s="116"/>
      <c r="E496" s="117"/>
      <c r="F496" s="796"/>
      <c r="I496" s="119"/>
      <c r="J496" s="824"/>
      <c r="K496" s="824"/>
      <c r="M496" s="120"/>
      <c r="N496" s="796"/>
      <c r="O496" s="117"/>
    </row>
    <row r="497" spans="2:15" ht="15.75" customHeight="1">
      <c r="B497" s="800"/>
      <c r="C497" s="800"/>
      <c r="D497" s="116"/>
      <c r="E497" s="117"/>
      <c r="F497" s="796"/>
      <c r="I497" s="119"/>
      <c r="J497" s="824"/>
      <c r="K497" s="824"/>
      <c r="M497" s="120"/>
      <c r="N497" s="796"/>
      <c r="O497" s="117"/>
    </row>
    <row r="498" spans="2:15" ht="15.75" customHeight="1">
      <c r="B498" s="800"/>
      <c r="C498" s="800"/>
      <c r="D498" s="116"/>
      <c r="E498" s="117"/>
      <c r="F498" s="796"/>
      <c r="I498" s="119"/>
      <c r="J498" s="824"/>
      <c r="K498" s="824"/>
      <c r="M498" s="120"/>
      <c r="N498" s="796"/>
      <c r="O498" s="117"/>
    </row>
    <row r="499" spans="2:15" ht="15.75" customHeight="1">
      <c r="B499" s="800"/>
      <c r="C499" s="800"/>
      <c r="D499" s="116"/>
      <c r="E499" s="117"/>
      <c r="F499" s="796"/>
      <c r="I499" s="119"/>
      <c r="J499" s="824"/>
      <c r="K499" s="824"/>
      <c r="M499" s="120"/>
      <c r="N499" s="796"/>
      <c r="O499" s="117"/>
    </row>
    <row r="500" spans="2:15" ht="15.75" customHeight="1">
      <c r="B500" s="800"/>
      <c r="C500" s="800"/>
      <c r="D500" s="116"/>
      <c r="E500" s="117"/>
      <c r="F500" s="796"/>
      <c r="I500" s="119"/>
      <c r="J500" s="824"/>
      <c r="K500" s="824"/>
      <c r="M500" s="120"/>
      <c r="N500" s="796"/>
      <c r="O500" s="117"/>
    </row>
    <row r="501" spans="2:15" ht="15.75" customHeight="1">
      <c r="B501" s="800"/>
      <c r="C501" s="800"/>
      <c r="D501" s="116"/>
      <c r="E501" s="117"/>
      <c r="F501" s="796"/>
      <c r="I501" s="119"/>
      <c r="J501" s="824"/>
      <c r="K501" s="824"/>
      <c r="M501" s="120"/>
      <c r="N501" s="796"/>
      <c r="O501" s="117"/>
    </row>
    <row r="502" spans="2:15" ht="15.75" customHeight="1">
      <c r="B502" s="800"/>
      <c r="C502" s="800"/>
      <c r="D502" s="116"/>
      <c r="E502" s="117"/>
      <c r="F502" s="796"/>
      <c r="I502" s="119"/>
      <c r="J502" s="824"/>
      <c r="K502" s="824"/>
      <c r="M502" s="120"/>
      <c r="N502" s="796"/>
      <c r="O502" s="117"/>
    </row>
    <row r="503" spans="2:15" ht="15.75" customHeight="1">
      <c r="B503" s="800"/>
      <c r="C503" s="800"/>
      <c r="D503" s="116"/>
      <c r="E503" s="117"/>
      <c r="F503" s="796"/>
      <c r="I503" s="119"/>
      <c r="J503" s="824"/>
      <c r="K503" s="824"/>
      <c r="M503" s="120"/>
      <c r="N503" s="796"/>
      <c r="O503" s="117"/>
    </row>
    <row r="504" spans="2:15" ht="15.75" customHeight="1">
      <c r="B504" s="800"/>
      <c r="C504" s="800"/>
      <c r="D504" s="116"/>
      <c r="E504" s="117"/>
      <c r="F504" s="796"/>
      <c r="I504" s="119"/>
      <c r="J504" s="824"/>
      <c r="K504" s="824"/>
      <c r="M504" s="120"/>
      <c r="N504" s="796"/>
      <c r="O504" s="117"/>
    </row>
    <row r="505" spans="2:15" ht="15.75" customHeight="1">
      <c r="B505" s="800"/>
      <c r="C505" s="800"/>
      <c r="D505" s="116"/>
      <c r="E505" s="117"/>
      <c r="F505" s="796"/>
      <c r="I505" s="119"/>
      <c r="J505" s="824"/>
      <c r="K505" s="824"/>
      <c r="M505" s="120"/>
      <c r="N505" s="796"/>
      <c r="O505" s="117"/>
    </row>
    <row r="506" spans="2:15" ht="15.75" customHeight="1">
      <c r="B506" s="800"/>
      <c r="C506" s="800"/>
      <c r="D506" s="116"/>
      <c r="E506" s="117"/>
      <c r="F506" s="796"/>
      <c r="I506" s="119"/>
      <c r="J506" s="824"/>
      <c r="K506" s="824"/>
      <c r="M506" s="120"/>
      <c r="N506" s="796"/>
      <c r="O506" s="117"/>
    </row>
    <row r="507" spans="2:15" ht="15.75" customHeight="1">
      <c r="B507" s="800"/>
      <c r="C507" s="800"/>
      <c r="D507" s="116"/>
      <c r="E507" s="117"/>
      <c r="F507" s="796"/>
      <c r="I507" s="119"/>
      <c r="J507" s="824"/>
      <c r="K507" s="824"/>
      <c r="M507" s="120"/>
      <c r="N507" s="796"/>
      <c r="O507" s="117"/>
    </row>
    <row r="508" spans="2:15" ht="15.75" customHeight="1">
      <c r="B508" s="800"/>
      <c r="C508" s="800"/>
      <c r="D508" s="116"/>
      <c r="E508" s="117"/>
      <c r="F508" s="796"/>
      <c r="I508" s="119"/>
      <c r="J508" s="824"/>
      <c r="K508" s="824"/>
      <c r="M508" s="120"/>
      <c r="N508" s="796"/>
      <c r="O508" s="117"/>
    </row>
    <row r="509" spans="2:15" ht="15.75" customHeight="1">
      <c r="B509" s="800"/>
      <c r="C509" s="800"/>
      <c r="D509" s="116"/>
      <c r="E509" s="117"/>
      <c r="F509" s="796"/>
      <c r="I509" s="119"/>
      <c r="J509" s="824"/>
      <c r="K509" s="824"/>
      <c r="M509" s="120"/>
      <c r="N509" s="796"/>
      <c r="O509" s="117"/>
    </row>
    <row r="510" spans="2:15" ht="15.75" customHeight="1">
      <c r="B510" s="800"/>
      <c r="C510" s="800"/>
      <c r="D510" s="116"/>
      <c r="E510" s="117"/>
      <c r="F510" s="796"/>
      <c r="I510" s="119"/>
      <c r="J510" s="824"/>
      <c r="K510" s="824"/>
      <c r="M510" s="120"/>
      <c r="N510" s="796"/>
      <c r="O510" s="117"/>
    </row>
    <row r="511" spans="2:15" ht="15.75" customHeight="1">
      <c r="B511" s="800"/>
      <c r="C511" s="800"/>
      <c r="D511" s="116"/>
      <c r="E511" s="117"/>
      <c r="F511" s="796"/>
      <c r="I511" s="119"/>
      <c r="J511" s="824"/>
      <c r="K511" s="824"/>
      <c r="M511" s="120"/>
      <c r="N511" s="796"/>
      <c r="O511" s="117"/>
    </row>
    <row r="512" spans="2:15" ht="15.75" customHeight="1">
      <c r="B512" s="800"/>
      <c r="C512" s="800"/>
      <c r="D512" s="116"/>
      <c r="E512" s="117"/>
      <c r="F512" s="796"/>
      <c r="I512" s="119"/>
      <c r="J512" s="824"/>
      <c r="K512" s="824"/>
      <c r="M512" s="120"/>
      <c r="N512" s="796"/>
      <c r="O512" s="117"/>
    </row>
    <row r="513" spans="2:15" ht="15.75" customHeight="1">
      <c r="B513" s="800"/>
      <c r="C513" s="800"/>
      <c r="D513" s="116"/>
      <c r="E513" s="117"/>
      <c r="F513" s="796"/>
      <c r="I513" s="119"/>
      <c r="J513" s="824"/>
      <c r="K513" s="824"/>
      <c r="M513" s="120"/>
      <c r="N513" s="796"/>
      <c r="O513" s="117"/>
    </row>
    <row r="514" spans="2:15" ht="15.75" customHeight="1">
      <c r="B514" s="800"/>
      <c r="C514" s="800"/>
      <c r="D514" s="116"/>
      <c r="E514" s="117"/>
      <c r="F514" s="796"/>
      <c r="I514" s="119"/>
      <c r="J514" s="824"/>
      <c r="K514" s="824"/>
      <c r="M514" s="120"/>
      <c r="N514" s="796"/>
      <c r="O514" s="117"/>
    </row>
    <row r="515" spans="2:15" ht="15.75" customHeight="1">
      <c r="B515" s="800"/>
      <c r="C515" s="800"/>
      <c r="D515" s="116"/>
      <c r="E515" s="117"/>
      <c r="F515" s="796"/>
      <c r="I515" s="119"/>
      <c r="J515" s="824"/>
      <c r="K515" s="824"/>
      <c r="M515" s="120"/>
      <c r="N515" s="796"/>
      <c r="O515" s="117"/>
    </row>
    <row r="516" spans="2:15" ht="15.75" customHeight="1">
      <c r="B516" s="800"/>
      <c r="C516" s="800"/>
      <c r="D516" s="116"/>
      <c r="E516" s="117"/>
      <c r="F516" s="796"/>
      <c r="I516" s="119"/>
      <c r="J516" s="824"/>
      <c r="K516" s="824"/>
      <c r="M516" s="120"/>
      <c r="N516" s="796"/>
      <c r="O516" s="117"/>
    </row>
    <row r="517" spans="2:15" ht="15.75" customHeight="1">
      <c r="B517" s="800"/>
      <c r="C517" s="800"/>
      <c r="D517" s="116"/>
      <c r="E517" s="117"/>
      <c r="F517" s="796"/>
      <c r="I517" s="119"/>
      <c r="J517" s="824"/>
      <c r="K517" s="824"/>
      <c r="M517" s="120"/>
      <c r="N517" s="796"/>
      <c r="O517" s="117"/>
    </row>
    <row r="518" spans="2:15" ht="15.75" customHeight="1">
      <c r="B518" s="800"/>
      <c r="C518" s="800"/>
      <c r="D518" s="116"/>
      <c r="E518" s="117"/>
      <c r="F518" s="796"/>
      <c r="I518" s="119"/>
      <c r="J518" s="824"/>
      <c r="K518" s="824"/>
      <c r="M518" s="120"/>
      <c r="N518" s="796"/>
      <c r="O518" s="117"/>
    </row>
    <row r="519" spans="2:15" ht="15.75" customHeight="1">
      <c r="B519" s="800"/>
      <c r="C519" s="800"/>
      <c r="D519" s="116"/>
      <c r="E519" s="117"/>
      <c r="F519" s="796"/>
      <c r="I519" s="119"/>
      <c r="J519" s="824"/>
      <c r="K519" s="824"/>
      <c r="M519" s="120"/>
      <c r="N519" s="796"/>
      <c r="O519" s="117"/>
    </row>
    <row r="520" spans="2:15" ht="15.75" customHeight="1">
      <c r="B520" s="800"/>
      <c r="C520" s="800"/>
      <c r="D520" s="116"/>
      <c r="E520" s="117"/>
      <c r="F520" s="796"/>
      <c r="I520" s="119"/>
      <c r="J520" s="824"/>
      <c r="K520" s="824"/>
      <c r="M520" s="120"/>
      <c r="N520" s="796"/>
      <c r="O520" s="117"/>
    </row>
    <row r="521" spans="2:15" ht="15.75" customHeight="1">
      <c r="B521" s="800"/>
      <c r="C521" s="800"/>
      <c r="D521" s="116"/>
      <c r="E521" s="117"/>
      <c r="F521" s="796"/>
      <c r="I521" s="119"/>
      <c r="J521" s="824"/>
      <c r="K521" s="824"/>
      <c r="M521" s="120"/>
      <c r="N521" s="796"/>
      <c r="O521" s="117"/>
    </row>
    <row r="522" spans="2:15" ht="15.75" customHeight="1">
      <c r="B522" s="800"/>
      <c r="C522" s="800"/>
      <c r="D522" s="116"/>
      <c r="E522" s="117"/>
      <c r="F522" s="796"/>
      <c r="I522" s="119"/>
      <c r="J522" s="824"/>
      <c r="K522" s="824"/>
      <c r="M522" s="120"/>
      <c r="N522" s="796"/>
      <c r="O522" s="117"/>
    </row>
    <row r="523" spans="2:15" ht="15.75" customHeight="1">
      <c r="B523" s="800"/>
      <c r="C523" s="800"/>
      <c r="D523" s="116"/>
      <c r="E523" s="117"/>
      <c r="F523" s="796"/>
      <c r="I523" s="119"/>
      <c r="J523" s="824"/>
      <c r="K523" s="824"/>
      <c r="M523" s="120"/>
      <c r="N523" s="796"/>
      <c r="O523" s="117"/>
    </row>
    <row r="524" spans="2:15" ht="15.75" customHeight="1">
      <c r="B524" s="800"/>
      <c r="C524" s="800"/>
      <c r="D524" s="116"/>
      <c r="E524" s="117"/>
      <c r="F524" s="796"/>
      <c r="I524" s="119"/>
      <c r="J524" s="824"/>
      <c r="K524" s="824"/>
      <c r="M524" s="120"/>
      <c r="N524" s="796"/>
      <c r="O524" s="117"/>
    </row>
    <row r="525" spans="2:15" ht="15.75" customHeight="1">
      <c r="B525" s="800"/>
      <c r="C525" s="800"/>
      <c r="D525" s="116"/>
      <c r="E525" s="117"/>
      <c r="F525" s="796"/>
      <c r="I525" s="119"/>
      <c r="J525" s="824"/>
      <c r="K525" s="824"/>
      <c r="M525" s="120"/>
      <c r="N525" s="796"/>
      <c r="O525" s="117"/>
    </row>
    <row r="526" spans="2:15" ht="15.75" customHeight="1">
      <c r="B526" s="800"/>
      <c r="C526" s="800"/>
      <c r="D526" s="116"/>
      <c r="E526" s="117"/>
      <c r="F526" s="796"/>
      <c r="I526" s="119"/>
      <c r="J526" s="824"/>
      <c r="K526" s="824"/>
      <c r="M526" s="120"/>
      <c r="N526" s="796"/>
      <c r="O526" s="117"/>
    </row>
    <row r="527" spans="2:15" ht="15.75" customHeight="1">
      <c r="B527" s="800"/>
      <c r="C527" s="800"/>
      <c r="D527" s="116"/>
      <c r="E527" s="117"/>
      <c r="F527" s="796"/>
      <c r="I527" s="119"/>
      <c r="J527" s="824"/>
      <c r="K527" s="824"/>
      <c r="M527" s="120"/>
      <c r="N527" s="796"/>
      <c r="O527" s="117"/>
    </row>
    <row r="528" spans="2:15" ht="15.75" customHeight="1">
      <c r="B528" s="800"/>
      <c r="C528" s="800"/>
      <c r="D528" s="116"/>
      <c r="E528" s="117"/>
      <c r="F528" s="796"/>
      <c r="I528" s="119"/>
      <c r="J528" s="824"/>
      <c r="K528" s="824"/>
      <c r="M528" s="120"/>
      <c r="N528" s="796"/>
      <c r="O528" s="117"/>
    </row>
    <row r="529" spans="2:15" ht="15.75" customHeight="1">
      <c r="B529" s="800"/>
      <c r="C529" s="800"/>
      <c r="D529" s="116"/>
      <c r="E529" s="117"/>
      <c r="F529" s="796"/>
      <c r="I529" s="119"/>
      <c r="J529" s="824"/>
      <c r="K529" s="824"/>
      <c r="M529" s="120"/>
      <c r="N529" s="796"/>
      <c r="O529" s="117"/>
    </row>
    <row r="530" spans="2:15" ht="15.75" customHeight="1">
      <c r="B530" s="800"/>
      <c r="C530" s="800"/>
      <c r="D530" s="116"/>
      <c r="E530" s="117"/>
      <c r="F530" s="796"/>
      <c r="I530" s="119"/>
      <c r="J530" s="824"/>
      <c r="K530" s="824"/>
      <c r="M530" s="120"/>
      <c r="N530" s="796"/>
      <c r="O530" s="117"/>
    </row>
    <row r="531" spans="2:15" ht="15.75" customHeight="1">
      <c r="B531" s="800"/>
      <c r="C531" s="800"/>
      <c r="D531" s="116"/>
      <c r="E531" s="117"/>
      <c r="F531" s="796"/>
      <c r="I531" s="119"/>
      <c r="J531" s="824"/>
      <c r="K531" s="824"/>
      <c r="M531" s="120"/>
      <c r="N531" s="796"/>
      <c r="O531" s="117"/>
    </row>
    <row r="532" spans="2:15" ht="15.75" customHeight="1">
      <c r="B532" s="800"/>
      <c r="C532" s="800"/>
      <c r="D532" s="116"/>
      <c r="E532" s="117"/>
      <c r="F532" s="796"/>
      <c r="I532" s="119"/>
      <c r="J532" s="824"/>
      <c r="K532" s="824"/>
      <c r="M532" s="120"/>
      <c r="N532" s="796"/>
      <c r="O532" s="117"/>
    </row>
    <row r="533" spans="2:15" ht="15.75" customHeight="1">
      <c r="B533" s="800"/>
      <c r="C533" s="800"/>
      <c r="D533" s="116"/>
      <c r="E533" s="117"/>
      <c r="F533" s="796"/>
      <c r="I533" s="119"/>
      <c r="J533" s="824"/>
      <c r="K533" s="824"/>
      <c r="M533" s="120"/>
      <c r="N533" s="796"/>
      <c r="O533" s="117"/>
    </row>
    <row r="534" spans="2:15" ht="15.75" customHeight="1">
      <c r="B534" s="800"/>
      <c r="C534" s="800"/>
      <c r="D534" s="116"/>
      <c r="E534" s="117"/>
      <c r="F534" s="796"/>
      <c r="I534" s="119"/>
      <c r="J534" s="824"/>
      <c r="K534" s="824"/>
      <c r="M534" s="120"/>
      <c r="N534" s="796"/>
      <c r="O534" s="117"/>
    </row>
    <row r="535" spans="2:15" ht="15.75" customHeight="1">
      <c r="B535" s="800"/>
      <c r="C535" s="800"/>
      <c r="D535" s="116"/>
      <c r="E535" s="117"/>
      <c r="F535" s="796"/>
      <c r="I535" s="119"/>
      <c r="J535" s="824"/>
      <c r="K535" s="824"/>
      <c r="M535" s="120"/>
      <c r="N535" s="796"/>
      <c r="O535" s="117"/>
    </row>
    <row r="536" spans="2:15" ht="15.75" customHeight="1">
      <c r="B536" s="800"/>
      <c r="C536" s="800"/>
      <c r="D536" s="116"/>
      <c r="E536" s="117"/>
      <c r="F536" s="796"/>
      <c r="I536" s="119"/>
      <c r="J536" s="824"/>
      <c r="K536" s="824"/>
      <c r="M536" s="120"/>
      <c r="N536" s="796"/>
      <c r="O536" s="117"/>
    </row>
    <row r="537" spans="2:15" ht="15.75" customHeight="1">
      <c r="B537" s="800"/>
      <c r="C537" s="800"/>
      <c r="D537" s="116"/>
      <c r="E537" s="117"/>
      <c r="F537" s="796"/>
      <c r="I537" s="119"/>
      <c r="J537" s="824"/>
      <c r="K537" s="824"/>
      <c r="M537" s="120"/>
      <c r="N537" s="796"/>
      <c r="O537" s="117"/>
    </row>
    <row r="538" spans="2:15" ht="15.75" customHeight="1">
      <c r="B538" s="800"/>
      <c r="C538" s="800"/>
      <c r="D538" s="116"/>
      <c r="E538" s="117"/>
      <c r="F538" s="796"/>
      <c r="I538" s="119"/>
      <c r="J538" s="824"/>
      <c r="K538" s="824"/>
      <c r="M538" s="120"/>
      <c r="N538" s="796"/>
      <c r="O538" s="117"/>
    </row>
    <row r="539" spans="2:15" ht="15.75" customHeight="1">
      <c r="B539" s="800"/>
      <c r="C539" s="800"/>
      <c r="D539" s="116"/>
      <c r="E539" s="117"/>
      <c r="F539" s="796"/>
      <c r="I539" s="119"/>
      <c r="J539" s="824"/>
      <c r="K539" s="824"/>
      <c r="M539" s="120"/>
      <c r="N539" s="796"/>
      <c r="O539" s="117"/>
    </row>
    <row r="540" spans="2:15" ht="15.75" customHeight="1">
      <c r="B540" s="800"/>
      <c r="C540" s="800"/>
      <c r="D540" s="116"/>
      <c r="E540" s="117"/>
      <c r="F540" s="796"/>
      <c r="I540" s="119"/>
      <c r="J540" s="824"/>
      <c r="K540" s="824"/>
      <c r="M540" s="120"/>
      <c r="N540" s="796"/>
      <c r="O540" s="117"/>
    </row>
    <row r="541" spans="2:15" ht="15.75" customHeight="1">
      <c r="B541" s="800"/>
      <c r="C541" s="800"/>
      <c r="D541" s="116"/>
      <c r="E541" s="117"/>
      <c r="F541" s="796"/>
      <c r="I541" s="119"/>
      <c r="J541" s="824"/>
      <c r="K541" s="824"/>
      <c r="M541" s="120"/>
      <c r="N541" s="796"/>
      <c r="O541" s="117"/>
    </row>
    <row r="542" spans="2:15" ht="15.75" customHeight="1">
      <c r="B542" s="800"/>
      <c r="C542" s="800"/>
      <c r="D542" s="116"/>
      <c r="E542" s="117"/>
      <c r="F542" s="796"/>
      <c r="I542" s="119"/>
      <c r="J542" s="824"/>
      <c r="K542" s="824"/>
      <c r="M542" s="120"/>
      <c r="N542" s="796"/>
      <c r="O542" s="117"/>
    </row>
    <row r="543" spans="2:15" ht="15.75" customHeight="1">
      <c r="B543" s="800"/>
      <c r="C543" s="800"/>
      <c r="D543" s="116"/>
      <c r="E543" s="117"/>
      <c r="F543" s="796"/>
      <c r="I543" s="119"/>
      <c r="J543" s="824"/>
      <c r="K543" s="824"/>
      <c r="M543" s="120"/>
      <c r="N543" s="796"/>
      <c r="O543" s="117"/>
    </row>
    <row r="544" spans="2:15" ht="15.75" customHeight="1">
      <c r="B544" s="800"/>
      <c r="C544" s="800"/>
      <c r="D544" s="116"/>
      <c r="E544" s="117"/>
      <c r="F544" s="796"/>
      <c r="I544" s="119"/>
      <c r="J544" s="824"/>
      <c r="K544" s="824"/>
      <c r="M544" s="120"/>
      <c r="N544" s="796"/>
      <c r="O544" s="117"/>
    </row>
    <row r="545" spans="2:15" ht="15.75" customHeight="1">
      <c r="B545" s="800"/>
      <c r="C545" s="800"/>
      <c r="D545" s="116"/>
      <c r="E545" s="117"/>
      <c r="F545" s="796"/>
      <c r="I545" s="119"/>
      <c r="J545" s="824"/>
      <c r="K545" s="824"/>
      <c r="M545" s="120"/>
      <c r="N545" s="796"/>
      <c r="O545" s="117"/>
    </row>
    <row r="546" spans="2:15" ht="15.75" customHeight="1">
      <c r="B546" s="800"/>
      <c r="C546" s="800"/>
      <c r="D546" s="116"/>
      <c r="E546" s="117"/>
      <c r="F546" s="796"/>
      <c r="I546" s="119"/>
      <c r="J546" s="824"/>
      <c r="K546" s="824"/>
      <c r="M546" s="120"/>
      <c r="N546" s="796"/>
      <c r="O546" s="117"/>
    </row>
    <row r="547" spans="2:15" ht="15.75" customHeight="1">
      <c r="B547" s="800"/>
      <c r="C547" s="800"/>
      <c r="D547" s="116"/>
      <c r="E547" s="117"/>
      <c r="F547" s="796"/>
      <c r="I547" s="119"/>
      <c r="J547" s="824"/>
      <c r="K547" s="824"/>
      <c r="M547" s="120"/>
      <c r="N547" s="796"/>
      <c r="O547" s="117"/>
    </row>
    <row r="548" spans="2:15" ht="15.75" customHeight="1">
      <c r="B548" s="800"/>
      <c r="C548" s="800"/>
      <c r="D548" s="116"/>
      <c r="E548" s="117"/>
      <c r="F548" s="796"/>
      <c r="I548" s="119"/>
      <c r="J548" s="824"/>
      <c r="K548" s="824"/>
      <c r="M548" s="120"/>
      <c r="N548" s="796"/>
      <c r="O548" s="117"/>
    </row>
    <row r="549" spans="2:15" ht="15.75" customHeight="1">
      <c r="B549" s="800"/>
      <c r="C549" s="800"/>
      <c r="D549" s="116"/>
      <c r="E549" s="117"/>
      <c r="F549" s="796"/>
      <c r="I549" s="119"/>
      <c r="J549" s="824"/>
      <c r="K549" s="824"/>
      <c r="M549" s="120"/>
      <c r="N549" s="796"/>
      <c r="O549" s="117"/>
    </row>
    <row r="550" spans="2:15" ht="15.75" customHeight="1">
      <c r="B550" s="800"/>
      <c r="C550" s="800"/>
      <c r="D550" s="116"/>
      <c r="E550" s="117"/>
      <c r="F550" s="796"/>
      <c r="I550" s="119"/>
      <c r="J550" s="824"/>
      <c r="K550" s="824"/>
      <c r="M550" s="120"/>
      <c r="N550" s="796"/>
      <c r="O550" s="117"/>
    </row>
    <row r="551" spans="2:15" ht="15.75" customHeight="1">
      <c r="B551" s="800"/>
      <c r="C551" s="800"/>
      <c r="D551" s="116"/>
      <c r="E551" s="117"/>
      <c r="F551" s="796"/>
      <c r="I551" s="119"/>
      <c r="J551" s="824"/>
      <c r="K551" s="824"/>
      <c r="M551" s="120"/>
      <c r="N551" s="796"/>
      <c r="O551" s="117"/>
    </row>
    <row r="552" spans="2:15" ht="15.75" customHeight="1">
      <c r="B552" s="800"/>
      <c r="C552" s="800"/>
      <c r="D552" s="116"/>
      <c r="E552" s="117"/>
      <c r="F552" s="796"/>
      <c r="I552" s="119"/>
      <c r="J552" s="824"/>
      <c r="K552" s="824"/>
      <c r="M552" s="120"/>
      <c r="N552" s="796"/>
      <c r="O552" s="117"/>
    </row>
    <row r="553" spans="2:15" ht="15.75" customHeight="1">
      <c r="B553" s="800"/>
      <c r="C553" s="800"/>
      <c r="D553" s="116"/>
      <c r="E553" s="117"/>
      <c r="F553" s="796"/>
      <c r="I553" s="119"/>
      <c r="J553" s="824"/>
      <c r="K553" s="824"/>
      <c r="M553" s="120"/>
      <c r="N553" s="796"/>
      <c r="O553" s="117"/>
    </row>
    <row r="554" spans="2:15" ht="15.75" customHeight="1">
      <c r="B554" s="800"/>
      <c r="C554" s="800"/>
      <c r="D554" s="116"/>
      <c r="E554" s="117"/>
      <c r="F554" s="796"/>
      <c r="I554" s="119"/>
      <c r="J554" s="824"/>
      <c r="K554" s="824"/>
      <c r="M554" s="120"/>
      <c r="N554" s="796"/>
      <c r="O554" s="117"/>
    </row>
    <row r="555" spans="2:15" ht="15.75" customHeight="1">
      <c r="B555" s="800"/>
      <c r="C555" s="800"/>
      <c r="D555" s="116"/>
      <c r="E555" s="117"/>
      <c r="F555" s="796"/>
      <c r="I555" s="119"/>
      <c r="J555" s="824"/>
      <c r="K555" s="824"/>
      <c r="M555" s="120"/>
      <c r="N555" s="796"/>
      <c r="O555" s="117"/>
    </row>
    <row r="556" spans="2:15" ht="15.75" customHeight="1">
      <c r="B556" s="800"/>
      <c r="C556" s="800"/>
      <c r="D556" s="116"/>
      <c r="E556" s="117"/>
      <c r="F556" s="796"/>
      <c r="I556" s="119"/>
      <c r="J556" s="824"/>
      <c r="K556" s="824"/>
      <c r="M556" s="120"/>
      <c r="N556" s="796"/>
      <c r="O556" s="117"/>
    </row>
    <row r="557" spans="2:15" ht="15.75" customHeight="1">
      <c r="B557" s="800"/>
      <c r="C557" s="800"/>
      <c r="D557" s="116"/>
      <c r="E557" s="117"/>
      <c r="F557" s="796"/>
      <c r="I557" s="119"/>
      <c r="J557" s="824"/>
      <c r="K557" s="824"/>
      <c r="M557" s="120"/>
      <c r="N557" s="796"/>
      <c r="O557" s="117"/>
    </row>
    <row r="558" spans="2:15" ht="15.75" customHeight="1">
      <c r="B558" s="800"/>
      <c r="C558" s="800"/>
      <c r="D558" s="116"/>
      <c r="E558" s="117"/>
      <c r="F558" s="796"/>
      <c r="I558" s="119"/>
      <c r="J558" s="824"/>
      <c r="K558" s="824"/>
      <c r="M558" s="120"/>
      <c r="N558" s="796"/>
      <c r="O558" s="117"/>
    </row>
    <row r="559" spans="2:15" ht="15.75" customHeight="1">
      <c r="B559" s="800"/>
      <c r="C559" s="800"/>
      <c r="D559" s="116"/>
      <c r="E559" s="117"/>
      <c r="F559" s="796"/>
      <c r="I559" s="119"/>
      <c r="J559" s="824"/>
      <c r="K559" s="824"/>
      <c r="M559" s="120"/>
      <c r="N559" s="796"/>
      <c r="O559" s="117"/>
    </row>
    <row r="560" spans="2:15" ht="15.75" customHeight="1">
      <c r="B560" s="800"/>
      <c r="C560" s="800"/>
      <c r="D560" s="116"/>
      <c r="E560" s="117"/>
      <c r="F560" s="796"/>
      <c r="I560" s="119"/>
      <c r="J560" s="824"/>
      <c r="K560" s="824"/>
      <c r="M560" s="120"/>
      <c r="N560" s="796"/>
      <c r="O560" s="117"/>
    </row>
    <row r="561" spans="2:15" ht="15.75" customHeight="1">
      <c r="B561" s="800"/>
      <c r="C561" s="800"/>
      <c r="D561" s="116"/>
      <c r="E561" s="117"/>
      <c r="F561" s="796"/>
      <c r="I561" s="119"/>
      <c r="J561" s="824"/>
      <c r="K561" s="824"/>
      <c r="M561" s="120"/>
      <c r="N561" s="796"/>
      <c r="O561" s="117"/>
    </row>
    <row r="562" spans="2:15" ht="15.75" customHeight="1">
      <c r="B562" s="800"/>
      <c r="C562" s="800"/>
      <c r="D562" s="116"/>
      <c r="E562" s="117"/>
      <c r="F562" s="796"/>
      <c r="I562" s="119"/>
      <c r="J562" s="824"/>
      <c r="K562" s="824"/>
      <c r="M562" s="120"/>
      <c r="N562" s="796"/>
      <c r="O562" s="117"/>
    </row>
    <row r="563" spans="2:15" ht="15.75" customHeight="1">
      <c r="B563" s="800"/>
      <c r="C563" s="800"/>
      <c r="D563" s="116"/>
      <c r="E563" s="117"/>
      <c r="F563" s="796"/>
      <c r="I563" s="119"/>
      <c r="J563" s="824"/>
      <c r="K563" s="824"/>
      <c r="M563" s="120"/>
      <c r="N563" s="796"/>
      <c r="O563" s="117"/>
    </row>
    <row r="564" spans="2:15" ht="15.75" customHeight="1">
      <c r="B564" s="800"/>
      <c r="C564" s="800"/>
      <c r="D564" s="116"/>
      <c r="E564" s="117"/>
      <c r="F564" s="796"/>
      <c r="I564" s="119"/>
      <c r="J564" s="824"/>
      <c r="K564" s="824"/>
      <c r="M564" s="120"/>
      <c r="N564" s="796"/>
      <c r="O564" s="117"/>
    </row>
    <row r="565" spans="2:15" ht="15.75" customHeight="1">
      <c r="B565" s="800"/>
      <c r="C565" s="800"/>
      <c r="D565" s="116"/>
      <c r="E565" s="117"/>
      <c r="F565" s="796"/>
      <c r="I565" s="119"/>
      <c r="J565" s="824"/>
      <c r="K565" s="824"/>
      <c r="M565" s="120"/>
      <c r="N565" s="796"/>
      <c r="O565" s="117"/>
    </row>
    <row r="566" spans="2:15" ht="15.75" customHeight="1">
      <c r="B566" s="800"/>
      <c r="C566" s="800"/>
      <c r="D566" s="116"/>
      <c r="E566" s="117"/>
      <c r="F566" s="796"/>
      <c r="I566" s="119"/>
      <c r="J566" s="824"/>
      <c r="K566" s="824"/>
      <c r="M566" s="120"/>
      <c r="N566" s="796"/>
      <c r="O566" s="117"/>
    </row>
    <row r="567" spans="2:15" ht="15.75" customHeight="1">
      <c r="B567" s="800"/>
      <c r="C567" s="800"/>
      <c r="D567" s="116"/>
      <c r="E567" s="117"/>
      <c r="F567" s="796"/>
      <c r="I567" s="119"/>
      <c r="J567" s="824"/>
      <c r="K567" s="824"/>
      <c r="M567" s="120"/>
      <c r="N567" s="796"/>
      <c r="O567" s="117"/>
    </row>
    <row r="568" spans="2:15" ht="15.75" customHeight="1">
      <c r="B568" s="800"/>
      <c r="C568" s="800"/>
      <c r="D568" s="116"/>
      <c r="E568" s="117"/>
      <c r="F568" s="796"/>
      <c r="I568" s="119"/>
      <c r="J568" s="824"/>
      <c r="K568" s="824"/>
      <c r="M568" s="120"/>
      <c r="N568" s="796"/>
      <c r="O568" s="117"/>
    </row>
    <row r="569" spans="2:15" ht="15.75" customHeight="1">
      <c r="B569" s="800"/>
      <c r="C569" s="800"/>
      <c r="D569" s="116"/>
      <c r="E569" s="117"/>
      <c r="F569" s="796"/>
      <c r="I569" s="119"/>
      <c r="J569" s="824"/>
      <c r="K569" s="824"/>
      <c r="M569" s="120"/>
      <c r="N569" s="796"/>
      <c r="O569" s="117"/>
    </row>
    <row r="570" spans="2:15" ht="15.75" customHeight="1">
      <c r="B570" s="800"/>
      <c r="C570" s="800"/>
      <c r="D570" s="116"/>
      <c r="E570" s="117"/>
      <c r="F570" s="796"/>
      <c r="I570" s="119"/>
      <c r="J570" s="824"/>
      <c r="K570" s="824"/>
      <c r="M570" s="120"/>
      <c r="N570" s="796"/>
      <c r="O570" s="117"/>
    </row>
    <row r="571" spans="2:15" ht="15.75" customHeight="1">
      <c r="B571" s="800"/>
      <c r="C571" s="800"/>
      <c r="D571" s="116"/>
      <c r="E571" s="117"/>
      <c r="F571" s="796"/>
      <c r="I571" s="119"/>
      <c r="J571" s="824"/>
      <c r="K571" s="824"/>
      <c r="M571" s="120"/>
      <c r="N571" s="796"/>
      <c r="O571" s="117"/>
    </row>
    <row r="572" spans="2:15" ht="15.75" customHeight="1">
      <c r="B572" s="800"/>
      <c r="C572" s="800"/>
      <c r="D572" s="116"/>
      <c r="E572" s="117"/>
      <c r="F572" s="796"/>
      <c r="I572" s="119"/>
      <c r="J572" s="824"/>
      <c r="K572" s="824"/>
      <c r="M572" s="120"/>
      <c r="N572" s="796"/>
      <c r="O572" s="117"/>
    </row>
    <row r="573" spans="2:15" ht="15.75" customHeight="1">
      <c r="B573" s="800"/>
      <c r="C573" s="800"/>
      <c r="D573" s="116"/>
      <c r="E573" s="117"/>
      <c r="F573" s="796"/>
      <c r="I573" s="119"/>
      <c r="J573" s="824"/>
      <c r="K573" s="824"/>
      <c r="M573" s="120"/>
      <c r="N573" s="796"/>
      <c r="O573" s="117"/>
    </row>
    <row r="574" spans="2:15" ht="15.75" customHeight="1">
      <c r="B574" s="800"/>
      <c r="C574" s="800"/>
      <c r="D574" s="116"/>
      <c r="E574" s="117"/>
      <c r="F574" s="796"/>
      <c r="I574" s="119"/>
      <c r="J574" s="824"/>
      <c r="K574" s="824"/>
      <c r="M574" s="120"/>
      <c r="N574" s="796"/>
      <c r="O574" s="117"/>
    </row>
    <row r="575" spans="2:15" ht="15.75" customHeight="1">
      <c r="B575" s="800"/>
      <c r="C575" s="800"/>
      <c r="D575" s="116"/>
      <c r="E575" s="117"/>
      <c r="F575" s="796"/>
      <c r="I575" s="119"/>
      <c r="J575" s="824"/>
      <c r="K575" s="824"/>
      <c r="M575" s="120"/>
      <c r="N575" s="796"/>
      <c r="O575" s="117"/>
    </row>
    <row r="576" spans="2:15" ht="15.75" customHeight="1">
      <c r="B576" s="800"/>
      <c r="C576" s="800"/>
      <c r="D576" s="116"/>
      <c r="E576" s="117"/>
      <c r="F576" s="796"/>
      <c r="I576" s="119"/>
      <c r="J576" s="824"/>
      <c r="K576" s="824"/>
      <c r="M576" s="120"/>
      <c r="N576" s="796"/>
      <c r="O576" s="117"/>
    </row>
    <row r="577" spans="2:15" ht="15.75" customHeight="1">
      <c r="B577" s="800"/>
      <c r="C577" s="800"/>
      <c r="D577" s="116"/>
      <c r="E577" s="117"/>
      <c r="F577" s="796"/>
      <c r="I577" s="119"/>
      <c r="J577" s="824"/>
      <c r="K577" s="824"/>
      <c r="M577" s="120"/>
      <c r="N577" s="796"/>
      <c r="O577" s="117"/>
    </row>
    <row r="578" spans="2:15" ht="15.75" customHeight="1">
      <c r="B578" s="800"/>
      <c r="C578" s="800"/>
      <c r="D578" s="116"/>
      <c r="E578" s="117"/>
      <c r="F578" s="796"/>
      <c r="I578" s="119"/>
      <c r="J578" s="824"/>
      <c r="K578" s="824"/>
      <c r="M578" s="120"/>
      <c r="N578" s="796"/>
      <c r="O578" s="117"/>
    </row>
    <row r="579" spans="2:15" ht="15.75" customHeight="1">
      <c r="B579" s="800"/>
      <c r="C579" s="800"/>
      <c r="D579" s="116"/>
      <c r="E579" s="117"/>
      <c r="F579" s="796"/>
      <c r="I579" s="119"/>
      <c r="J579" s="824"/>
      <c r="K579" s="824"/>
      <c r="M579" s="120"/>
      <c r="N579" s="796"/>
      <c r="O579" s="117"/>
    </row>
    <row r="580" spans="2:15" ht="15.75" customHeight="1">
      <c r="B580" s="800"/>
      <c r="C580" s="800"/>
      <c r="D580" s="116"/>
      <c r="E580" s="117"/>
      <c r="F580" s="796"/>
      <c r="I580" s="119"/>
      <c r="J580" s="824"/>
      <c r="K580" s="824"/>
      <c r="M580" s="120"/>
      <c r="N580" s="796"/>
      <c r="O580" s="117"/>
    </row>
    <row r="581" spans="2:15" ht="15.75" customHeight="1">
      <c r="B581" s="800"/>
      <c r="C581" s="800"/>
      <c r="D581" s="116"/>
      <c r="E581" s="117"/>
      <c r="F581" s="796"/>
      <c r="I581" s="119"/>
      <c r="J581" s="824"/>
      <c r="K581" s="824"/>
      <c r="M581" s="120"/>
      <c r="N581" s="796"/>
      <c r="O581" s="117"/>
    </row>
    <row r="582" spans="2:15" ht="15.75" customHeight="1">
      <c r="B582" s="800"/>
      <c r="C582" s="800"/>
      <c r="D582" s="116"/>
      <c r="E582" s="117"/>
      <c r="F582" s="796"/>
      <c r="I582" s="119"/>
      <c r="J582" s="824"/>
      <c r="K582" s="824"/>
      <c r="M582" s="120"/>
      <c r="N582" s="796"/>
      <c r="O582" s="117"/>
    </row>
    <row r="583" spans="2:15" ht="15.75" customHeight="1">
      <c r="B583" s="800"/>
      <c r="C583" s="800"/>
      <c r="D583" s="116"/>
      <c r="E583" s="117"/>
      <c r="F583" s="796"/>
      <c r="I583" s="119"/>
      <c r="J583" s="824"/>
      <c r="K583" s="824"/>
      <c r="M583" s="120"/>
      <c r="N583" s="796"/>
      <c r="O583" s="117"/>
    </row>
    <row r="584" spans="2:15" ht="15.75" customHeight="1">
      <c r="B584" s="800"/>
      <c r="C584" s="800"/>
      <c r="D584" s="116"/>
      <c r="E584" s="117"/>
      <c r="F584" s="796"/>
      <c r="I584" s="119"/>
      <c r="J584" s="824"/>
      <c r="K584" s="824"/>
      <c r="M584" s="120"/>
      <c r="N584" s="796"/>
      <c r="O584" s="117"/>
    </row>
    <row r="585" spans="2:15" ht="15.75" customHeight="1">
      <c r="B585" s="800"/>
      <c r="C585" s="800"/>
      <c r="D585" s="116"/>
      <c r="E585" s="117"/>
      <c r="F585" s="796"/>
      <c r="I585" s="119"/>
      <c r="J585" s="824"/>
      <c r="K585" s="824"/>
      <c r="M585" s="120"/>
      <c r="N585" s="796"/>
      <c r="O585" s="117"/>
    </row>
    <row r="586" spans="2:15" ht="15.75" customHeight="1">
      <c r="B586" s="800"/>
      <c r="C586" s="800"/>
      <c r="D586" s="116"/>
      <c r="E586" s="117"/>
      <c r="F586" s="796"/>
      <c r="I586" s="119"/>
      <c r="J586" s="824"/>
      <c r="K586" s="824"/>
      <c r="M586" s="120"/>
      <c r="N586" s="796"/>
      <c r="O586" s="117"/>
    </row>
    <row r="587" spans="2:15" ht="15.75" customHeight="1">
      <c r="B587" s="800"/>
      <c r="C587" s="800"/>
      <c r="D587" s="116"/>
      <c r="E587" s="117"/>
      <c r="F587" s="796"/>
      <c r="I587" s="119"/>
      <c r="J587" s="824"/>
      <c r="K587" s="824"/>
      <c r="M587" s="120"/>
      <c r="N587" s="796"/>
      <c r="O587" s="117"/>
    </row>
    <row r="588" spans="2:15" ht="15.75" customHeight="1">
      <c r="B588" s="800"/>
      <c r="C588" s="800"/>
      <c r="D588" s="116"/>
      <c r="E588" s="117"/>
      <c r="F588" s="796"/>
      <c r="I588" s="119"/>
      <c r="J588" s="824"/>
      <c r="K588" s="824"/>
      <c r="M588" s="120"/>
      <c r="N588" s="796"/>
      <c r="O588" s="117"/>
    </row>
    <row r="589" spans="2:15" ht="15.75" customHeight="1">
      <c r="B589" s="800"/>
      <c r="C589" s="800"/>
      <c r="D589" s="116"/>
      <c r="E589" s="117"/>
      <c r="F589" s="796"/>
      <c r="I589" s="119"/>
      <c r="J589" s="824"/>
      <c r="K589" s="824"/>
      <c r="M589" s="120"/>
      <c r="N589" s="796"/>
      <c r="O589" s="117"/>
    </row>
    <row r="590" spans="2:15" ht="15.75" customHeight="1">
      <c r="B590" s="800"/>
      <c r="C590" s="800"/>
      <c r="D590" s="116"/>
      <c r="E590" s="117"/>
      <c r="F590" s="796"/>
      <c r="I590" s="119"/>
      <c r="J590" s="824"/>
      <c r="K590" s="824"/>
      <c r="M590" s="120"/>
      <c r="N590" s="796"/>
      <c r="O590" s="117"/>
    </row>
    <row r="591" spans="2:15" ht="15.75" customHeight="1">
      <c r="B591" s="800"/>
      <c r="C591" s="800"/>
      <c r="D591" s="116"/>
      <c r="E591" s="117"/>
      <c r="F591" s="796"/>
      <c r="I591" s="119"/>
      <c r="J591" s="824"/>
      <c r="K591" s="824"/>
      <c r="M591" s="120"/>
      <c r="N591" s="796"/>
      <c r="O591" s="117"/>
    </row>
    <row r="592" spans="2:15" ht="15.75" customHeight="1">
      <c r="B592" s="800"/>
      <c r="C592" s="800"/>
      <c r="D592" s="116"/>
      <c r="E592" s="117"/>
      <c r="F592" s="796"/>
      <c r="I592" s="119"/>
      <c r="J592" s="824"/>
      <c r="K592" s="824"/>
      <c r="M592" s="120"/>
      <c r="N592" s="796"/>
      <c r="O592" s="117"/>
    </row>
    <row r="593" spans="2:15" ht="15.75" customHeight="1">
      <c r="B593" s="800"/>
      <c r="C593" s="800"/>
      <c r="D593" s="116"/>
      <c r="E593" s="117"/>
      <c r="F593" s="796"/>
      <c r="I593" s="119"/>
      <c r="J593" s="824"/>
      <c r="K593" s="824"/>
      <c r="M593" s="120"/>
      <c r="N593" s="796"/>
      <c r="O593" s="117"/>
    </row>
    <row r="594" spans="2:15" ht="15.75" customHeight="1">
      <c r="B594" s="800"/>
      <c r="C594" s="800"/>
      <c r="D594" s="116"/>
      <c r="E594" s="117"/>
      <c r="F594" s="796"/>
      <c r="I594" s="119"/>
      <c r="J594" s="824"/>
      <c r="K594" s="824"/>
      <c r="M594" s="120"/>
      <c r="N594" s="796"/>
      <c r="O594" s="117"/>
    </row>
    <row r="595" spans="2:15" ht="15.75" customHeight="1">
      <c r="B595" s="800"/>
      <c r="C595" s="800"/>
      <c r="D595" s="116"/>
      <c r="E595" s="117"/>
      <c r="F595" s="796"/>
      <c r="I595" s="119"/>
      <c r="J595" s="824"/>
      <c r="K595" s="824"/>
      <c r="M595" s="120"/>
      <c r="N595" s="796"/>
      <c r="O595" s="117"/>
    </row>
    <row r="596" spans="2:15" ht="15.75" customHeight="1">
      <c r="B596" s="800"/>
      <c r="C596" s="800"/>
      <c r="D596" s="116"/>
      <c r="E596" s="117"/>
      <c r="F596" s="796"/>
      <c r="I596" s="119"/>
      <c r="J596" s="824"/>
      <c r="K596" s="824"/>
      <c r="M596" s="120"/>
      <c r="N596" s="796"/>
      <c r="O596" s="117"/>
    </row>
    <row r="597" spans="2:15" ht="15.75" customHeight="1">
      <c r="B597" s="800"/>
      <c r="C597" s="800"/>
      <c r="D597" s="116"/>
      <c r="E597" s="117"/>
      <c r="F597" s="796"/>
      <c r="I597" s="119"/>
      <c r="J597" s="824"/>
      <c r="K597" s="824"/>
      <c r="M597" s="120"/>
      <c r="N597" s="796"/>
      <c r="O597" s="117"/>
    </row>
    <row r="598" spans="2:15" ht="15.75" customHeight="1">
      <c r="B598" s="800"/>
      <c r="C598" s="800"/>
      <c r="D598" s="116"/>
      <c r="E598" s="117"/>
      <c r="F598" s="796"/>
      <c r="I598" s="119"/>
      <c r="J598" s="824"/>
      <c r="K598" s="824"/>
      <c r="M598" s="120"/>
      <c r="N598" s="796"/>
      <c r="O598" s="117"/>
    </row>
    <row r="599" spans="2:15" ht="15.75" customHeight="1">
      <c r="B599" s="800"/>
      <c r="C599" s="800"/>
      <c r="D599" s="116"/>
      <c r="E599" s="117"/>
      <c r="F599" s="796"/>
      <c r="I599" s="119"/>
      <c r="J599" s="824"/>
      <c r="K599" s="824"/>
      <c r="M599" s="120"/>
      <c r="N599" s="796"/>
      <c r="O599" s="117"/>
    </row>
    <row r="600" spans="2:15" ht="15.75" customHeight="1">
      <c r="B600" s="800"/>
      <c r="C600" s="800"/>
      <c r="D600" s="116"/>
      <c r="E600" s="117"/>
      <c r="F600" s="796"/>
      <c r="I600" s="119"/>
      <c r="J600" s="824"/>
      <c r="K600" s="824"/>
      <c r="M600" s="120"/>
      <c r="N600" s="796"/>
      <c r="O600" s="117"/>
    </row>
    <row r="601" spans="2:15" ht="15.75" customHeight="1">
      <c r="B601" s="800"/>
      <c r="C601" s="800"/>
      <c r="D601" s="116"/>
      <c r="E601" s="117"/>
      <c r="F601" s="796"/>
      <c r="I601" s="119"/>
      <c r="J601" s="824"/>
      <c r="K601" s="824"/>
      <c r="M601" s="120"/>
      <c r="N601" s="796"/>
      <c r="O601" s="117"/>
    </row>
    <row r="602" spans="2:15" ht="15.75" customHeight="1">
      <c r="B602" s="800"/>
      <c r="C602" s="800"/>
      <c r="D602" s="116"/>
      <c r="E602" s="117"/>
      <c r="F602" s="796"/>
      <c r="I602" s="119"/>
      <c r="J602" s="824"/>
      <c r="K602" s="824"/>
      <c r="M602" s="120"/>
      <c r="N602" s="796"/>
      <c r="O602" s="117"/>
    </row>
    <row r="603" spans="2:15" ht="15.75" customHeight="1">
      <c r="B603" s="800"/>
      <c r="C603" s="800"/>
      <c r="D603" s="116"/>
      <c r="E603" s="117"/>
      <c r="F603" s="796"/>
      <c r="I603" s="119"/>
      <c r="J603" s="824"/>
      <c r="K603" s="824"/>
      <c r="M603" s="120"/>
      <c r="N603" s="796"/>
      <c r="O603" s="117"/>
    </row>
    <row r="604" spans="2:15" ht="15.75" customHeight="1">
      <c r="B604" s="800"/>
      <c r="C604" s="800"/>
      <c r="D604" s="116"/>
      <c r="E604" s="117"/>
      <c r="F604" s="796"/>
      <c r="I604" s="119"/>
      <c r="J604" s="824"/>
      <c r="K604" s="824"/>
      <c r="M604" s="120"/>
      <c r="N604" s="796"/>
      <c r="O604" s="117"/>
    </row>
    <row r="605" spans="2:15" ht="15.75" customHeight="1">
      <c r="B605" s="800"/>
      <c r="C605" s="800"/>
      <c r="D605" s="116"/>
      <c r="E605" s="117"/>
      <c r="F605" s="796"/>
      <c r="I605" s="119"/>
      <c r="J605" s="824"/>
      <c r="K605" s="824"/>
      <c r="M605" s="120"/>
      <c r="N605" s="796"/>
      <c r="O605" s="117"/>
    </row>
    <row r="606" spans="2:15" ht="15.75" customHeight="1">
      <c r="B606" s="800"/>
      <c r="C606" s="800"/>
      <c r="D606" s="116"/>
      <c r="E606" s="117"/>
      <c r="F606" s="796"/>
      <c r="I606" s="119"/>
      <c r="J606" s="824"/>
      <c r="K606" s="824"/>
      <c r="M606" s="120"/>
      <c r="N606" s="796"/>
      <c r="O606" s="117"/>
    </row>
    <row r="607" spans="2:15" ht="15.75" customHeight="1">
      <c r="B607" s="800"/>
      <c r="C607" s="800"/>
      <c r="D607" s="116"/>
      <c r="E607" s="117"/>
      <c r="F607" s="796"/>
      <c r="I607" s="119"/>
      <c r="J607" s="824"/>
      <c r="K607" s="824"/>
      <c r="M607" s="120"/>
      <c r="N607" s="796"/>
      <c r="O607" s="117"/>
    </row>
    <row r="608" spans="2:15" ht="15.75" customHeight="1">
      <c r="B608" s="800"/>
      <c r="C608" s="800"/>
      <c r="D608" s="116"/>
      <c r="E608" s="117"/>
      <c r="F608" s="796"/>
      <c r="I608" s="119"/>
      <c r="J608" s="824"/>
      <c r="K608" s="824"/>
      <c r="M608" s="120"/>
      <c r="N608" s="796"/>
      <c r="O608" s="117"/>
    </row>
    <row r="609" spans="2:15" ht="15.75" customHeight="1">
      <c r="B609" s="800"/>
      <c r="C609" s="800"/>
      <c r="D609" s="116"/>
      <c r="E609" s="117"/>
      <c r="F609" s="796"/>
      <c r="I609" s="119"/>
      <c r="J609" s="824"/>
      <c r="K609" s="824"/>
      <c r="M609" s="120"/>
      <c r="N609" s="796"/>
      <c r="O609" s="117"/>
    </row>
    <row r="610" spans="2:15" ht="15.75" customHeight="1">
      <c r="B610" s="800"/>
      <c r="C610" s="800"/>
      <c r="D610" s="116"/>
      <c r="E610" s="117"/>
      <c r="F610" s="796"/>
      <c r="I610" s="119"/>
      <c r="J610" s="824"/>
      <c r="K610" s="824"/>
      <c r="M610" s="120"/>
      <c r="N610" s="796"/>
      <c r="O610" s="117"/>
    </row>
    <row r="611" spans="2:15" ht="15.75" customHeight="1">
      <c r="B611" s="800"/>
      <c r="C611" s="800"/>
      <c r="D611" s="116"/>
      <c r="E611" s="117"/>
      <c r="F611" s="796"/>
      <c r="I611" s="119"/>
      <c r="J611" s="824"/>
      <c r="K611" s="824"/>
      <c r="M611" s="120"/>
      <c r="N611" s="796"/>
      <c r="O611" s="117"/>
    </row>
    <row r="612" spans="2:15" ht="15.75" customHeight="1">
      <c r="B612" s="800"/>
      <c r="C612" s="800"/>
      <c r="D612" s="116"/>
      <c r="E612" s="117"/>
      <c r="F612" s="796"/>
      <c r="I612" s="119"/>
      <c r="J612" s="824"/>
      <c r="K612" s="824"/>
      <c r="M612" s="120"/>
      <c r="N612" s="796"/>
      <c r="O612" s="117"/>
    </row>
    <row r="613" spans="2:15" ht="15.75" customHeight="1">
      <c r="B613" s="800"/>
      <c r="C613" s="800"/>
      <c r="D613" s="116"/>
      <c r="E613" s="117"/>
      <c r="F613" s="796"/>
      <c r="I613" s="119"/>
      <c r="J613" s="824"/>
      <c r="K613" s="824"/>
      <c r="M613" s="120"/>
      <c r="N613" s="796"/>
      <c r="O613" s="117"/>
    </row>
    <row r="614" spans="2:15" ht="15.75" customHeight="1">
      <c r="B614" s="800"/>
      <c r="C614" s="800"/>
      <c r="D614" s="116"/>
      <c r="E614" s="117"/>
      <c r="F614" s="796"/>
      <c r="I614" s="119"/>
      <c r="J614" s="824"/>
      <c r="K614" s="824"/>
      <c r="M614" s="120"/>
      <c r="N614" s="796"/>
      <c r="O614" s="117"/>
    </row>
    <row r="615" spans="2:15" ht="15.75" customHeight="1">
      <c r="B615" s="800"/>
      <c r="C615" s="800"/>
      <c r="D615" s="116"/>
      <c r="E615" s="117"/>
      <c r="F615" s="796"/>
      <c r="I615" s="119"/>
      <c r="J615" s="824"/>
      <c r="K615" s="824"/>
      <c r="M615" s="120"/>
      <c r="N615" s="796"/>
      <c r="O615" s="117"/>
    </row>
    <row r="616" spans="2:15" ht="15.75" customHeight="1">
      <c r="B616" s="800"/>
      <c r="C616" s="800"/>
      <c r="D616" s="116"/>
      <c r="E616" s="117"/>
      <c r="F616" s="796"/>
      <c r="I616" s="119"/>
      <c r="J616" s="824"/>
      <c r="K616" s="824"/>
      <c r="M616" s="120"/>
      <c r="N616" s="796"/>
      <c r="O616" s="117"/>
    </row>
    <row r="617" spans="2:15" ht="15.75" customHeight="1">
      <c r="B617" s="800"/>
      <c r="C617" s="800"/>
      <c r="D617" s="116"/>
      <c r="E617" s="117"/>
      <c r="F617" s="796"/>
      <c r="I617" s="119"/>
      <c r="J617" s="824"/>
      <c r="K617" s="824"/>
      <c r="M617" s="120"/>
      <c r="N617" s="796"/>
      <c r="O617" s="117"/>
    </row>
    <row r="618" spans="2:15" ht="15.75" customHeight="1">
      <c r="B618" s="800"/>
      <c r="C618" s="800"/>
      <c r="D618" s="116"/>
      <c r="E618" s="117"/>
      <c r="F618" s="796"/>
      <c r="I618" s="119"/>
      <c r="J618" s="824"/>
      <c r="K618" s="824"/>
      <c r="M618" s="120"/>
      <c r="N618" s="796"/>
      <c r="O618" s="117"/>
    </row>
    <row r="619" spans="2:15" ht="15.75" customHeight="1">
      <c r="B619" s="800"/>
      <c r="C619" s="800"/>
      <c r="D619" s="116"/>
      <c r="E619" s="117"/>
      <c r="F619" s="796"/>
      <c r="I619" s="119"/>
      <c r="J619" s="824"/>
      <c r="K619" s="824"/>
      <c r="M619" s="120"/>
      <c r="N619" s="796"/>
      <c r="O619" s="117"/>
    </row>
    <row r="620" spans="2:15" ht="15.75" customHeight="1">
      <c r="B620" s="800"/>
      <c r="C620" s="800"/>
      <c r="D620" s="116"/>
      <c r="E620" s="117"/>
      <c r="F620" s="796"/>
      <c r="I620" s="119"/>
      <c r="J620" s="824"/>
      <c r="K620" s="824"/>
      <c r="M620" s="120"/>
      <c r="N620" s="796"/>
      <c r="O620" s="117"/>
    </row>
    <row r="621" spans="2:15" ht="15.75" customHeight="1">
      <c r="B621" s="800"/>
      <c r="C621" s="800"/>
      <c r="D621" s="116"/>
      <c r="E621" s="117"/>
      <c r="F621" s="796"/>
      <c r="I621" s="119"/>
      <c r="J621" s="824"/>
      <c r="K621" s="824"/>
      <c r="M621" s="120"/>
      <c r="N621" s="796"/>
      <c r="O621" s="117"/>
    </row>
    <row r="622" spans="2:15" ht="15.75" customHeight="1">
      <c r="B622" s="800"/>
      <c r="C622" s="800"/>
      <c r="D622" s="116"/>
      <c r="E622" s="117"/>
      <c r="F622" s="796"/>
      <c r="I622" s="119"/>
      <c r="J622" s="824"/>
      <c r="K622" s="824"/>
      <c r="M622" s="120"/>
      <c r="N622" s="796"/>
      <c r="O622" s="117"/>
    </row>
    <row r="623" spans="2:15" ht="15.75" customHeight="1">
      <c r="B623" s="800"/>
      <c r="C623" s="800"/>
      <c r="D623" s="116"/>
      <c r="E623" s="117"/>
      <c r="F623" s="796"/>
      <c r="I623" s="119"/>
      <c r="J623" s="824"/>
      <c r="K623" s="824"/>
      <c r="M623" s="120"/>
      <c r="N623" s="796"/>
      <c r="O623" s="117"/>
    </row>
    <row r="624" spans="2:15" ht="15.75" customHeight="1">
      <c r="B624" s="800"/>
      <c r="C624" s="800"/>
      <c r="D624" s="116"/>
      <c r="E624" s="117"/>
      <c r="F624" s="796"/>
      <c r="I624" s="119"/>
      <c r="J624" s="824"/>
      <c r="K624" s="824"/>
      <c r="M624" s="120"/>
      <c r="N624" s="796"/>
      <c r="O624" s="117"/>
    </row>
    <row r="625" spans="2:15" ht="15.75" customHeight="1">
      <c r="B625" s="800"/>
      <c r="C625" s="800"/>
      <c r="D625" s="116"/>
      <c r="E625" s="117"/>
      <c r="F625" s="796"/>
      <c r="I625" s="119"/>
      <c r="J625" s="824"/>
      <c r="K625" s="824"/>
      <c r="M625" s="120"/>
      <c r="N625" s="796"/>
      <c r="O625" s="117"/>
    </row>
    <row r="626" spans="2:15" ht="15.75" customHeight="1">
      <c r="B626" s="800"/>
      <c r="C626" s="800"/>
      <c r="D626" s="116"/>
      <c r="E626" s="117"/>
      <c r="F626" s="796"/>
      <c r="I626" s="119"/>
      <c r="J626" s="824"/>
      <c r="K626" s="824"/>
      <c r="M626" s="120"/>
      <c r="N626" s="796"/>
      <c r="O626" s="117"/>
    </row>
    <row r="627" spans="2:15" ht="15.75" customHeight="1">
      <c r="B627" s="800"/>
      <c r="C627" s="800"/>
      <c r="D627" s="116"/>
      <c r="E627" s="117"/>
      <c r="F627" s="796"/>
      <c r="I627" s="119"/>
      <c r="J627" s="824"/>
      <c r="K627" s="824"/>
      <c r="M627" s="120"/>
      <c r="N627" s="796"/>
      <c r="O627" s="117"/>
    </row>
    <row r="628" spans="2:15" ht="15.75" customHeight="1">
      <c r="B628" s="800"/>
      <c r="C628" s="800"/>
      <c r="D628" s="116"/>
      <c r="E628" s="117"/>
      <c r="F628" s="796"/>
      <c r="I628" s="119"/>
      <c r="J628" s="824"/>
      <c r="K628" s="824"/>
      <c r="M628" s="120"/>
      <c r="N628" s="796"/>
      <c r="O628" s="117"/>
    </row>
    <row r="629" spans="2:15" ht="15.75" customHeight="1">
      <c r="B629" s="800"/>
      <c r="C629" s="800"/>
      <c r="D629" s="116"/>
      <c r="E629" s="117"/>
      <c r="F629" s="796"/>
      <c r="I629" s="119"/>
      <c r="J629" s="824"/>
      <c r="K629" s="824"/>
      <c r="M629" s="120"/>
      <c r="N629" s="796"/>
      <c r="O629" s="117"/>
    </row>
    <row r="630" spans="2:15" ht="15.75" customHeight="1">
      <c r="B630" s="800"/>
      <c r="C630" s="800"/>
      <c r="D630" s="116"/>
      <c r="E630" s="117"/>
      <c r="F630" s="796"/>
      <c r="I630" s="119"/>
      <c r="J630" s="824"/>
      <c r="K630" s="824"/>
      <c r="M630" s="120"/>
      <c r="N630" s="796"/>
      <c r="O630" s="117"/>
    </row>
    <row r="631" spans="2:15" ht="15.75" customHeight="1">
      <c r="B631" s="800"/>
      <c r="C631" s="800"/>
      <c r="D631" s="116"/>
      <c r="E631" s="117"/>
      <c r="F631" s="796"/>
      <c r="I631" s="119"/>
      <c r="J631" s="824"/>
      <c r="K631" s="824"/>
      <c r="M631" s="120"/>
      <c r="N631" s="796"/>
      <c r="O631" s="117"/>
    </row>
    <row r="632" spans="2:15" ht="15.75" customHeight="1">
      <c r="B632" s="800"/>
      <c r="C632" s="800"/>
      <c r="D632" s="116"/>
      <c r="E632" s="117"/>
      <c r="F632" s="796"/>
      <c r="I632" s="119"/>
      <c r="J632" s="824"/>
      <c r="K632" s="824"/>
      <c r="M632" s="120"/>
      <c r="N632" s="796"/>
      <c r="O632" s="117"/>
    </row>
    <row r="633" spans="2:15" ht="15.75" customHeight="1">
      <c r="B633" s="800"/>
      <c r="C633" s="800"/>
      <c r="D633" s="116"/>
      <c r="E633" s="117"/>
      <c r="F633" s="796"/>
      <c r="I633" s="119"/>
      <c r="J633" s="824"/>
      <c r="K633" s="824"/>
      <c r="M633" s="120"/>
      <c r="N633" s="796"/>
      <c r="O633" s="117"/>
    </row>
    <row r="634" spans="2:15" ht="15.75" customHeight="1">
      <c r="B634" s="800"/>
      <c r="C634" s="800"/>
      <c r="D634" s="116"/>
      <c r="E634" s="117"/>
      <c r="F634" s="796"/>
      <c r="I634" s="119"/>
      <c r="J634" s="824"/>
      <c r="K634" s="824"/>
      <c r="M634" s="120"/>
      <c r="N634" s="796"/>
      <c r="O634" s="117"/>
    </row>
    <row r="635" spans="2:15" ht="15.75" customHeight="1">
      <c r="B635" s="800"/>
      <c r="C635" s="800"/>
      <c r="D635" s="116"/>
      <c r="E635" s="117"/>
      <c r="F635" s="796"/>
      <c r="I635" s="119"/>
      <c r="J635" s="824"/>
      <c r="K635" s="824"/>
      <c r="M635" s="120"/>
      <c r="N635" s="796"/>
      <c r="O635" s="117"/>
    </row>
    <row r="636" spans="2:15" ht="15.75" customHeight="1">
      <c r="B636" s="800"/>
      <c r="C636" s="800"/>
      <c r="D636" s="116"/>
      <c r="E636" s="117"/>
      <c r="F636" s="796"/>
      <c r="I636" s="119"/>
      <c r="J636" s="824"/>
      <c r="K636" s="824"/>
      <c r="M636" s="120"/>
      <c r="N636" s="796"/>
      <c r="O636" s="117"/>
    </row>
    <row r="637" spans="2:15" ht="15.75" customHeight="1">
      <c r="B637" s="800"/>
      <c r="C637" s="800"/>
      <c r="D637" s="116"/>
      <c r="E637" s="117"/>
      <c r="F637" s="796"/>
      <c r="I637" s="119"/>
      <c r="J637" s="824"/>
      <c r="K637" s="824"/>
      <c r="M637" s="120"/>
      <c r="N637" s="796"/>
      <c r="O637" s="117"/>
    </row>
    <row r="638" spans="2:15" ht="15.75" customHeight="1">
      <c r="B638" s="800"/>
      <c r="C638" s="800"/>
      <c r="D638" s="116"/>
      <c r="E638" s="117"/>
      <c r="F638" s="796"/>
      <c r="I638" s="119"/>
      <c r="J638" s="824"/>
      <c r="K638" s="824"/>
      <c r="M638" s="120"/>
      <c r="N638" s="796"/>
      <c r="O638" s="117"/>
    </row>
    <row r="639" spans="2:15" ht="15.75" customHeight="1">
      <c r="B639" s="800"/>
      <c r="C639" s="800"/>
      <c r="D639" s="116"/>
      <c r="E639" s="117"/>
      <c r="F639" s="796"/>
      <c r="I639" s="119"/>
      <c r="J639" s="824"/>
      <c r="K639" s="824"/>
      <c r="M639" s="120"/>
      <c r="N639" s="796"/>
      <c r="O639" s="117"/>
    </row>
    <row r="640" spans="2:15" ht="15.75" customHeight="1">
      <c r="B640" s="800"/>
      <c r="C640" s="800"/>
      <c r="D640" s="116"/>
      <c r="E640" s="117"/>
      <c r="F640" s="796"/>
      <c r="I640" s="119"/>
      <c r="J640" s="824"/>
      <c r="K640" s="824"/>
      <c r="M640" s="120"/>
      <c r="N640" s="796"/>
      <c r="O640" s="117"/>
    </row>
    <row r="641" spans="2:15" ht="15.75" customHeight="1">
      <c r="B641" s="800"/>
      <c r="C641" s="800"/>
      <c r="D641" s="116"/>
      <c r="E641" s="117"/>
      <c r="F641" s="796"/>
      <c r="I641" s="119"/>
      <c r="J641" s="824"/>
      <c r="K641" s="824"/>
      <c r="M641" s="120"/>
      <c r="N641" s="796"/>
      <c r="O641" s="117"/>
    </row>
    <row r="642" spans="2:15" ht="15.75" customHeight="1">
      <c r="B642" s="800"/>
      <c r="C642" s="800"/>
      <c r="D642" s="116"/>
      <c r="E642" s="117"/>
      <c r="F642" s="796"/>
      <c r="I642" s="119"/>
      <c r="J642" s="824"/>
      <c r="K642" s="824"/>
      <c r="M642" s="120"/>
      <c r="N642" s="796"/>
      <c r="O642" s="117"/>
    </row>
    <row r="643" spans="2:15" ht="15.75" customHeight="1">
      <c r="B643" s="800"/>
      <c r="C643" s="800"/>
      <c r="D643" s="116"/>
      <c r="E643" s="117"/>
      <c r="F643" s="796"/>
      <c r="I643" s="119"/>
      <c r="J643" s="824"/>
      <c r="K643" s="824"/>
      <c r="M643" s="120"/>
      <c r="N643" s="796"/>
      <c r="O643" s="117"/>
    </row>
    <row r="644" spans="2:15" ht="15.75" customHeight="1">
      <c r="B644" s="800"/>
      <c r="C644" s="800"/>
      <c r="D644" s="116"/>
      <c r="E644" s="117"/>
      <c r="F644" s="796"/>
      <c r="I644" s="119"/>
      <c r="J644" s="824"/>
      <c r="K644" s="824"/>
      <c r="M644" s="120"/>
      <c r="N644" s="796"/>
      <c r="O644" s="117"/>
    </row>
    <row r="645" spans="2:15" ht="15.75" customHeight="1">
      <c r="B645" s="800"/>
      <c r="C645" s="800"/>
      <c r="D645" s="116"/>
      <c r="E645" s="117"/>
      <c r="F645" s="796"/>
      <c r="I645" s="119"/>
      <c r="J645" s="824"/>
      <c r="K645" s="824"/>
      <c r="M645" s="120"/>
      <c r="N645" s="796"/>
      <c r="O645" s="117"/>
    </row>
    <row r="646" spans="2:15" ht="15.75" customHeight="1">
      <c r="B646" s="800"/>
      <c r="C646" s="800"/>
      <c r="D646" s="116"/>
      <c r="E646" s="117"/>
      <c r="F646" s="796"/>
      <c r="I646" s="119"/>
      <c r="J646" s="824"/>
      <c r="K646" s="824"/>
      <c r="M646" s="120"/>
      <c r="N646" s="796"/>
      <c r="O646" s="117"/>
    </row>
    <row r="647" spans="2:15" ht="15.75" customHeight="1">
      <c r="B647" s="800"/>
      <c r="C647" s="800"/>
      <c r="D647" s="116"/>
      <c r="E647" s="117"/>
      <c r="F647" s="796"/>
      <c r="I647" s="119"/>
      <c r="J647" s="824"/>
      <c r="K647" s="824"/>
      <c r="M647" s="120"/>
      <c r="N647" s="796"/>
      <c r="O647" s="117"/>
    </row>
    <row r="648" spans="2:15" ht="15.75" customHeight="1">
      <c r="B648" s="800"/>
      <c r="C648" s="800"/>
      <c r="D648" s="116"/>
      <c r="E648" s="117"/>
      <c r="F648" s="796"/>
      <c r="I648" s="119"/>
      <c r="J648" s="824"/>
      <c r="K648" s="824"/>
      <c r="M648" s="120"/>
      <c r="N648" s="796"/>
      <c r="O648" s="117"/>
    </row>
    <row r="649" spans="2:15" ht="15.75" customHeight="1">
      <c r="B649" s="800"/>
      <c r="C649" s="800"/>
      <c r="D649" s="116"/>
      <c r="E649" s="117"/>
      <c r="F649" s="796"/>
      <c r="I649" s="119"/>
      <c r="J649" s="824"/>
      <c r="K649" s="824"/>
      <c r="M649" s="120"/>
      <c r="N649" s="796"/>
      <c r="O649" s="117"/>
    </row>
    <row r="650" spans="2:15" ht="15.75" customHeight="1">
      <c r="B650" s="800"/>
      <c r="C650" s="800"/>
      <c r="D650" s="116"/>
      <c r="E650" s="117"/>
      <c r="F650" s="796"/>
      <c r="I650" s="119"/>
      <c r="J650" s="824"/>
      <c r="K650" s="824"/>
      <c r="M650" s="120"/>
      <c r="N650" s="796"/>
      <c r="O650" s="117"/>
    </row>
    <row r="651" spans="2:15" ht="15.75" customHeight="1">
      <c r="B651" s="800"/>
      <c r="C651" s="800"/>
      <c r="D651" s="116"/>
      <c r="E651" s="117"/>
      <c r="F651" s="796"/>
      <c r="I651" s="119"/>
      <c r="J651" s="824"/>
      <c r="K651" s="824"/>
      <c r="M651" s="120"/>
      <c r="N651" s="796"/>
      <c r="O651" s="117"/>
    </row>
    <row r="652" spans="2:15" ht="15.75" customHeight="1">
      <c r="B652" s="800"/>
      <c r="C652" s="800"/>
      <c r="D652" s="116"/>
      <c r="E652" s="117"/>
      <c r="F652" s="796"/>
      <c r="I652" s="119"/>
      <c r="J652" s="824"/>
      <c r="K652" s="824"/>
      <c r="M652" s="120"/>
      <c r="N652" s="796"/>
      <c r="O652" s="117"/>
    </row>
    <row r="653" spans="2:15" ht="15.75" customHeight="1">
      <c r="B653" s="800"/>
      <c r="C653" s="800"/>
      <c r="D653" s="116"/>
      <c r="E653" s="117"/>
      <c r="F653" s="796"/>
      <c r="I653" s="119"/>
      <c r="J653" s="824"/>
      <c r="K653" s="824"/>
      <c r="M653" s="120"/>
      <c r="N653" s="796"/>
      <c r="O653" s="117"/>
    </row>
    <row r="654" spans="2:15" ht="15.75" customHeight="1">
      <c r="B654" s="800"/>
      <c r="C654" s="800"/>
      <c r="D654" s="116"/>
      <c r="E654" s="117"/>
      <c r="F654" s="796"/>
      <c r="I654" s="119"/>
      <c r="J654" s="824"/>
      <c r="K654" s="824"/>
      <c r="M654" s="120"/>
      <c r="N654" s="796"/>
      <c r="O654" s="117"/>
    </row>
    <row r="655" spans="2:15" ht="15.75" customHeight="1">
      <c r="B655" s="800"/>
      <c r="C655" s="800"/>
      <c r="D655" s="116"/>
      <c r="E655" s="117"/>
      <c r="F655" s="796"/>
      <c r="I655" s="119"/>
      <c r="J655" s="824"/>
      <c r="K655" s="824"/>
      <c r="M655" s="120"/>
      <c r="N655" s="796"/>
      <c r="O655" s="117"/>
    </row>
    <row r="656" spans="2:15" ht="15.75" customHeight="1">
      <c r="B656" s="800"/>
      <c r="C656" s="800"/>
      <c r="D656" s="116"/>
      <c r="E656" s="117"/>
      <c r="F656" s="796"/>
      <c r="I656" s="119"/>
      <c r="J656" s="824"/>
      <c r="K656" s="824"/>
      <c r="M656" s="120"/>
      <c r="N656" s="796"/>
      <c r="O656" s="117"/>
    </row>
    <row r="657" spans="2:15" ht="15.75" customHeight="1">
      <c r="B657" s="800"/>
      <c r="C657" s="800"/>
      <c r="D657" s="116"/>
      <c r="E657" s="117"/>
      <c r="F657" s="796"/>
      <c r="I657" s="119"/>
      <c r="J657" s="824"/>
      <c r="K657" s="824"/>
      <c r="M657" s="120"/>
      <c r="N657" s="796"/>
      <c r="O657" s="117"/>
    </row>
    <row r="658" spans="2:15" ht="15.75" customHeight="1">
      <c r="B658" s="800"/>
      <c r="C658" s="800"/>
      <c r="D658" s="116"/>
      <c r="E658" s="117"/>
      <c r="F658" s="796"/>
      <c r="I658" s="119"/>
      <c r="J658" s="824"/>
      <c r="K658" s="824"/>
      <c r="M658" s="120"/>
      <c r="N658" s="796"/>
      <c r="O658" s="117"/>
    </row>
    <row r="659" spans="2:15" ht="15.75" customHeight="1">
      <c r="B659" s="800"/>
      <c r="C659" s="800"/>
      <c r="D659" s="116"/>
      <c r="E659" s="117"/>
      <c r="F659" s="796"/>
      <c r="I659" s="119"/>
      <c r="J659" s="824"/>
      <c r="K659" s="824"/>
      <c r="M659" s="120"/>
      <c r="N659" s="796"/>
      <c r="O659" s="117"/>
    </row>
    <row r="660" spans="2:15" ht="15.75" customHeight="1">
      <c r="B660" s="800"/>
      <c r="C660" s="800"/>
      <c r="D660" s="116"/>
      <c r="E660" s="117"/>
      <c r="F660" s="796"/>
      <c r="I660" s="119"/>
      <c r="J660" s="824"/>
      <c r="K660" s="824"/>
      <c r="M660" s="120"/>
      <c r="N660" s="796"/>
      <c r="O660" s="117"/>
    </row>
    <row r="661" spans="2:15" ht="15.75" customHeight="1">
      <c r="B661" s="800"/>
      <c r="C661" s="800"/>
      <c r="D661" s="116"/>
      <c r="E661" s="117"/>
      <c r="F661" s="796"/>
      <c r="I661" s="119"/>
      <c r="J661" s="824"/>
      <c r="K661" s="824"/>
      <c r="M661" s="120"/>
      <c r="N661" s="796"/>
      <c r="O661" s="117"/>
    </row>
    <row r="662" spans="2:15" ht="15.75" customHeight="1">
      <c r="B662" s="800"/>
      <c r="C662" s="800"/>
      <c r="D662" s="116"/>
      <c r="E662" s="117"/>
      <c r="F662" s="796"/>
      <c r="I662" s="119"/>
      <c r="J662" s="824"/>
      <c r="K662" s="824"/>
      <c r="M662" s="120"/>
      <c r="N662" s="796"/>
      <c r="O662" s="117"/>
    </row>
    <row r="663" spans="2:15" ht="15.75" customHeight="1">
      <c r="B663" s="800"/>
      <c r="C663" s="800"/>
      <c r="D663" s="116"/>
      <c r="E663" s="117"/>
      <c r="F663" s="796"/>
      <c r="I663" s="119"/>
      <c r="J663" s="824"/>
      <c r="K663" s="824"/>
      <c r="M663" s="120"/>
      <c r="N663" s="796"/>
      <c r="O663" s="117"/>
    </row>
    <row r="664" spans="2:15" ht="15.75" customHeight="1">
      <c r="B664" s="800"/>
      <c r="C664" s="800"/>
      <c r="D664" s="116"/>
      <c r="E664" s="117"/>
      <c r="F664" s="796"/>
      <c r="I664" s="119"/>
      <c r="J664" s="824"/>
      <c r="K664" s="824"/>
      <c r="M664" s="120"/>
      <c r="N664" s="796"/>
      <c r="O664" s="117"/>
    </row>
    <row r="665" spans="2:15" ht="15.75" customHeight="1">
      <c r="B665" s="800"/>
      <c r="C665" s="800"/>
      <c r="D665" s="116"/>
      <c r="E665" s="117"/>
      <c r="F665" s="796"/>
      <c r="I665" s="119"/>
      <c r="J665" s="824"/>
      <c r="K665" s="824"/>
      <c r="M665" s="120"/>
      <c r="N665" s="796"/>
      <c r="O665" s="117"/>
    </row>
    <row r="666" spans="2:15" ht="15.75" customHeight="1">
      <c r="B666" s="800"/>
      <c r="C666" s="800"/>
      <c r="D666" s="116"/>
      <c r="E666" s="117"/>
      <c r="F666" s="796"/>
      <c r="I666" s="119"/>
      <c r="J666" s="824"/>
      <c r="K666" s="824"/>
      <c r="M666" s="120"/>
      <c r="N666" s="796"/>
      <c r="O666" s="117"/>
    </row>
    <row r="667" spans="2:15" ht="15.75" customHeight="1">
      <c r="B667" s="800"/>
      <c r="C667" s="800"/>
      <c r="D667" s="116"/>
      <c r="E667" s="117"/>
      <c r="F667" s="796"/>
      <c r="I667" s="119"/>
      <c r="J667" s="824"/>
      <c r="K667" s="824"/>
      <c r="M667" s="120"/>
      <c r="N667" s="796"/>
      <c r="O667" s="117"/>
    </row>
    <row r="668" spans="2:15" ht="15.75" customHeight="1">
      <c r="B668" s="800"/>
      <c r="C668" s="800"/>
      <c r="D668" s="116"/>
      <c r="E668" s="117"/>
      <c r="F668" s="796"/>
      <c r="I668" s="119"/>
      <c r="J668" s="824"/>
      <c r="K668" s="824"/>
      <c r="M668" s="120"/>
      <c r="N668" s="796"/>
      <c r="O668" s="117"/>
    </row>
    <row r="669" spans="2:15" ht="15.75" customHeight="1">
      <c r="B669" s="800"/>
      <c r="C669" s="800"/>
      <c r="D669" s="116"/>
      <c r="E669" s="117"/>
      <c r="F669" s="796"/>
      <c r="I669" s="119"/>
      <c r="J669" s="824"/>
      <c r="K669" s="824"/>
      <c r="M669" s="120"/>
      <c r="N669" s="796"/>
      <c r="O669" s="117"/>
    </row>
    <row r="670" spans="2:15" ht="15.75" customHeight="1">
      <c r="B670" s="800"/>
      <c r="C670" s="800"/>
      <c r="D670" s="116"/>
      <c r="E670" s="117"/>
      <c r="F670" s="796"/>
      <c r="I670" s="119"/>
      <c r="J670" s="824"/>
      <c r="K670" s="824"/>
      <c r="M670" s="120"/>
      <c r="N670" s="796"/>
      <c r="O670" s="117"/>
    </row>
    <row r="671" spans="2:15" ht="15.75" customHeight="1">
      <c r="B671" s="800"/>
      <c r="C671" s="800"/>
      <c r="D671" s="116"/>
      <c r="E671" s="117"/>
      <c r="F671" s="796"/>
      <c r="I671" s="119"/>
      <c r="J671" s="824"/>
      <c r="K671" s="824"/>
      <c r="M671" s="120"/>
      <c r="N671" s="796"/>
      <c r="O671" s="117"/>
    </row>
    <row r="672" spans="2:15" ht="15.75" customHeight="1">
      <c r="B672" s="800"/>
      <c r="C672" s="800"/>
      <c r="D672" s="116"/>
      <c r="E672" s="117"/>
      <c r="F672" s="796"/>
      <c r="I672" s="119"/>
      <c r="J672" s="824"/>
      <c r="K672" s="824"/>
      <c r="M672" s="120"/>
      <c r="N672" s="796"/>
      <c r="O672" s="117"/>
    </row>
    <row r="673" spans="2:15" ht="15.75" customHeight="1">
      <c r="B673" s="800"/>
      <c r="C673" s="800"/>
      <c r="D673" s="116"/>
      <c r="E673" s="117"/>
      <c r="F673" s="796"/>
      <c r="I673" s="119"/>
      <c r="J673" s="824"/>
      <c r="K673" s="824"/>
      <c r="M673" s="120"/>
      <c r="N673" s="796"/>
      <c r="O673" s="117"/>
    </row>
    <row r="674" spans="2:15" ht="15.75" customHeight="1">
      <c r="B674" s="800"/>
      <c r="C674" s="800"/>
      <c r="D674" s="116"/>
      <c r="E674" s="117"/>
      <c r="F674" s="796"/>
      <c r="I674" s="119"/>
      <c r="J674" s="824"/>
      <c r="K674" s="824"/>
      <c r="M674" s="120"/>
      <c r="N674" s="796"/>
      <c r="O674" s="117"/>
    </row>
    <row r="675" spans="2:15" ht="15.75" customHeight="1">
      <c r="B675" s="800"/>
      <c r="C675" s="800"/>
      <c r="D675" s="116"/>
      <c r="E675" s="117"/>
      <c r="F675" s="796"/>
      <c r="I675" s="119"/>
      <c r="J675" s="824"/>
      <c r="K675" s="824"/>
      <c r="M675" s="120"/>
      <c r="N675" s="796"/>
      <c r="O675" s="117"/>
    </row>
    <row r="676" spans="2:15" ht="15.75" customHeight="1">
      <c r="B676" s="800"/>
      <c r="C676" s="800"/>
      <c r="D676" s="116"/>
      <c r="E676" s="117"/>
      <c r="F676" s="796"/>
      <c r="I676" s="119"/>
      <c r="J676" s="824"/>
      <c r="K676" s="824"/>
      <c r="M676" s="120"/>
      <c r="N676" s="796"/>
      <c r="O676" s="117"/>
    </row>
    <row r="677" spans="2:15" ht="15.75" customHeight="1">
      <c r="B677" s="800"/>
      <c r="C677" s="800"/>
      <c r="D677" s="116"/>
      <c r="E677" s="117"/>
      <c r="F677" s="796"/>
      <c r="I677" s="119"/>
      <c r="J677" s="824"/>
      <c r="K677" s="824"/>
      <c r="M677" s="120"/>
      <c r="N677" s="796"/>
      <c r="O677" s="117"/>
    </row>
    <row r="678" spans="2:15" ht="15.75" customHeight="1">
      <c r="B678" s="800"/>
      <c r="C678" s="800"/>
      <c r="D678" s="116"/>
      <c r="E678" s="117"/>
      <c r="F678" s="796"/>
      <c r="I678" s="119"/>
      <c r="J678" s="824"/>
      <c r="K678" s="824"/>
      <c r="M678" s="120"/>
      <c r="N678" s="796"/>
      <c r="O678" s="117"/>
    </row>
    <row r="679" spans="2:15" ht="15.75" customHeight="1">
      <c r="B679" s="800"/>
      <c r="C679" s="800"/>
      <c r="D679" s="116"/>
      <c r="E679" s="117"/>
      <c r="F679" s="796"/>
      <c r="I679" s="119"/>
      <c r="J679" s="824"/>
      <c r="K679" s="824"/>
      <c r="M679" s="120"/>
      <c r="N679" s="796"/>
      <c r="O679" s="117"/>
    </row>
    <row r="680" spans="2:15" ht="15.75" customHeight="1">
      <c r="B680" s="800"/>
      <c r="C680" s="800"/>
      <c r="D680" s="116"/>
      <c r="E680" s="117"/>
      <c r="F680" s="796"/>
      <c r="I680" s="119"/>
      <c r="J680" s="824"/>
      <c r="K680" s="824"/>
      <c r="M680" s="120"/>
      <c r="N680" s="796"/>
      <c r="O680" s="117"/>
    </row>
    <row r="681" spans="2:15" ht="15.75" customHeight="1">
      <c r="B681" s="800"/>
      <c r="C681" s="800"/>
      <c r="D681" s="116"/>
      <c r="E681" s="117"/>
      <c r="F681" s="796"/>
      <c r="I681" s="119"/>
      <c r="J681" s="824"/>
      <c r="K681" s="824"/>
      <c r="M681" s="120"/>
      <c r="N681" s="796"/>
      <c r="O681" s="117"/>
    </row>
    <row r="682" spans="2:15" ht="15.75" customHeight="1">
      <c r="B682" s="800"/>
      <c r="C682" s="800"/>
      <c r="D682" s="116"/>
      <c r="E682" s="117"/>
      <c r="F682" s="796"/>
      <c r="I682" s="119"/>
      <c r="J682" s="824"/>
      <c r="K682" s="824"/>
      <c r="M682" s="120"/>
      <c r="N682" s="796"/>
      <c r="O682" s="117"/>
    </row>
    <row r="683" spans="2:15" ht="15.75" customHeight="1">
      <c r="B683" s="800"/>
      <c r="C683" s="800"/>
      <c r="D683" s="116"/>
      <c r="E683" s="117"/>
      <c r="F683" s="796"/>
      <c r="I683" s="119"/>
      <c r="J683" s="824"/>
      <c r="K683" s="824"/>
      <c r="M683" s="120"/>
      <c r="N683" s="796"/>
      <c r="O683" s="117"/>
    </row>
    <row r="684" spans="2:15" ht="15.75" customHeight="1">
      <c r="B684" s="800"/>
      <c r="C684" s="800"/>
      <c r="D684" s="116"/>
      <c r="E684" s="117"/>
      <c r="F684" s="796"/>
      <c r="I684" s="119"/>
      <c r="J684" s="824"/>
      <c r="K684" s="824"/>
      <c r="M684" s="120"/>
      <c r="N684" s="796"/>
      <c r="O684" s="117"/>
    </row>
    <row r="685" spans="2:15" ht="15.75" customHeight="1">
      <c r="B685" s="800"/>
      <c r="C685" s="800"/>
      <c r="D685" s="116"/>
      <c r="E685" s="117"/>
      <c r="F685" s="796"/>
      <c r="I685" s="119"/>
      <c r="J685" s="824"/>
      <c r="K685" s="824"/>
      <c r="M685" s="120"/>
      <c r="N685" s="796"/>
      <c r="O685" s="117"/>
    </row>
    <row r="686" spans="2:15" ht="15.75" customHeight="1">
      <c r="B686" s="800"/>
      <c r="C686" s="800"/>
      <c r="D686" s="116"/>
      <c r="E686" s="117"/>
      <c r="F686" s="796"/>
      <c r="I686" s="119"/>
      <c r="J686" s="824"/>
      <c r="K686" s="824"/>
      <c r="M686" s="120"/>
      <c r="N686" s="796"/>
      <c r="O686" s="117"/>
    </row>
    <row r="687" spans="2:15" ht="15.75" customHeight="1">
      <c r="B687" s="800"/>
      <c r="C687" s="800"/>
      <c r="D687" s="116"/>
      <c r="E687" s="117"/>
      <c r="F687" s="796"/>
      <c r="I687" s="119"/>
      <c r="J687" s="824"/>
      <c r="K687" s="824"/>
      <c r="M687" s="120"/>
      <c r="N687" s="796"/>
      <c r="O687" s="117"/>
    </row>
    <row r="688" spans="2:15" ht="15.75" customHeight="1">
      <c r="B688" s="800"/>
      <c r="C688" s="800"/>
      <c r="D688" s="116"/>
      <c r="E688" s="117"/>
      <c r="F688" s="796"/>
      <c r="I688" s="119"/>
      <c r="J688" s="824"/>
      <c r="K688" s="824"/>
      <c r="M688" s="120"/>
      <c r="N688" s="796"/>
      <c r="O688" s="117"/>
    </row>
    <row r="689" spans="2:15" ht="15.75" customHeight="1">
      <c r="B689" s="800"/>
      <c r="C689" s="800"/>
      <c r="D689" s="116"/>
      <c r="E689" s="117"/>
      <c r="F689" s="796"/>
      <c r="I689" s="119"/>
      <c r="J689" s="824"/>
      <c r="K689" s="824"/>
      <c r="M689" s="120"/>
      <c r="N689" s="796"/>
      <c r="O689" s="117"/>
    </row>
    <row r="690" spans="2:15" ht="15.75" customHeight="1">
      <c r="B690" s="800"/>
      <c r="C690" s="800"/>
      <c r="D690" s="116"/>
      <c r="E690" s="117"/>
      <c r="F690" s="796"/>
      <c r="I690" s="119"/>
      <c r="J690" s="824"/>
      <c r="K690" s="824"/>
      <c r="M690" s="120"/>
      <c r="N690" s="796"/>
      <c r="O690" s="117"/>
    </row>
    <row r="691" spans="2:15" ht="15.75" customHeight="1">
      <c r="B691" s="800"/>
      <c r="C691" s="800"/>
      <c r="D691" s="116"/>
      <c r="E691" s="117"/>
      <c r="F691" s="796"/>
      <c r="I691" s="119"/>
      <c r="J691" s="824"/>
      <c r="K691" s="824"/>
      <c r="M691" s="120"/>
      <c r="N691" s="796"/>
      <c r="O691" s="117"/>
    </row>
    <row r="692" spans="2:15" ht="15.75" customHeight="1">
      <c r="B692" s="800"/>
      <c r="C692" s="800"/>
      <c r="D692" s="116"/>
      <c r="E692" s="117"/>
      <c r="F692" s="796"/>
      <c r="I692" s="119"/>
      <c r="J692" s="824"/>
      <c r="K692" s="824"/>
      <c r="M692" s="120"/>
      <c r="N692" s="796"/>
      <c r="O692" s="117"/>
    </row>
    <row r="693" spans="2:15" ht="15.75" customHeight="1">
      <c r="B693" s="800"/>
      <c r="C693" s="800"/>
      <c r="D693" s="116"/>
      <c r="E693" s="117"/>
      <c r="F693" s="796"/>
      <c r="I693" s="119"/>
      <c r="J693" s="824"/>
      <c r="K693" s="824"/>
      <c r="M693" s="120"/>
      <c r="N693" s="796"/>
      <c r="O693" s="117"/>
    </row>
    <row r="694" spans="2:15" ht="15.75" customHeight="1">
      <c r="B694" s="800"/>
      <c r="C694" s="800"/>
      <c r="D694" s="116"/>
      <c r="E694" s="117"/>
      <c r="F694" s="796"/>
      <c r="I694" s="119"/>
      <c r="J694" s="824"/>
      <c r="K694" s="824"/>
      <c r="M694" s="120"/>
      <c r="N694" s="796"/>
      <c r="O694" s="117"/>
    </row>
    <row r="695" spans="2:15" ht="15.75" customHeight="1">
      <c r="B695" s="800"/>
      <c r="C695" s="800"/>
      <c r="D695" s="116"/>
      <c r="E695" s="117"/>
      <c r="F695" s="796"/>
      <c r="I695" s="119"/>
      <c r="J695" s="824"/>
      <c r="K695" s="824"/>
      <c r="M695" s="120"/>
      <c r="N695" s="796"/>
      <c r="O695" s="117"/>
    </row>
    <row r="696" spans="2:15" ht="15.75" customHeight="1">
      <c r="B696" s="800"/>
      <c r="C696" s="800"/>
      <c r="D696" s="116"/>
      <c r="E696" s="117"/>
      <c r="F696" s="796"/>
      <c r="I696" s="119"/>
      <c r="J696" s="824"/>
      <c r="K696" s="824"/>
      <c r="M696" s="120"/>
      <c r="N696" s="796"/>
      <c r="O696" s="117"/>
    </row>
    <row r="697" spans="2:15" ht="15.75" customHeight="1">
      <c r="B697" s="800"/>
      <c r="C697" s="800"/>
      <c r="D697" s="116"/>
      <c r="E697" s="117"/>
      <c r="F697" s="796"/>
      <c r="I697" s="119"/>
      <c r="J697" s="824"/>
      <c r="K697" s="824"/>
      <c r="M697" s="120"/>
      <c r="N697" s="796"/>
      <c r="O697" s="117"/>
    </row>
    <row r="698" spans="2:15" ht="15.75" customHeight="1">
      <c r="B698" s="800"/>
      <c r="C698" s="800"/>
      <c r="D698" s="116"/>
      <c r="E698" s="117"/>
      <c r="F698" s="796"/>
      <c r="I698" s="119"/>
      <c r="J698" s="824"/>
      <c r="K698" s="824"/>
      <c r="M698" s="120"/>
      <c r="N698" s="796"/>
      <c r="O698" s="117"/>
    </row>
    <row r="699" spans="2:15" ht="15.75" customHeight="1">
      <c r="B699" s="800"/>
      <c r="C699" s="800"/>
      <c r="D699" s="116"/>
      <c r="E699" s="117"/>
      <c r="F699" s="796"/>
      <c r="I699" s="119"/>
      <c r="J699" s="824"/>
      <c r="K699" s="824"/>
      <c r="M699" s="120"/>
      <c r="N699" s="796"/>
      <c r="O699" s="117"/>
    </row>
    <row r="700" spans="2:15" ht="15.75" customHeight="1">
      <c r="B700" s="800"/>
      <c r="C700" s="800"/>
      <c r="D700" s="116"/>
      <c r="E700" s="117"/>
      <c r="F700" s="796"/>
      <c r="I700" s="119"/>
      <c r="J700" s="824"/>
      <c r="K700" s="824"/>
      <c r="M700" s="120"/>
      <c r="N700" s="796"/>
      <c r="O700" s="117"/>
    </row>
    <row r="701" spans="2:15" ht="15.75" customHeight="1">
      <c r="B701" s="800"/>
      <c r="C701" s="800"/>
      <c r="D701" s="116"/>
      <c r="E701" s="117"/>
      <c r="F701" s="796"/>
      <c r="I701" s="119"/>
      <c r="J701" s="824"/>
      <c r="K701" s="824"/>
      <c r="M701" s="120"/>
      <c r="N701" s="796"/>
      <c r="O701" s="117"/>
    </row>
    <row r="702" spans="2:15" ht="15.75" customHeight="1">
      <c r="B702" s="800"/>
      <c r="C702" s="800"/>
      <c r="D702" s="116"/>
      <c r="E702" s="117"/>
      <c r="F702" s="796"/>
      <c r="I702" s="119"/>
      <c r="J702" s="824"/>
      <c r="K702" s="824"/>
      <c r="M702" s="120"/>
      <c r="N702" s="796"/>
      <c r="O702" s="117"/>
    </row>
    <row r="703" spans="2:15" ht="15.75" customHeight="1">
      <c r="B703" s="800"/>
      <c r="C703" s="800"/>
      <c r="D703" s="116"/>
      <c r="E703" s="117"/>
      <c r="F703" s="796"/>
      <c r="I703" s="119"/>
      <c r="J703" s="824"/>
      <c r="K703" s="824"/>
      <c r="M703" s="120"/>
      <c r="N703" s="796"/>
      <c r="O703" s="117"/>
    </row>
    <row r="704" spans="2:15" ht="15.75" customHeight="1">
      <c r="B704" s="800"/>
      <c r="C704" s="800"/>
      <c r="D704" s="116"/>
      <c r="E704" s="117"/>
      <c r="F704" s="796"/>
      <c r="I704" s="119"/>
      <c r="J704" s="824"/>
      <c r="K704" s="824"/>
      <c r="M704" s="120"/>
      <c r="N704" s="796"/>
      <c r="O704" s="117"/>
    </row>
    <row r="705" spans="2:15" ht="15.75" customHeight="1">
      <c r="B705" s="800"/>
      <c r="C705" s="800"/>
      <c r="D705" s="116"/>
      <c r="E705" s="117"/>
      <c r="F705" s="796"/>
      <c r="I705" s="119"/>
      <c r="J705" s="824"/>
      <c r="K705" s="824"/>
      <c r="M705" s="120"/>
      <c r="N705" s="796"/>
      <c r="O705" s="117"/>
    </row>
    <row r="706" spans="2:15" ht="15.75" customHeight="1">
      <c r="B706" s="800"/>
      <c r="C706" s="800"/>
      <c r="D706" s="116"/>
      <c r="E706" s="117"/>
      <c r="F706" s="796"/>
      <c r="I706" s="119"/>
      <c r="J706" s="824"/>
      <c r="K706" s="824"/>
      <c r="M706" s="120"/>
      <c r="N706" s="796"/>
      <c r="O706" s="117"/>
    </row>
    <row r="707" spans="2:15" ht="15.75" customHeight="1">
      <c r="B707" s="800"/>
      <c r="C707" s="800"/>
      <c r="D707" s="116"/>
      <c r="E707" s="117"/>
      <c r="F707" s="796"/>
      <c r="I707" s="119"/>
      <c r="J707" s="824"/>
      <c r="K707" s="824"/>
      <c r="M707" s="120"/>
      <c r="N707" s="796"/>
      <c r="O707" s="117"/>
    </row>
    <row r="708" spans="2:15" ht="15.75" customHeight="1">
      <c r="B708" s="800"/>
      <c r="C708" s="800"/>
      <c r="D708" s="116"/>
      <c r="E708" s="117"/>
      <c r="F708" s="796"/>
      <c r="I708" s="119"/>
      <c r="J708" s="824"/>
      <c r="K708" s="824"/>
      <c r="M708" s="120"/>
      <c r="N708" s="796"/>
      <c r="O708" s="117"/>
    </row>
    <row r="709" spans="2:15" ht="15.75" customHeight="1">
      <c r="B709" s="800"/>
      <c r="C709" s="800"/>
      <c r="D709" s="116"/>
      <c r="E709" s="117"/>
      <c r="F709" s="796"/>
      <c r="I709" s="119"/>
      <c r="J709" s="824"/>
      <c r="K709" s="824"/>
      <c r="M709" s="120"/>
      <c r="N709" s="796"/>
      <c r="O709" s="117"/>
    </row>
    <row r="710" spans="2:15" ht="15.75" customHeight="1">
      <c r="B710" s="800"/>
      <c r="C710" s="800"/>
      <c r="D710" s="116"/>
      <c r="E710" s="117"/>
      <c r="F710" s="796"/>
      <c r="I710" s="119"/>
      <c r="J710" s="824"/>
      <c r="K710" s="824"/>
      <c r="M710" s="120"/>
      <c r="N710" s="796"/>
      <c r="O710" s="117"/>
    </row>
    <row r="711" spans="2:15" ht="15.75" customHeight="1">
      <c r="B711" s="800"/>
      <c r="C711" s="800"/>
      <c r="D711" s="116"/>
      <c r="E711" s="117"/>
      <c r="F711" s="796"/>
      <c r="I711" s="119"/>
      <c r="J711" s="824"/>
      <c r="K711" s="824"/>
      <c r="M711" s="120"/>
      <c r="N711" s="796"/>
      <c r="O711" s="117"/>
    </row>
    <row r="712" spans="2:15" ht="15.75" customHeight="1">
      <c r="B712" s="800"/>
      <c r="C712" s="800"/>
      <c r="D712" s="116"/>
      <c r="E712" s="117"/>
      <c r="F712" s="796"/>
      <c r="I712" s="119"/>
      <c r="J712" s="824"/>
      <c r="K712" s="824"/>
      <c r="M712" s="120"/>
      <c r="N712" s="796"/>
      <c r="O712" s="117"/>
    </row>
    <row r="713" spans="2:15" ht="15.75" customHeight="1">
      <c r="B713" s="800"/>
      <c r="C713" s="800"/>
      <c r="D713" s="116"/>
      <c r="E713" s="117"/>
      <c r="F713" s="796"/>
      <c r="I713" s="119"/>
      <c r="J713" s="824"/>
      <c r="K713" s="824"/>
      <c r="M713" s="120"/>
      <c r="N713" s="796"/>
      <c r="O713" s="117"/>
    </row>
    <row r="714" spans="2:15" ht="15.75" customHeight="1">
      <c r="B714" s="800"/>
      <c r="C714" s="800"/>
      <c r="D714" s="116"/>
      <c r="E714" s="117"/>
      <c r="F714" s="796"/>
      <c r="I714" s="119"/>
      <c r="J714" s="824"/>
      <c r="K714" s="824"/>
      <c r="M714" s="120"/>
      <c r="N714" s="796"/>
      <c r="O714" s="117"/>
    </row>
    <row r="715" spans="2:15" ht="15.75" customHeight="1">
      <c r="B715" s="800"/>
      <c r="C715" s="800"/>
      <c r="D715" s="116"/>
      <c r="E715" s="117"/>
      <c r="F715" s="796"/>
      <c r="I715" s="119"/>
      <c r="J715" s="824"/>
      <c r="K715" s="824"/>
      <c r="M715" s="120"/>
      <c r="N715" s="796"/>
      <c r="O715" s="117"/>
    </row>
    <row r="716" spans="2:15" ht="15.75" customHeight="1">
      <c r="B716" s="800"/>
      <c r="C716" s="800"/>
      <c r="D716" s="116"/>
      <c r="E716" s="117"/>
      <c r="F716" s="796"/>
      <c r="I716" s="119"/>
      <c r="J716" s="824"/>
      <c r="K716" s="824"/>
      <c r="M716" s="120"/>
      <c r="N716" s="796"/>
      <c r="O716" s="117"/>
    </row>
    <row r="717" spans="2:15" ht="15.75" customHeight="1">
      <c r="B717" s="800"/>
      <c r="C717" s="800"/>
      <c r="D717" s="116"/>
      <c r="E717" s="117"/>
      <c r="F717" s="796"/>
      <c r="I717" s="119"/>
      <c r="J717" s="824"/>
      <c r="K717" s="824"/>
      <c r="M717" s="120"/>
      <c r="N717" s="796"/>
      <c r="O717" s="117"/>
    </row>
    <row r="718" spans="2:15" ht="15.75" customHeight="1">
      <c r="B718" s="800"/>
      <c r="C718" s="800"/>
      <c r="D718" s="116"/>
      <c r="E718" s="117"/>
      <c r="F718" s="796"/>
      <c r="I718" s="119"/>
      <c r="J718" s="824"/>
      <c r="K718" s="824"/>
      <c r="M718" s="120"/>
      <c r="N718" s="796"/>
      <c r="O718" s="117"/>
    </row>
    <row r="719" spans="2:15" ht="15.75" customHeight="1">
      <c r="B719" s="800"/>
      <c r="C719" s="800"/>
      <c r="D719" s="116"/>
      <c r="E719" s="117"/>
      <c r="F719" s="796"/>
      <c r="I719" s="119"/>
      <c r="J719" s="824"/>
      <c r="K719" s="824"/>
      <c r="M719" s="120"/>
      <c r="N719" s="796"/>
      <c r="O719" s="117"/>
    </row>
    <row r="720" spans="2:15" ht="15.75" customHeight="1">
      <c r="B720" s="800"/>
      <c r="C720" s="800"/>
      <c r="D720" s="116"/>
      <c r="E720" s="117"/>
      <c r="F720" s="796"/>
      <c r="I720" s="119"/>
      <c r="J720" s="824"/>
      <c r="K720" s="824"/>
      <c r="M720" s="120"/>
      <c r="N720" s="796"/>
      <c r="O720" s="117"/>
    </row>
    <row r="721" spans="2:15" ht="15.75" customHeight="1">
      <c r="B721" s="800"/>
      <c r="C721" s="800"/>
      <c r="D721" s="116"/>
      <c r="E721" s="117"/>
      <c r="F721" s="796"/>
      <c r="I721" s="119"/>
      <c r="J721" s="824"/>
      <c r="K721" s="824"/>
      <c r="M721" s="120"/>
      <c r="N721" s="796"/>
      <c r="O721" s="117"/>
    </row>
    <row r="722" spans="2:15" ht="15.75" customHeight="1">
      <c r="B722" s="800"/>
      <c r="C722" s="800"/>
      <c r="D722" s="116"/>
      <c r="E722" s="117"/>
      <c r="F722" s="796"/>
      <c r="I722" s="119"/>
      <c r="J722" s="824"/>
      <c r="K722" s="824"/>
      <c r="M722" s="120"/>
      <c r="N722" s="796"/>
      <c r="O722" s="117"/>
    </row>
    <row r="723" spans="2:15" ht="15.75" customHeight="1">
      <c r="B723" s="800"/>
      <c r="C723" s="800"/>
      <c r="D723" s="116"/>
      <c r="E723" s="117"/>
      <c r="F723" s="796"/>
      <c r="I723" s="119"/>
      <c r="J723" s="824"/>
      <c r="K723" s="824"/>
      <c r="M723" s="120"/>
      <c r="N723" s="796"/>
      <c r="O723" s="117"/>
    </row>
    <row r="724" spans="2:15" ht="15.75" customHeight="1">
      <c r="B724" s="800"/>
      <c r="C724" s="800"/>
      <c r="D724" s="116"/>
      <c r="E724" s="117"/>
      <c r="F724" s="796"/>
      <c r="I724" s="119"/>
      <c r="J724" s="824"/>
      <c r="K724" s="824"/>
      <c r="M724" s="120"/>
      <c r="N724" s="796"/>
      <c r="O724" s="117"/>
    </row>
    <row r="725" spans="2:15" ht="15.75" customHeight="1">
      <c r="B725" s="800"/>
      <c r="C725" s="800"/>
      <c r="D725" s="116"/>
      <c r="E725" s="117"/>
      <c r="F725" s="796"/>
      <c r="I725" s="119"/>
      <c r="J725" s="824"/>
      <c r="K725" s="824"/>
      <c r="M725" s="120"/>
      <c r="N725" s="796"/>
      <c r="O725" s="117"/>
    </row>
    <row r="726" spans="2:15" ht="15.75" customHeight="1">
      <c r="B726" s="800"/>
      <c r="C726" s="800"/>
      <c r="D726" s="116"/>
      <c r="E726" s="117"/>
      <c r="F726" s="796"/>
      <c r="I726" s="119"/>
      <c r="J726" s="824"/>
      <c r="K726" s="824"/>
      <c r="M726" s="120"/>
      <c r="N726" s="796"/>
      <c r="O726" s="117"/>
    </row>
    <row r="727" spans="2:15" ht="15.75" customHeight="1">
      <c r="B727" s="800"/>
      <c r="C727" s="800"/>
      <c r="D727" s="116"/>
      <c r="E727" s="117"/>
      <c r="F727" s="796"/>
      <c r="I727" s="119"/>
      <c r="J727" s="824"/>
      <c r="K727" s="824"/>
      <c r="M727" s="120"/>
      <c r="N727" s="796"/>
      <c r="O727" s="117"/>
    </row>
    <row r="728" spans="2:15" ht="15.75" customHeight="1">
      <c r="B728" s="800"/>
      <c r="C728" s="800"/>
      <c r="D728" s="116"/>
      <c r="E728" s="117"/>
      <c r="F728" s="796"/>
      <c r="I728" s="119"/>
      <c r="J728" s="824"/>
      <c r="K728" s="824"/>
      <c r="M728" s="120"/>
      <c r="N728" s="796"/>
      <c r="O728" s="117"/>
    </row>
    <row r="729" spans="2:15" ht="15.75" customHeight="1">
      <c r="B729" s="800"/>
      <c r="C729" s="800"/>
      <c r="D729" s="116"/>
      <c r="E729" s="117"/>
      <c r="F729" s="796"/>
      <c r="I729" s="119"/>
      <c r="J729" s="824"/>
      <c r="K729" s="824"/>
      <c r="M729" s="120"/>
      <c r="N729" s="796"/>
      <c r="O729" s="117"/>
    </row>
    <row r="730" spans="2:15" ht="15.75" customHeight="1">
      <c r="B730" s="800"/>
      <c r="C730" s="800"/>
      <c r="D730" s="116"/>
      <c r="E730" s="117"/>
      <c r="F730" s="796"/>
      <c r="I730" s="119"/>
      <c r="J730" s="824"/>
      <c r="K730" s="824"/>
      <c r="M730" s="120"/>
      <c r="N730" s="796"/>
      <c r="O730" s="117"/>
    </row>
    <row r="731" spans="2:15" ht="15.75" customHeight="1">
      <c r="B731" s="800"/>
      <c r="C731" s="800"/>
      <c r="D731" s="116"/>
      <c r="E731" s="117"/>
      <c r="F731" s="796"/>
      <c r="I731" s="119"/>
      <c r="J731" s="824"/>
      <c r="K731" s="824"/>
      <c r="M731" s="120"/>
      <c r="N731" s="796"/>
      <c r="O731" s="117"/>
    </row>
    <row r="732" spans="2:15" ht="15.75" customHeight="1">
      <c r="B732" s="800"/>
      <c r="C732" s="800"/>
      <c r="D732" s="116"/>
      <c r="E732" s="117"/>
      <c r="F732" s="796"/>
      <c r="I732" s="119"/>
      <c r="J732" s="824"/>
      <c r="K732" s="824"/>
      <c r="M732" s="120"/>
      <c r="N732" s="796"/>
      <c r="O732" s="117"/>
    </row>
    <row r="733" spans="2:15" ht="15.75" customHeight="1">
      <c r="B733" s="800"/>
      <c r="C733" s="800"/>
      <c r="D733" s="116"/>
      <c r="E733" s="117"/>
      <c r="F733" s="796"/>
      <c r="I733" s="119"/>
      <c r="J733" s="824"/>
      <c r="K733" s="824"/>
      <c r="M733" s="120"/>
      <c r="N733" s="796"/>
      <c r="O733" s="117"/>
    </row>
    <row r="734" spans="2:15" ht="15.75" customHeight="1">
      <c r="B734" s="800"/>
      <c r="C734" s="800"/>
      <c r="D734" s="116"/>
      <c r="E734" s="117"/>
      <c r="F734" s="796"/>
      <c r="I734" s="119"/>
      <c r="J734" s="824"/>
      <c r="K734" s="824"/>
      <c r="M734" s="120"/>
      <c r="N734" s="796"/>
      <c r="O734" s="117"/>
    </row>
    <row r="735" spans="2:15" ht="15.75" customHeight="1">
      <c r="B735" s="800"/>
      <c r="C735" s="800"/>
      <c r="D735" s="116"/>
      <c r="E735" s="117"/>
      <c r="F735" s="796"/>
      <c r="I735" s="119"/>
      <c r="J735" s="824"/>
      <c r="K735" s="824"/>
      <c r="M735" s="120"/>
      <c r="N735" s="796"/>
      <c r="O735" s="117"/>
    </row>
    <row r="736" spans="2:15" ht="15.75" customHeight="1">
      <c r="B736" s="800"/>
      <c r="C736" s="800"/>
      <c r="D736" s="116"/>
      <c r="E736" s="117"/>
      <c r="F736" s="796"/>
      <c r="I736" s="119"/>
      <c r="J736" s="824"/>
      <c r="K736" s="824"/>
      <c r="M736" s="120"/>
      <c r="N736" s="796"/>
      <c r="O736" s="117"/>
    </row>
    <row r="737" spans="2:15" ht="15.75" customHeight="1">
      <c r="B737" s="800"/>
      <c r="C737" s="800"/>
      <c r="D737" s="116"/>
      <c r="E737" s="117"/>
      <c r="F737" s="796"/>
      <c r="I737" s="119"/>
      <c r="J737" s="824"/>
      <c r="K737" s="824"/>
      <c r="M737" s="120"/>
      <c r="N737" s="796"/>
      <c r="O737" s="117"/>
    </row>
    <row r="738" spans="2:15" ht="15.75" customHeight="1">
      <c r="B738" s="800"/>
      <c r="C738" s="800"/>
      <c r="D738" s="116"/>
      <c r="E738" s="117"/>
      <c r="F738" s="796"/>
      <c r="I738" s="119"/>
      <c r="J738" s="824"/>
      <c r="K738" s="824"/>
      <c r="M738" s="120"/>
      <c r="N738" s="796"/>
      <c r="O738" s="117"/>
    </row>
    <row r="739" spans="2:15" ht="15.75" customHeight="1">
      <c r="B739" s="800"/>
      <c r="C739" s="800"/>
      <c r="D739" s="116"/>
      <c r="E739" s="117"/>
      <c r="F739" s="796"/>
      <c r="I739" s="119"/>
      <c r="J739" s="824"/>
      <c r="K739" s="824"/>
      <c r="M739" s="120"/>
      <c r="N739" s="796"/>
      <c r="O739" s="117"/>
    </row>
    <row r="740" spans="2:15" ht="15.75" customHeight="1">
      <c r="B740" s="800"/>
      <c r="C740" s="800"/>
      <c r="D740" s="116"/>
      <c r="E740" s="117"/>
      <c r="F740" s="796"/>
      <c r="I740" s="119"/>
      <c r="J740" s="824"/>
      <c r="K740" s="824"/>
      <c r="M740" s="120"/>
      <c r="N740" s="796"/>
      <c r="O740" s="117"/>
    </row>
    <row r="741" spans="2:15" ht="15.75" customHeight="1">
      <c r="B741" s="800"/>
      <c r="C741" s="800"/>
      <c r="D741" s="116"/>
      <c r="E741" s="117"/>
      <c r="F741" s="796"/>
      <c r="I741" s="119"/>
      <c r="J741" s="824"/>
      <c r="K741" s="824"/>
      <c r="M741" s="120"/>
      <c r="N741" s="796"/>
      <c r="O741" s="117"/>
    </row>
    <row r="742" spans="2:15" ht="15.75" customHeight="1">
      <c r="B742" s="800"/>
      <c r="C742" s="800"/>
      <c r="D742" s="116"/>
      <c r="E742" s="117"/>
      <c r="F742" s="796"/>
      <c r="I742" s="119"/>
      <c r="J742" s="824"/>
      <c r="K742" s="824"/>
      <c r="M742" s="120"/>
      <c r="N742" s="796"/>
      <c r="O742" s="117"/>
    </row>
    <row r="743" spans="2:15" ht="15.75" customHeight="1">
      <c r="B743" s="800"/>
      <c r="C743" s="800"/>
      <c r="D743" s="116"/>
      <c r="E743" s="117"/>
      <c r="F743" s="796"/>
      <c r="I743" s="119"/>
      <c r="J743" s="824"/>
      <c r="K743" s="824"/>
      <c r="M743" s="120"/>
      <c r="N743" s="796"/>
      <c r="O743" s="117"/>
    </row>
    <row r="744" spans="2:15" ht="15.75" customHeight="1">
      <c r="B744" s="800"/>
      <c r="C744" s="800"/>
      <c r="D744" s="116"/>
      <c r="E744" s="117"/>
      <c r="F744" s="796"/>
      <c r="I744" s="119"/>
      <c r="J744" s="824"/>
      <c r="K744" s="824"/>
      <c r="M744" s="120"/>
      <c r="N744" s="796"/>
      <c r="O744" s="117"/>
    </row>
    <row r="745" spans="2:15" ht="15.75" customHeight="1">
      <c r="B745" s="800"/>
      <c r="C745" s="800"/>
      <c r="D745" s="116"/>
      <c r="E745" s="117"/>
      <c r="F745" s="796"/>
      <c r="I745" s="119"/>
      <c r="J745" s="824"/>
      <c r="K745" s="824"/>
      <c r="M745" s="120"/>
      <c r="N745" s="796"/>
      <c r="O745" s="117"/>
    </row>
    <row r="746" spans="2:15" ht="15.75" customHeight="1">
      <c r="B746" s="800"/>
      <c r="C746" s="800"/>
      <c r="D746" s="116"/>
      <c r="E746" s="117"/>
      <c r="F746" s="796"/>
      <c r="I746" s="119"/>
      <c r="J746" s="824"/>
      <c r="K746" s="824"/>
      <c r="M746" s="120"/>
      <c r="N746" s="796"/>
      <c r="O746" s="117"/>
    </row>
    <row r="747" spans="2:15" ht="15.75" customHeight="1">
      <c r="B747" s="800"/>
      <c r="C747" s="800"/>
      <c r="D747" s="116"/>
      <c r="E747" s="117"/>
      <c r="F747" s="796"/>
      <c r="I747" s="119"/>
      <c r="J747" s="824"/>
      <c r="K747" s="824"/>
      <c r="M747" s="120"/>
      <c r="N747" s="796"/>
      <c r="O747" s="117"/>
    </row>
    <row r="748" spans="2:15" ht="15.75" customHeight="1">
      <c r="B748" s="800"/>
      <c r="C748" s="800"/>
      <c r="D748" s="116"/>
      <c r="E748" s="117"/>
      <c r="F748" s="796"/>
      <c r="I748" s="119"/>
      <c r="J748" s="824"/>
      <c r="K748" s="824"/>
      <c r="M748" s="120"/>
      <c r="N748" s="796"/>
      <c r="O748" s="117"/>
    </row>
    <row r="749" spans="2:15" ht="15.75" customHeight="1">
      <c r="B749" s="800"/>
      <c r="C749" s="800"/>
      <c r="D749" s="116"/>
      <c r="E749" s="117"/>
      <c r="F749" s="796"/>
      <c r="I749" s="119"/>
      <c r="J749" s="824"/>
      <c r="K749" s="824"/>
      <c r="M749" s="120"/>
      <c r="N749" s="796"/>
      <c r="O749" s="117"/>
    </row>
    <row r="750" spans="2:15" ht="15.75" customHeight="1">
      <c r="B750" s="800"/>
      <c r="C750" s="800"/>
      <c r="D750" s="116"/>
      <c r="E750" s="117"/>
      <c r="F750" s="796"/>
      <c r="I750" s="119"/>
      <c r="J750" s="824"/>
      <c r="K750" s="824"/>
      <c r="M750" s="120"/>
      <c r="N750" s="796"/>
      <c r="O750" s="117"/>
    </row>
    <row r="751" spans="2:15" ht="15.75" customHeight="1">
      <c r="B751" s="800"/>
      <c r="C751" s="800"/>
      <c r="D751" s="116"/>
      <c r="E751" s="117"/>
      <c r="F751" s="796"/>
      <c r="I751" s="119"/>
      <c r="J751" s="824"/>
      <c r="K751" s="824"/>
      <c r="M751" s="120"/>
      <c r="N751" s="796"/>
      <c r="O751" s="117"/>
    </row>
    <row r="752" spans="2:15" ht="15.75" customHeight="1">
      <c r="B752" s="800"/>
      <c r="C752" s="800"/>
      <c r="D752" s="116"/>
      <c r="E752" s="117"/>
      <c r="F752" s="796"/>
      <c r="I752" s="119"/>
      <c r="J752" s="824"/>
      <c r="K752" s="824"/>
      <c r="M752" s="120"/>
      <c r="N752" s="796"/>
      <c r="O752" s="117"/>
    </row>
    <row r="753" spans="2:15" ht="15.75" customHeight="1">
      <c r="B753" s="800"/>
      <c r="C753" s="800"/>
      <c r="D753" s="116"/>
      <c r="E753" s="117"/>
      <c r="F753" s="796"/>
      <c r="I753" s="119"/>
      <c r="J753" s="824"/>
      <c r="K753" s="824"/>
      <c r="M753" s="120"/>
      <c r="N753" s="796"/>
      <c r="O753" s="117"/>
    </row>
    <row r="754" spans="2:15" ht="15.75" customHeight="1">
      <c r="B754" s="800"/>
      <c r="C754" s="800"/>
      <c r="D754" s="116"/>
      <c r="E754" s="117"/>
      <c r="F754" s="796"/>
      <c r="I754" s="119"/>
      <c r="J754" s="824"/>
      <c r="K754" s="824"/>
      <c r="M754" s="120"/>
      <c r="N754" s="796"/>
      <c r="O754" s="117"/>
    </row>
    <row r="755" spans="2:15" ht="15.75" customHeight="1">
      <c r="B755" s="800"/>
      <c r="C755" s="800"/>
      <c r="D755" s="116"/>
      <c r="E755" s="117"/>
      <c r="F755" s="796"/>
      <c r="I755" s="119"/>
      <c r="J755" s="824"/>
      <c r="K755" s="824"/>
      <c r="M755" s="120"/>
      <c r="N755" s="796"/>
      <c r="O755" s="117"/>
    </row>
    <row r="756" spans="2:15" ht="15.75" customHeight="1">
      <c r="B756" s="800"/>
      <c r="C756" s="800"/>
      <c r="D756" s="116"/>
      <c r="E756" s="117"/>
      <c r="F756" s="796"/>
      <c r="I756" s="119"/>
      <c r="J756" s="824"/>
      <c r="K756" s="824"/>
      <c r="M756" s="120"/>
      <c r="N756" s="796"/>
      <c r="O756" s="117"/>
    </row>
    <row r="757" spans="2:15" ht="15.75" customHeight="1">
      <c r="B757" s="800"/>
      <c r="C757" s="800"/>
      <c r="D757" s="116"/>
      <c r="E757" s="117"/>
      <c r="F757" s="796"/>
      <c r="I757" s="119"/>
      <c r="J757" s="824"/>
      <c r="K757" s="824"/>
      <c r="M757" s="120"/>
      <c r="N757" s="796"/>
      <c r="O757" s="117"/>
    </row>
    <row r="758" spans="2:15" ht="15.75" customHeight="1">
      <c r="B758" s="800"/>
      <c r="C758" s="800"/>
      <c r="D758" s="116"/>
      <c r="E758" s="117"/>
      <c r="F758" s="796"/>
      <c r="I758" s="119"/>
      <c r="J758" s="824"/>
      <c r="K758" s="824"/>
      <c r="M758" s="120"/>
      <c r="N758" s="796"/>
      <c r="O758" s="117"/>
    </row>
    <row r="759" spans="2:15" ht="15.75" customHeight="1">
      <c r="B759" s="800"/>
      <c r="C759" s="800"/>
      <c r="D759" s="116"/>
      <c r="E759" s="117"/>
      <c r="F759" s="796"/>
      <c r="I759" s="119"/>
      <c r="J759" s="824"/>
      <c r="K759" s="824"/>
      <c r="M759" s="120"/>
      <c r="N759" s="796"/>
      <c r="O759" s="117"/>
    </row>
    <row r="760" spans="2:15" ht="15.75" customHeight="1">
      <c r="B760" s="800"/>
      <c r="C760" s="800"/>
      <c r="D760" s="116"/>
      <c r="E760" s="117"/>
      <c r="F760" s="796"/>
      <c r="I760" s="119"/>
      <c r="J760" s="824"/>
      <c r="K760" s="824"/>
      <c r="M760" s="120"/>
      <c r="N760" s="796"/>
      <c r="O760" s="117"/>
    </row>
    <row r="761" spans="2:15" ht="15.75" customHeight="1">
      <c r="B761" s="800"/>
      <c r="C761" s="800"/>
      <c r="D761" s="116"/>
      <c r="E761" s="117"/>
      <c r="F761" s="796"/>
      <c r="I761" s="119"/>
      <c r="J761" s="824"/>
      <c r="K761" s="824"/>
      <c r="M761" s="120"/>
      <c r="N761" s="796"/>
      <c r="O761" s="117"/>
    </row>
    <row r="762" spans="2:15" ht="15.75" customHeight="1">
      <c r="B762" s="800"/>
      <c r="C762" s="800"/>
      <c r="D762" s="116"/>
      <c r="E762" s="117"/>
      <c r="F762" s="796"/>
      <c r="I762" s="119"/>
      <c r="J762" s="824"/>
      <c r="K762" s="824"/>
      <c r="M762" s="120"/>
      <c r="N762" s="796"/>
      <c r="O762" s="117"/>
    </row>
    <row r="763" spans="2:15" ht="15.75" customHeight="1">
      <c r="B763" s="800"/>
      <c r="C763" s="800"/>
      <c r="D763" s="116"/>
      <c r="E763" s="117"/>
      <c r="F763" s="796"/>
      <c r="I763" s="119"/>
      <c r="J763" s="824"/>
      <c r="K763" s="824"/>
      <c r="M763" s="120"/>
      <c r="N763" s="796"/>
      <c r="O763" s="117"/>
    </row>
    <row r="764" spans="2:15" ht="15.75" customHeight="1">
      <c r="B764" s="800"/>
      <c r="C764" s="800"/>
      <c r="D764" s="116"/>
      <c r="E764" s="117"/>
      <c r="F764" s="796"/>
      <c r="I764" s="119"/>
      <c r="J764" s="824"/>
      <c r="K764" s="824"/>
      <c r="M764" s="120"/>
      <c r="N764" s="796"/>
      <c r="O764" s="117"/>
    </row>
    <row r="765" spans="2:15" ht="15.75" customHeight="1">
      <c r="B765" s="800"/>
      <c r="C765" s="800"/>
      <c r="D765" s="116"/>
      <c r="E765" s="117"/>
      <c r="F765" s="796"/>
      <c r="I765" s="119"/>
      <c r="J765" s="824"/>
      <c r="K765" s="824"/>
      <c r="M765" s="120"/>
      <c r="N765" s="796"/>
      <c r="O765" s="117"/>
    </row>
    <row r="766" spans="2:15" ht="15.75" customHeight="1">
      <c r="B766" s="800"/>
      <c r="C766" s="800"/>
      <c r="D766" s="116"/>
      <c r="E766" s="117"/>
      <c r="F766" s="796"/>
      <c r="I766" s="119"/>
      <c r="J766" s="824"/>
      <c r="K766" s="824"/>
      <c r="M766" s="120"/>
      <c r="N766" s="796"/>
      <c r="O766" s="117"/>
    </row>
    <row r="767" spans="2:15" ht="15.75" customHeight="1">
      <c r="B767" s="800"/>
      <c r="C767" s="800"/>
      <c r="D767" s="116"/>
      <c r="E767" s="117"/>
      <c r="F767" s="796"/>
      <c r="I767" s="119"/>
      <c r="J767" s="824"/>
      <c r="K767" s="824"/>
      <c r="M767" s="120"/>
      <c r="N767" s="796"/>
      <c r="O767" s="117"/>
    </row>
    <row r="768" spans="2:15" ht="15.75" customHeight="1">
      <c r="B768" s="800"/>
      <c r="C768" s="800"/>
      <c r="D768" s="116"/>
      <c r="E768" s="117"/>
      <c r="F768" s="796"/>
      <c r="I768" s="119"/>
      <c r="J768" s="824"/>
      <c r="K768" s="824"/>
      <c r="M768" s="120"/>
      <c r="N768" s="796"/>
      <c r="O768" s="117"/>
    </row>
    <row r="769" spans="2:15" ht="15.75" customHeight="1">
      <c r="B769" s="800"/>
      <c r="C769" s="800"/>
      <c r="D769" s="116"/>
      <c r="E769" s="117"/>
      <c r="F769" s="796"/>
      <c r="I769" s="119"/>
      <c r="J769" s="824"/>
      <c r="K769" s="824"/>
      <c r="M769" s="120"/>
      <c r="N769" s="796"/>
      <c r="O769" s="117"/>
    </row>
    <row r="770" spans="2:15" ht="15.75" customHeight="1">
      <c r="B770" s="800"/>
      <c r="C770" s="800"/>
      <c r="D770" s="116"/>
      <c r="E770" s="117"/>
      <c r="F770" s="796"/>
      <c r="I770" s="119"/>
      <c r="J770" s="824"/>
      <c r="K770" s="824"/>
      <c r="M770" s="120"/>
      <c r="N770" s="796"/>
      <c r="O770" s="117"/>
    </row>
    <row r="771" spans="2:15" ht="15.75" customHeight="1">
      <c r="B771" s="800"/>
      <c r="C771" s="800"/>
      <c r="D771" s="116"/>
      <c r="E771" s="117"/>
      <c r="F771" s="796"/>
      <c r="I771" s="119"/>
      <c r="J771" s="824"/>
      <c r="K771" s="824"/>
      <c r="M771" s="120"/>
      <c r="N771" s="796"/>
      <c r="O771" s="117"/>
    </row>
    <row r="772" spans="2:15" ht="15.75" customHeight="1">
      <c r="B772" s="800"/>
      <c r="C772" s="800"/>
      <c r="D772" s="116"/>
      <c r="E772" s="117"/>
      <c r="F772" s="796"/>
      <c r="I772" s="119"/>
      <c r="J772" s="824"/>
      <c r="K772" s="824"/>
      <c r="M772" s="120"/>
      <c r="N772" s="796"/>
      <c r="O772" s="117"/>
    </row>
    <row r="773" spans="2:15" ht="15.75" customHeight="1">
      <c r="B773" s="800"/>
      <c r="C773" s="800"/>
      <c r="D773" s="116"/>
      <c r="E773" s="117"/>
      <c r="F773" s="796"/>
      <c r="I773" s="119"/>
      <c r="J773" s="824"/>
      <c r="K773" s="824"/>
      <c r="M773" s="120"/>
      <c r="N773" s="796"/>
      <c r="O773" s="117"/>
    </row>
    <row r="774" spans="2:15" ht="15.75" customHeight="1">
      <c r="B774" s="800"/>
      <c r="C774" s="800"/>
      <c r="D774" s="116"/>
      <c r="E774" s="117"/>
      <c r="F774" s="796"/>
      <c r="I774" s="119"/>
      <c r="J774" s="824"/>
      <c r="K774" s="824"/>
      <c r="M774" s="120"/>
      <c r="N774" s="796"/>
      <c r="O774" s="117"/>
    </row>
    <row r="775" spans="2:15" ht="15.75" customHeight="1">
      <c r="B775" s="800"/>
      <c r="C775" s="800"/>
      <c r="D775" s="116"/>
      <c r="E775" s="117"/>
      <c r="F775" s="796"/>
      <c r="I775" s="119"/>
      <c r="J775" s="824"/>
      <c r="K775" s="824"/>
      <c r="M775" s="120"/>
      <c r="N775" s="796"/>
      <c r="O775" s="117"/>
    </row>
    <row r="776" spans="2:15" ht="15.75" customHeight="1">
      <c r="B776" s="800"/>
      <c r="C776" s="800"/>
      <c r="D776" s="116"/>
      <c r="E776" s="117"/>
      <c r="F776" s="796"/>
      <c r="I776" s="119"/>
      <c r="J776" s="824"/>
      <c r="K776" s="824"/>
      <c r="M776" s="120"/>
      <c r="N776" s="796"/>
      <c r="O776" s="117"/>
    </row>
    <row r="777" spans="2:15" ht="15.75" customHeight="1">
      <c r="B777" s="800"/>
      <c r="C777" s="800"/>
      <c r="D777" s="116"/>
      <c r="E777" s="117"/>
      <c r="F777" s="796"/>
      <c r="I777" s="119"/>
      <c r="J777" s="824"/>
      <c r="K777" s="824"/>
      <c r="M777" s="120"/>
      <c r="N777" s="796"/>
      <c r="O777" s="117"/>
    </row>
    <row r="778" spans="2:15" ht="15.75" customHeight="1">
      <c r="B778" s="800"/>
      <c r="C778" s="800"/>
      <c r="D778" s="116"/>
      <c r="E778" s="117"/>
      <c r="F778" s="796"/>
      <c r="I778" s="119"/>
      <c r="J778" s="824"/>
      <c r="K778" s="824"/>
      <c r="M778" s="120"/>
      <c r="N778" s="796"/>
      <c r="O778" s="117"/>
    </row>
    <row r="779" spans="2:15" ht="15.75" customHeight="1">
      <c r="B779" s="800"/>
      <c r="C779" s="800"/>
      <c r="D779" s="116"/>
      <c r="E779" s="117"/>
      <c r="F779" s="796"/>
      <c r="I779" s="119"/>
      <c r="J779" s="824"/>
      <c r="K779" s="824"/>
      <c r="M779" s="120"/>
      <c r="N779" s="796"/>
      <c r="O779" s="117"/>
    </row>
    <row r="780" spans="2:15" ht="15.75" customHeight="1">
      <c r="B780" s="800"/>
      <c r="C780" s="800"/>
      <c r="D780" s="116"/>
      <c r="E780" s="117"/>
      <c r="F780" s="796"/>
      <c r="I780" s="119"/>
      <c r="J780" s="824"/>
      <c r="K780" s="824"/>
      <c r="M780" s="120"/>
      <c r="N780" s="796"/>
      <c r="O780" s="117"/>
    </row>
    <row r="781" spans="2:15" ht="15.75" customHeight="1">
      <c r="B781" s="800"/>
      <c r="C781" s="800"/>
      <c r="D781" s="116"/>
      <c r="E781" s="117"/>
      <c r="F781" s="796"/>
      <c r="I781" s="119"/>
      <c r="J781" s="824"/>
      <c r="K781" s="824"/>
      <c r="M781" s="120"/>
      <c r="N781" s="796"/>
      <c r="O781" s="117"/>
    </row>
    <row r="782" spans="2:15" ht="15.75" customHeight="1">
      <c r="B782" s="800"/>
      <c r="C782" s="800"/>
      <c r="D782" s="116"/>
      <c r="E782" s="117"/>
      <c r="F782" s="796"/>
      <c r="I782" s="119"/>
      <c r="J782" s="824"/>
      <c r="K782" s="824"/>
      <c r="M782" s="120"/>
      <c r="N782" s="796"/>
      <c r="O782" s="117"/>
    </row>
    <row r="783" spans="2:15" ht="15.75" customHeight="1">
      <c r="B783" s="800"/>
      <c r="C783" s="800"/>
      <c r="D783" s="116"/>
      <c r="E783" s="117"/>
      <c r="F783" s="796"/>
      <c r="I783" s="119"/>
      <c r="J783" s="824"/>
      <c r="K783" s="824"/>
      <c r="M783" s="120"/>
      <c r="N783" s="796"/>
      <c r="O783" s="117"/>
    </row>
    <row r="784" spans="2:15" ht="15.75" customHeight="1">
      <c r="B784" s="800"/>
      <c r="C784" s="800"/>
      <c r="D784" s="116"/>
      <c r="E784" s="117"/>
      <c r="F784" s="796"/>
      <c r="I784" s="119"/>
      <c r="J784" s="824"/>
      <c r="K784" s="824"/>
      <c r="M784" s="120"/>
      <c r="N784" s="796"/>
      <c r="O784" s="117"/>
    </row>
    <row r="785" spans="2:15" ht="15.75" customHeight="1">
      <c r="B785" s="800"/>
      <c r="C785" s="800"/>
      <c r="D785" s="116"/>
      <c r="E785" s="117"/>
      <c r="F785" s="796"/>
      <c r="I785" s="119"/>
      <c r="J785" s="824"/>
      <c r="K785" s="824"/>
      <c r="M785" s="120"/>
      <c r="N785" s="796"/>
      <c r="O785" s="117"/>
    </row>
    <row r="786" spans="2:15" ht="15.75" customHeight="1">
      <c r="B786" s="800"/>
      <c r="C786" s="800"/>
      <c r="D786" s="116"/>
      <c r="E786" s="117"/>
      <c r="F786" s="796"/>
      <c r="I786" s="119"/>
      <c r="J786" s="824"/>
      <c r="K786" s="824"/>
      <c r="M786" s="120"/>
      <c r="N786" s="796"/>
      <c r="O786" s="117"/>
    </row>
    <row r="787" spans="2:15" ht="15.75" customHeight="1">
      <c r="B787" s="800"/>
      <c r="C787" s="800"/>
      <c r="D787" s="116"/>
      <c r="E787" s="117"/>
      <c r="F787" s="796"/>
      <c r="I787" s="119"/>
      <c r="J787" s="824"/>
      <c r="K787" s="824"/>
      <c r="M787" s="120"/>
      <c r="N787" s="796"/>
      <c r="O787" s="117"/>
    </row>
    <row r="788" spans="2:15" ht="15.75" customHeight="1">
      <c r="B788" s="800"/>
      <c r="C788" s="800"/>
      <c r="D788" s="116"/>
      <c r="E788" s="117"/>
      <c r="F788" s="796"/>
      <c r="I788" s="119"/>
      <c r="J788" s="824"/>
      <c r="K788" s="824"/>
      <c r="M788" s="120"/>
      <c r="N788" s="796"/>
      <c r="O788" s="117"/>
    </row>
    <row r="789" spans="2:15" ht="15.75" customHeight="1">
      <c r="B789" s="800"/>
      <c r="C789" s="800"/>
      <c r="D789" s="116"/>
      <c r="E789" s="117"/>
      <c r="F789" s="796"/>
      <c r="I789" s="119"/>
      <c r="J789" s="824"/>
      <c r="K789" s="824"/>
      <c r="M789" s="120"/>
      <c r="N789" s="796"/>
      <c r="O789" s="117"/>
    </row>
    <row r="790" spans="2:15" ht="15.75" customHeight="1">
      <c r="B790" s="800"/>
      <c r="C790" s="800"/>
      <c r="D790" s="116"/>
      <c r="E790" s="117"/>
      <c r="F790" s="796"/>
      <c r="I790" s="119"/>
      <c r="J790" s="824"/>
      <c r="K790" s="824"/>
      <c r="M790" s="120"/>
      <c r="N790" s="796"/>
      <c r="O790" s="117"/>
    </row>
    <row r="791" spans="2:15" ht="15.75" customHeight="1">
      <c r="B791" s="800"/>
      <c r="C791" s="800"/>
      <c r="D791" s="116"/>
      <c r="E791" s="117"/>
      <c r="F791" s="796"/>
      <c r="I791" s="119"/>
      <c r="J791" s="824"/>
      <c r="K791" s="824"/>
      <c r="M791" s="120"/>
      <c r="N791" s="796"/>
      <c r="O791" s="117"/>
    </row>
    <row r="792" spans="2:15" ht="15.75" customHeight="1">
      <c r="B792" s="800"/>
      <c r="C792" s="800"/>
      <c r="D792" s="116"/>
      <c r="E792" s="117"/>
      <c r="F792" s="796"/>
      <c r="I792" s="119"/>
      <c r="J792" s="824"/>
      <c r="K792" s="824"/>
      <c r="M792" s="120"/>
      <c r="N792" s="796"/>
      <c r="O792" s="117"/>
    </row>
    <row r="793" spans="2:15" ht="15.75" customHeight="1">
      <c r="B793" s="800"/>
      <c r="C793" s="800"/>
      <c r="D793" s="116"/>
      <c r="E793" s="117"/>
      <c r="F793" s="796"/>
      <c r="I793" s="119"/>
      <c r="J793" s="824"/>
      <c r="K793" s="824"/>
      <c r="M793" s="120"/>
      <c r="N793" s="796"/>
      <c r="O793" s="117"/>
    </row>
    <row r="794" spans="2:15" ht="15.75" customHeight="1">
      <c r="B794" s="800"/>
      <c r="C794" s="800"/>
      <c r="D794" s="116"/>
      <c r="E794" s="117"/>
      <c r="F794" s="796"/>
      <c r="I794" s="119"/>
      <c r="J794" s="824"/>
      <c r="K794" s="824"/>
      <c r="M794" s="120"/>
      <c r="N794" s="796"/>
      <c r="O794" s="117"/>
    </row>
    <row r="795" spans="2:15" ht="15.75" customHeight="1">
      <c r="B795" s="800"/>
      <c r="C795" s="800"/>
      <c r="D795" s="116"/>
      <c r="E795" s="117"/>
      <c r="F795" s="796"/>
      <c r="I795" s="119"/>
      <c r="J795" s="824"/>
      <c r="K795" s="824"/>
      <c r="M795" s="120"/>
      <c r="N795" s="796"/>
      <c r="O795" s="117"/>
    </row>
    <row r="796" spans="2:15" ht="15.75" customHeight="1">
      <c r="B796" s="800"/>
      <c r="C796" s="800"/>
      <c r="D796" s="116"/>
      <c r="E796" s="117"/>
      <c r="F796" s="796"/>
      <c r="I796" s="119"/>
      <c r="J796" s="824"/>
      <c r="K796" s="824"/>
      <c r="M796" s="120"/>
      <c r="N796" s="796"/>
      <c r="O796" s="117"/>
    </row>
    <row r="797" spans="2:15" ht="15.75" customHeight="1">
      <c r="B797" s="800"/>
      <c r="C797" s="800"/>
      <c r="D797" s="116"/>
      <c r="E797" s="117"/>
      <c r="F797" s="796"/>
      <c r="I797" s="119"/>
      <c r="J797" s="824"/>
      <c r="K797" s="824"/>
      <c r="M797" s="120"/>
      <c r="N797" s="796"/>
      <c r="O797" s="117"/>
    </row>
    <row r="798" spans="2:15" ht="15.75" customHeight="1">
      <c r="B798" s="800"/>
      <c r="C798" s="800"/>
      <c r="D798" s="116"/>
      <c r="E798" s="117"/>
      <c r="F798" s="796"/>
      <c r="I798" s="119"/>
      <c r="J798" s="824"/>
      <c r="K798" s="824"/>
      <c r="M798" s="120"/>
      <c r="N798" s="796"/>
      <c r="O798" s="117"/>
    </row>
    <row r="799" spans="2:15" ht="15.75" customHeight="1">
      <c r="B799" s="800"/>
      <c r="C799" s="800"/>
      <c r="D799" s="116"/>
      <c r="E799" s="117"/>
      <c r="F799" s="796"/>
      <c r="I799" s="119"/>
      <c r="J799" s="824"/>
      <c r="K799" s="824"/>
      <c r="M799" s="120"/>
      <c r="N799" s="796"/>
      <c r="O799" s="117"/>
    </row>
    <row r="800" spans="2:15" ht="15.75" customHeight="1">
      <c r="B800" s="800"/>
      <c r="C800" s="800"/>
      <c r="D800" s="116"/>
      <c r="E800" s="117"/>
      <c r="F800" s="796"/>
      <c r="I800" s="119"/>
      <c r="J800" s="824"/>
      <c r="K800" s="824"/>
      <c r="M800" s="120"/>
      <c r="N800" s="796"/>
      <c r="O800" s="117"/>
    </row>
    <row r="801" spans="2:15" ht="15.75" customHeight="1">
      <c r="B801" s="800"/>
      <c r="C801" s="800"/>
      <c r="D801" s="116"/>
      <c r="E801" s="117"/>
      <c r="F801" s="796"/>
      <c r="I801" s="119"/>
      <c r="J801" s="824"/>
      <c r="K801" s="824"/>
      <c r="M801" s="120"/>
      <c r="N801" s="796"/>
      <c r="O801" s="117"/>
    </row>
    <row r="802" spans="2:15" ht="15.75" customHeight="1">
      <c r="B802" s="800"/>
      <c r="C802" s="800"/>
      <c r="D802" s="116"/>
      <c r="E802" s="117"/>
      <c r="F802" s="796"/>
      <c r="I802" s="119"/>
      <c r="J802" s="824"/>
      <c r="K802" s="824"/>
      <c r="M802" s="120"/>
      <c r="N802" s="796"/>
      <c r="O802" s="117"/>
    </row>
    <row r="803" spans="2:15" ht="15.75" customHeight="1">
      <c r="B803" s="800"/>
      <c r="C803" s="800"/>
      <c r="D803" s="116"/>
      <c r="E803" s="117"/>
      <c r="F803" s="796"/>
      <c r="I803" s="119"/>
      <c r="J803" s="824"/>
      <c r="K803" s="824"/>
      <c r="M803" s="120"/>
      <c r="N803" s="796"/>
      <c r="O803" s="117"/>
    </row>
    <row r="804" spans="2:15" ht="15.75" customHeight="1">
      <c r="B804" s="800"/>
      <c r="C804" s="800"/>
      <c r="D804" s="116"/>
      <c r="E804" s="117"/>
      <c r="F804" s="796"/>
      <c r="I804" s="119"/>
      <c r="J804" s="824"/>
      <c r="K804" s="824"/>
      <c r="M804" s="120"/>
      <c r="N804" s="796"/>
      <c r="O804" s="117"/>
    </row>
    <row r="805" spans="2:15" ht="15.75" customHeight="1">
      <c r="B805" s="800"/>
      <c r="C805" s="800"/>
      <c r="D805" s="116"/>
      <c r="E805" s="117"/>
      <c r="F805" s="796"/>
      <c r="I805" s="119"/>
      <c r="J805" s="824"/>
      <c r="K805" s="824"/>
      <c r="M805" s="120"/>
      <c r="N805" s="796"/>
      <c r="O805" s="117"/>
    </row>
    <row r="806" spans="2:15" ht="15.75" customHeight="1">
      <c r="B806" s="800"/>
      <c r="C806" s="800"/>
      <c r="D806" s="116"/>
      <c r="E806" s="117"/>
      <c r="F806" s="796"/>
      <c r="I806" s="119"/>
      <c r="J806" s="824"/>
      <c r="K806" s="824"/>
      <c r="M806" s="120"/>
      <c r="N806" s="796"/>
      <c r="O806" s="117"/>
    </row>
    <row r="807" spans="2:15" ht="15.75" customHeight="1">
      <c r="B807" s="800"/>
      <c r="C807" s="800"/>
      <c r="D807" s="116"/>
      <c r="E807" s="117"/>
      <c r="F807" s="796"/>
      <c r="I807" s="119"/>
      <c r="J807" s="824"/>
      <c r="K807" s="824"/>
      <c r="M807" s="120"/>
      <c r="N807" s="796"/>
      <c r="O807" s="117"/>
    </row>
    <row r="808" spans="2:15" ht="15.75" customHeight="1">
      <c r="B808" s="800"/>
      <c r="C808" s="800"/>
      <c r="D808" s="116"/>
      <c r="E808" s="117"/>
      <c r="F808" s="796"/>
      <c r="I808" s="119"/>
      <c r="J808" s="824"/>
      <c r="K808" s="824"/>
      <c r="M808" s="120"/>
      <c r="N808" s="796"/>
      <c r="O808" s="117"/>
    </row>
    <row r="809" spans="2:15" ht="15.75" customHeight="1">
      <c r="B809" s="800"/>
      <c r="C809" s="800"/>
      <c r="D809" s="116"/>
      <c r="E809" s="117"/>
      <c r="F809" s="796"/>
      <c r="I809" s="119"/>
      <c r="J809" s="824"/>
      <c r="K809" s="824"/>
      <c r="M809" s="120"/>
      <c r="N809" s="796"/>
      <c r="O809" s="117"/>
    </row>
    <row r="810" spans="2:15" ht="15.75" customHeight="1">
      <c r="B810" s="800"/>
      <c r="C810" s="800"/>
      <c r="D810" s="116"/>
      <c r="E810" s="117"/>
      <c r="F810" s="796"/>
      <c r="I810" s="119"/>
      <c r="J810" s="824"/>
      <c r="K810" s="824"/>
      <c r="M810" s="120"/>
      <c r="N810" s="796"/>
      <c r="O810" s="117"/>
    </row>
    <row r="811" spans="2:15" ht="15.75" customHeight="1">
      <c r="B811" s="800"/>
      <c r="C811" s="800"/>
      <c r="D811" s="116"/>
      <c r="E811" s="117"/>
      <c r="F811" s="796"/>
      <c r="I811" s="119"/>
      <c r="J811" s="824"/>
      <c r="K811" s="824"/>
      <c r="M811" s="120"/>
      <c r="N811" s="796"/>
      <c r="O811" s="117"/>
    </row>
    <row r="812" spans="2:15" ht="15.75" customHeight="1">
      <c r="B812" s="800"/>
      <c r="C812" s="800"/>
      <c r="D812" s="116"/>
      <c r="E812" s="117"/>
      <c r="F812" s="796"/>
      <c r="I812" s="119"/>
      <c r="J812" s="824"/>
      <c r="K812" s="824"/>
      <c r="M812" s="120"/>
      <c r="N812" s="796"/>
      <c r="O812" s="117"/>
    </row>
    <row r="813" spans="2:15" ht="15.75" customHeight="1">
      <c r="B813" s="800"/>
      <c r="C813" s="800"/>
      <c r="D813" s="116"/>
      <c r="E813" s="117"/>
      <c r="F813" s="796"/>
      <c r="I813" s="119"/>
      <c r="J813" s="824"/>
      <c r="K813" s="824"/>
      <c r="M813" s="120"/>
      <c r="N813" s="796"/>
      <c r="O813" s="117"/>
    </row>
    <row r="814" spans="2:15" ht="15.75" customHeight="1">
      <c r="B814" s="800"/>
      <c r="C814" s="800"/>
      <c r="D814" s="116"/>
      <c r="E814" s="117"/>
      <c r="F814" s="796"/>
      <c r="I814" s="119"/>
      <c r="J814" s="824"/>
      <c r="K814" s="824"/>
      <c r="M814" s="120"/>
      <c r="N814" s="796"/>
      <c r="O814" s="117"/>
    </row>
    <row r="815" spans="2:15" ht="15.75" customHeight="1">
      <c r="B815" s="800"/>
      <c r="C815" s="800"/>
      <c r="D815" s="116"/>
      <c r="E815" s="117"/>
      <c r="F815" s="796"/>
      <c r="I815" s="119"/>
      <c r="J815" s="824"/>
      <c r="K815" s="824"/>
      <c r="M815" s="120"/>
      <c r="N815" s="796"/>
      <c r="O815" s="117"/>
    </row>
    <row r="816" spans="2:15" ht="15.75" customHeight="1">
      <c r="B816" s="800"/>
      <c r="C816" s="800"/>
      <c r="D816" s="116"/>
      <c r="E816" s="117"/>
      <c r="F816" s="796"/>
      <c r="I816" s="119"/>
      <c r="J816" s="824"/>
      <c r="K816" s="824"/>
      <c r="M816" s="120"/>
      <c r="N816" s="796"/>
      <c r="O816" s="117"/>
    </row>
    <row r="817" spans="2:15" ht="15.75" customHeight="1">
      <c r="B817" s="800"/>
      <c r="C817" s="800"/>
      <c r="D817" s="116"/>
      <c r="E817" s="117"/>
      <c r="F817" s="796"/>
      <c r="I817" s="119"/>
      <c r="J817" s="824"/>
      <c r="K817" s="824"/>
      <c r="M817" s="120"/>
      <c r="N817" s="796"/>
      <c r="O817" s="117"/>
    </row>
    <row r="818" spans="2:15" ht="15.75" customHeight="1">
      <c r="B818" s="800"/>
      <c r="C818" s="800"/>
      <c r="D818" s="116"/>
      <c r="E818" s="117"/>
      <c r="F818" s="796"/>
      <c r="I818" s="119"/>
      <c r="J818" s="824"/>
      <c r="K818" s="824"/>
      <c r="M818" s="120"/>
      <c r="N818" s="796"/>
      <c r="O818" s="117"/>
    </row>
    <row r="819" spans="2:15" ht="15.75" customHeight="1">
      <c r="B819" s="800"/>
      <c r="C819" s="800"/>
      <c r="D819" s="116"/>
      <c r="E819" s="117"/>
      <c r="F819" s="796"/>
      <c r="I819" s="119"/>
      <c r="J819" s="824"/>
      <c r="K819" s="824"/>
      <c r="M819" s="120"/>
      <c r="N819" s="796"/>
      <c r="O819" s="117"/>
    </row>
    <row r="820" spans="2:15" ht="15.75" customHeight="1">
      <c r="B820" s="800"/>
      <c r="C820" s="800"/>
      <c r="D820" s="116"/>
      <c r="E820" s="117"/>
      <c r="F820" s="796"/>
      <c r="I820" s="119"/>
      <c r="J820" s="824"/>
      <c r="K820" s="824"/>
      <c r="M820" s="120"/>
      <c r="N820" s="796"/>
      <c r="O820" s="117"/>
    </row>
    <row r="821" spans="2:15" ht="15.75" customHeight="1">
      <c r="B821" s="800"/>
      <c r="C821" s="800"/>
      <c r="D821" s="116"/>
      <c r="E821" s="117"/>
      <c r="F821" s="796"/>
      <c r="I821" s="119"/>
      <c r="J821" s="824"/>
      <c r="K821" s="824"/>
      <c r="M821" s="120"/>
      <c r="N821" s="796"/>
      <c r="O821" s="117"/>
    </row>
    <row r="822" spans="2:15" ht="15.75" customHeight="1">
      <c r="B822" s="800"/>
      <c r="C822" s="800"/>
      <c r="D822" s="116"/>
      <c r="E822" s="117"/>
      <c r="F822" s="796"/>
      <c r="I822" s="119"/>
      <c r="J822" s="824"/>
      <c r="K822" s="824"/>
      <c r="M822" s="120"/>
      <c r="N822" s="796"/>
      <c r="O822" s="117"/>
    </row>
    <row r="823" spans="2:15" ht="15.75" customHeight="1">
      <c r="B823" s="800"/>
      <c r="C823" s="800"/>
      <c r="D823" s="116"/>
      <c r="E823" s="117"/>
      <c r="F823" s="796"/>
      <c r="I823" s="119"/>
      <c r="J823" s="824"/>
      <c r="K823" s="824"/>
      <c r="M823" s="120"/>
      <c r="N823" s="796"/>
      <c r="O823" s="117"/>
    </row>
    <row r="824" spans="2:15" ht="15.75" customHeight="1">
      <c r="B824" s="800"/>
      <c r="C824" s="800"/>
      <c r="D824" s="116"/>
      <c r="E824" s="117"/>
      <c r="F824" s="796"/>
      <c r="I824" s="119"/>
      <c r="J824" s="824"/>
      <c r="K824" s="824"/>
      <c r="M824" s="120"/>
      <c r="N824" s="796"/>
      <c r="O824" s="117"/>
    </row>
    <row r="825" spans="2:15" ht="15.75" customHeight="1">
      <c r="B825" s="800"/>
      <c r="C825" s="800"/>
      <c r="D825" s="116"/>
      <c r="E825" s="117"/>
      <c r="F825" s="796"/>
      <c r="I825" s="119"/>
      <c r="J825" s="824"/>
      <c r="K825" s="824"/>
      <c r="M825" s="120"/>
      <c r="N825" s="796"/>
      <c r="O825" s="117"/>
    </row>
    <row r="826" spans="2:15" ht="15.75" customHeight="1">
      <c r="B826" s="800"/>
      <c r="C826" s="800"/>
      <c r="D826" s="116"/>
      <c r="E826" s="117"/>
      <c r="F826" s="796"/>
      <c r="I826" s="119"/>
      <c r="J826" s="824"/>
      <c r="K826" s="824"/>
      <c r="M826" s="120"/>
      <c r="N826" s="796"/>
      <c r="O826" s="117"/>
    </row>
    <row r="827" spans="2:15" ht="15.75" customHeight="1">
      <c r="B827" s="800"/>
      <c r="C827" s="800"/>
      <c r="D827" s="116"/>
      <c r="E827" s="117"/>
      <c r="F827" s="796"/>
      <c r="I827" s="119"/>
      <c r="J827" s="824"/>
      <c r="K827" s="824"/>
      <c r="M827" s="120"/>
      <c r="N827" s="796"/>
      <c r="O827" s="117"/>
    </row>
    <row r="828" spans="2:15" ht="15.75" customHeight="1">
      <c r="B828" s="800"/>
      <c r="C828" s="800"/>
      <c r="D828" s="116"/>
      <c r="E828" s="117"/>
      <c r="F828" s="796"/>
      <c r="I828" s="119"/>
      <c r="J828" s="824"/>
      <c r="K828" s="824"/>
      <c r="M828" s="120"/>
      <c r="N828" s="796"/>
      <c r="O828" s="117"/>
    </row>
    <row r="829" spans="2:15" ht="15.75" customHeight="1">
      <c r="B829" s="800"/>
      <c r="C829" s="800"/>
      <c r="D829" s="116"/>
      <c r="E829" s="117"/>
      <c r="F829" s="796"/>
      <c r="I829" s="119"/>
      <c r="J829" s="824"/>
      <c r="K829" s="824"/>
      <c r="M829" s="120"/>
      <c r="N829" s="796"/>
      <c r="O829" s="117"/>
    </row>
    <row r="830" spans="2:15" ht="15.75" customHeight="1">
      <c r="B830" s="800"/>
      <c r="C830" s="800"/>
      <c r="D830" s="116"/>
      <c r="E830" s="117"/>
      <c r="F830" s="796"/>
      <c r="I830" s="119"/>
      <c r="J830" s="824"/>
      <c r="K830" s="824"/>
      <c r="M830" s="120"/>
      <c r="N830" s="796"/>
      <c r="O830" s="117"/>
    </row>
    <row r="831" spans="2:15" ht="15.75" customHeight="1">
      <c r="B831" s="800"/>
      <c r="C831" s="800"/>
      <c r="D831" s="116"/>
      <c r="E831" s="117"/>
      <c r="F831" s="796"/>
      <c r="I831" s="119"/>
      <c r="J831" s="824"/>
      <c r="K831" s="824"/>
      <c r="M831" s="120"/>
      <c r="N831" s="796"/>
      <c r="O831" s="117"/>
    </row>
    <row r="832" spans="2:15" ht="15.75" customHeight="1">
      <c r="B832" s="800"/>
      <c r="C832" s="800"/>
      <c r="D832" s="116"/>
      <c r="E832" s="117"/>
      <c r="F832" s="796"/>
      <c r="I832" s="119"/>
      <c r="J832" s="824"/>
      <c r="K832" s="824"/>
      <c r="M832" s="120"/>
      <c r="N832" s="796"/>
      <c r="O832" s="117"/>
    </row>
    <row r="833" spans="2:15" ht="15.75" customHeight="1">
      <c r="B833" s="800"/>
      <c r="C833" s="800"/>
      <c r="D833" s="116"/>
      <c r="E833" s="117"/>
      <c r="F833" s="796"/>
      <c r="I833" s="119"/>
      <c r="J833" s="824"/>
      <c r="K833" s="824"/>
      <c r="M833" s="120"/>
      <c r="N833" s="796"/>
      <c r="O833" s="117"/>
    </row>
    <row r="834" spans="2:15" ht="15.75" customHeight="1">
      <c r="B834" s="800"/>
      <c r="C834" s="800"/>
      <c r="D834" s="116"/>
      <c r="E834" s="117"/>
      <c r="F834" s="796"/>
      <c r="I834" s="119"/>
      <c r="J834" s="824"/>
      <c r="K834" s="824"/>
      <c r="M834" s="120"/>
      <c r="N834" s="796"/>
      <c r="O834" s="117"/>
    </row>
    <row r="835" spans="2:15" ht="15.75" customHeight="1">
      <c r="B835" s="800"/>
      <c r="C835" s="800"/>
      <c r="D835" s="116"/>
      <c r="E835" s="117"/>
      <c r="F835" s="796"/>
      <c r="I835" s="119"/>
      <c r="J835" s="824"/>
      <c r="K835" s="824"/>
      <c r="M835" s="120"/>
      <c r="N835" s="796"/>
      <c r="O835" s="117"/>
    </row>
    <row r="836" spans="2:15" ht="15.75" customHeight="1">
      <c r="B836" s="800"/>
      <c r="C836" s="800"/>
      <c r="D836" s="116"/>
      <c r="E836" s="117"/>
      <c r="F836" s="796"/>
      <c r="I836" s="119"/>
      <c r="J836" s="824"/>
      <c r="K836" s="824"/>
      <c r="M836" s="120"/>
      <c r="N836" s="796"/>
      <c r="O836" s="117"/>
    </row>
    <row r="837" spans="2:15" ht="15.75" customHeight="1">
      <c r="B837" s="800"/>
      <c r="C837" s="800"/>
      <c r="D837" s="116"/>
      <c r="E837" s="117"/>
      <c r="F837" s="796"/>
      <c r="I837" s="119"/>
      <c r="J837" s="824"/>
      <c r="K837" s="824"/>
      <c r="M837" s="120"/>
      <c r="N837" s="796"/>
      <c r="O837" s="117"/>
    </row>
    <row r="838" spans="2:15" ht="15.75" customHeight="1">
      <c r="B838" s="800"/>
      <c r="C838" s="800"/>
      <c r="D838" s="116"/>
      <c r="E838" s="117"/>
      <c r="F838" s="796"/>
      <c r="I838" s="119"/>
      <c r="J838" s="824"/>
      <c r="K838" s="824"/>
      <c r="M838" s="120"/>
      <c r="N838" s="796"/>
      <c r="O838" s="117"/>
    </row>
    <row r="839" spans="2:15" ht="15.75" customHeight="1">
      <c r="B839" s="800"/>
      <c r="C839" s="800"/>
      <c r="D839" s="116"/>
      <c r="E839" s="117"/>
      <c r="F839" s="796"/>
      <c r="I839" s="119"/>
      <c r="J839" s="824"/>
      <c r="K839" s="824"/>
      <c r="M839" s="120"/>
      <c r="N839" s="796"/>
      <c r="O839" s="117"/>
    </row>
    <row r="840" spans="2:15" ht="15.75" customHeight="1">
      <c r="B840" s="800"/>
      <c r="C840" s="800"/>
      <c r="D840" s="116"/>
      <c r="E840" s="117"/>
      <c r="F840" s="796"/>
      <c r="I840" s="119"/>
      <c r="J840" s="824"/>
      <c r="K840" s="824"/>
      <c r="M840" s="120"/>
      <c r="N840" s="796"/>
      <c r="O840" s="117"/>
    </row>
    <row r="841" spans="2:15" ht="15.75" customHeight="1">
      <c r="B841" s="800"/>
      <c r="C841" s="800"/>
      <c r="D841" s="116"/>
      <c r="E841" s="117"/>
      <c r="F841" s="796"/>
      <c r="I841" s="119"/>
      <c r="J841" s="824"/>
      <c r="K841" s="824"/>
      <c r="M841" s="120"/>
      <c r="N841" s="796"/>
      <c r="O841" s="117"/>
    </row>
    <row r="842" spans="2:15" ht="15.75" customHeight="1">
      <c r="B842" s="800"/>
      <c r="C842" s="800"/>
      <c r="D842" s="116"/>
      <c r="E842" s="117"/>
      <c r="F842" s="796"/>
      <c r="I842" s="119"/>
      <c r="J842" s="824"/>
      <c r="K842" s="824"/>
      <c r="M842" s="120"/>
      <c r="N842" s="796"/>
      <c r="O842" s="117"/>
    </row>
    <row r="843" spans="2:15" ht="15.75" customHeight="1">
      <c r="B843" s="800"/>
      <c r="C843" s="800"/>
      <c r="D843" s="116"/>
      <c r="E843" s="117"/>
      <c r="F843" s="796"/>
      <c r="I843" s="119"/>
      <c r="J843" s="824"/>
      <c r="K843" s="824"/>
      <c r="M843" s="120"/>
      <c r="N843" s="796"/>
      <c r="O843" s="117"/>
    </row>
    <row r="844" spans="2:15" ht="15.75" customHeight="1">
      <c r="B844" s="800"/>
      <c r="C844" s="800"/>
      <c r="D844" s="116"/>
      <c r="E844" s="117"/>
      <c r="F844" s="796"/>
      <c r="I844" s="119"/>
      <c r="J844" s="824"/>
      <c r="K844" s="824"/>
      <c r="M844" s="120"/>
      <c r="N844" s="796"/>
      <c r="O844" s="117"/>
    </row>
    <row r="845" spans="2:15" ht="15.75" customHeight="1">
      <c r="B845" s="800"/>
      <c r="C845" s="800"/>
      <c r="D845" s="116"/>
      <c r="E845" s="117"/>
      <c r="F845" s="796"/>
      <c r="I845" s="119"/>
      <c r="J845" s="824"/>
      <c r="K845" s="824"/>
      <c r="M845" s="120"/>
      <c r="N845" s="796"/>
      <c r="O845" s="117"/>
    </row>
    <row r="846" spans="2:15" ht="15.75" customHeight="1">
      <c r="B846" s="800"/>
      <c r="C846" s="800"/>
      <c r="D846" s="116"/>
      <c r="E846" s="117"/>
      <c r="F846" s="796"/>
      <c r="I846" s="119"/>
      <c r="J846" s="824"/>
      <c r="K846" s="824"/>
      <c r="M846" s="120"/>
      <c r="N846" s="796"/>
      <c r="O846" s="117"/>
    </row>
    <row r="847" spans="2:15" ht="15.75" customHeight="1">
      <c r="B847" s="800"/>
      <c r="C847" s="800"/>
      <c r="D847" s="116"/>
      <c r="E847" s="117"/>
      <c r="F847" s="796"/>
      <c r="I847" s="119"/>
      <c r="J847" s="824"/>
      <c r="K847" s="824"/>
      <c r="M847" s="120"/>
      <c r="N847" s="796"/>
      <c r="O847" s="117"/>
    </row>
    <row r="848" spans="2:15" ht="15.75" customHeight="1">
      <c r="B848" s="800"/>
      <c r="C848" s="800"/>
      <c r="D848" s="116"/>
      <c r="E848" s="117"/>
      <c r="F848" s="796"/>
      <c r="I848" s="119"/>
      <c r="J848" s="824"/>
      <c r="K848" s="824"/>
      <c r="M848" s="120"/>
      <c r="N848" s="796"/>
      <c r="O848" s="117"/>
    </row>
    <row r="849" spans="2:15" ht="15.75" customHeight="1">
      <c r="B849" s="800"/>
      <c r="C849" s="800"/>
      <c r="D849" s="116"/>
      <c r="E849" s="117"/>
      <c r="F849" s="796"/>
      <c r="I849" s="119"/>
      <c r="J849" s="824"/>
      <c r="K849" s="824"/>
      <c r="M849" s="120"/>
      <c r="N849" s="796"/>
      <c r="O849" s="117"/>
    </row>
    <row r="850" spans="2:15" ht="15.75" customHeight="1">
      <c r="B850" s="800"/>
      <c r="C850" s="800"/>
      <c r="D850" s="116"/>
      <c r="E850" s="117"/>
      <c r="F850" s="796"/>
      <c r="I850" s="119"/>
      <c r="J850" s="824"/>
      <c r="K850" s="824"/>
      <c r="M850" s="120"/>
      <c r="N850" s="796"/>
      <c r="O850" s="117"/>
    </row>
    <row r="851" spans="2:15" ht="15.75" customHeight="1">
      <c r="B851" s="800"/>
      <c r="C851" s="800"/>
      <c r="D851" s="116"/>
      <c r="E851" s="117"/>
      <c r="F851" s="796"/>
      <c r="I851" s="119"/>
      <c r="J851" s="824"/>
      <c r="K851" s="824"/>
      <c r="M851" s="120"/>
      <c r="N851" s="796"/>
      <c r="O851" s="117"/>
    </row>
    <row r="852" spans="2:15" ht="15.75" customHeight="1">
      <c r="B852" s="800"/>
      <c r="C852" s="800"/>
      <c r="D852" s="116"/>
      <c r="E852" s="117"/>
      <c r="F852" s="796"/>
      <c r="I852" s="119"/>
      <c r="J852" s="824"/>
      <c r="K852" s="824"/>
      <c r="M852" s="120"/>
      <c r="N852" s="796"/>
      <c r="O852" s="117"/>
    </row>
    <row r="853" spans="2:15" ht="15.75" customHeight="1">
      <c r="B853" s="800"/>
      <c r="C853" s="800"/>
      <c r="D853" s="116"/>
      <c r="E853" s="117"/>
      <c r="F853" s="796"/>
      <c r="I853" s="119"/>
      <c r="J853" s="824"/>
      <c r="K853" s="824"/>
      <c r="M853" s="120"/>
      <c r="N853" s="796"/>
      <c r="O853" s="117"/>
    </row>
    <row r="854" spans="2:15" ht="15.75" customHeight="1">
      <c r="B854" s="800"/>
      <c r="C854" s="800"/>
      <c r="D854" s="116"/>
      <c r="E854" s="117"/>
      <c r="F854" s="796"/>
      <c r="I854" s="119"/>
      <c r="J854" s="824"/>
      <c r="K854" s="824"/>
      <c r="M854" s="120"/>
      <c r="N854" s="796"/>
      <c r="O854" s="117"/>
    </row>
    <row r="855" spans="2:15" ht="15.75" customHeight="1">
      <c r="B855" s="800"/>
      <c r="C855" s="800"/>
      <c r="D855" s="116"/>
      <c r="E855" s="117"/>
      <c r="F855" s="796"/>
      <c r="I855" s="119"/>
      <c r="J855" s="824"/>
      <c r="K855" s="824"/>
      <c r="M855" s="120"/>
      <c r="N855" s="796"/>
      <c r="O855" s="117"/>
    </row>
    <row r="856" spans="2:15" ht="15.75" customHeight="1">
      <c r="B856" s="800"/>
      <c r="C856" s="800"/>
      <c r="D856" s="116"/>
      <c r="E856" s="117"/>
      <c r="F856" s="796"/>
      <c r="I856" s="119"/>
      <c r="J856" s="824"/>
      <c r="K856" s="824"/>
      <c r="M856" s="120"/>
      <c r="N856" s="796"/>
      <c r="O856" s="117"/>
    </row>
    <row r="857" spans="2:15" ht="15.75" customHeight="1">
      <c r="B857" s="800"/>
      <c r="C857" s="800"/>
      <c r="D857" s="116"/>
      <c r="E857" s="117"/>
      <c r="F857" s="796"/>
      <c r="I857" s="119"/>
      <c r="J857" s="824"/>
      <c r="K857" s="824"/>
      <c r="M857" s="120"/>
      <c r="N857" s="796"/>
      <c r="O857" s="117"/>
    </row>
    <row r="858" spans="2:15" ht="15.75" customHeight="1">
      <c r="B858" s="800"/>
      <c r="C858" s="800"/>
      <c r="D858" s="116"/>
      <c r="E858" s="117"/>
      <c r="F858" s="796"/>
      <c r="I858" s="119"/>
      <c r="J858" s="824"/>
      <c r="K858" s="824"/>
      <c r="M858" s="120"/>
      <c r="N858" s="796"/>
      <c r="O858" s="117"/>
    </row>
    <row r="859" spans="2:15" ht="15.75" customHeight="1">
      <c r="B859" s="800"/>
      <c r="C859" s="800"/>
      <c r="D859" s="116"/>
      <c r="E859" s="117"/>
      <c r="F859" s="796"/>
      <c r="I859" s="119"/>
      <c r="J859" s="824"/>
      <c r="K859" s="824"/>
      <c r="M859" s="120"/>
      <c r="N859" s="796"/>
      <c r="O859" s="117"/>
    </row>
    <row r="860" spans="2:15" ht="15.75" customHeight="1">
      <c r="B860" s="800"/>
      <c r="C860" s="800"/>
      <c r="D860" s="116"/>
      <c r="E860" s="117"/>
      <c r="F860" s="796"/>
      <c r="I860" s="119"/>
      <c r="J860" s="824"/>
      <c r="K860" s="824"/>
      <c r="M860" s="120"/>
      <c r="N860" s="796"/>
      <c r="O860" s="117"/>
    </row>
    <row r="861" spans="2:15" ht="15.75" customHeight="1">
      <c r="B861" s="800"/>
      <c r="C861" s="800"/>
      <c r="D861" s="116"/>
      <c r="E861" s="117"/>
      <c r="F861" s="796"/>
      <c r="I861" s="119"/>
      <c r="J861" s="824"/>
      <c r="K861" s="824"/>
      <c r="M861" s="120"/>
      <c r="N861" s="796"/>
      <c r="O861" s="117"/>
    </row>
    <row r="862" spans="2:15" ht="15.75" customHeight="1">
      <c r="B862" s="800"/>
      <c r="C862" s="800"/>
      <c r="D862" s="116"/>
      <c r="E862" s="117"/>
      <c r="F862" s="796"/>
      <c r="I862" s="119"/>
      <c r="J862" s="824"/>
      <c r="K862" s="824"/>
      <c r="M862" s="120"/>
      <c r="N862" s="796"/>
      <c r="O862" s="117"/>
    </row>
    <row r="863" spans="2:15" ht="15.75" customHeight="1">
      <c r="B863" s="800"/>
      <c r="C863" s="800"/>
      <c r="D863" s="116"/>
      <c r="E863" s="117"/>
      <c r="F863" s="796"/>
      <c r="I863" s="119"/>
      <c r="J863" s="824"/>
      <c r="K863" s="824"/>
      <c r="M863" s="120"/>
      <c r="N863" s="796"/>
      <c r="O863" s="117"/>
    </row>
    <row r="864" spans="2:15" ht="15.75" customHeight="1">
      <c r="B864" s="800"/>
      <c r="C864" s="800"/>
      <c r="D864" s="116"/>
      <c r="E864" s="117"/>
      <c r="F864" s="796"/>
      <c r="I864" s="119"/>
      <c r="J864" s="824"/>
      <c r="K864" s="824"/>
      <c r="M864" s="120"/>
      <c r="N864" s="796"/>
      <c r="O864" s="117"/>
    </row>
    <row r="865" spans="2:15" ht="15.75" customHeight="1">
      <c r="B865" s="800"/>
      <c r="C865" s="800"/>
      <c r="D865" s="116"/>
      <c r="E865" s="117"/>
      <c r="F865" s="796"/>
      <c r="I865" s="119"/>
      <c r="J865" s="824"/>
      <c r="K865" s="824"/>
      <c r="M865" s="120"/>
      <c r="N865" s="796"/>
      <c r="O865" s="117"/>
    </row>
    <row r="866" spans="2:15" ht="15.75" customHeight="1">
      <c r="B866" s="800"/>
      <c r="C866" s="800"/>
      <c r="D866" s="116"/>
      <c r="E866" s="117"/>
      <c r="F866" s="796"/>
      <c r="I866" s="119"/>
      <c r="J866" s="824"/>
      <c r="K866" s="824"/>
      <c r="M866" s="120"/>
      <c r="N866" s="796"/>
      <c r="O866" s="117"/>
    </row>
    <row r="867" spans="2:15" ht="15.75" customHeight="1">
      <c r="B867" s="800"/>
      <c r="C867" s="800"/>
      <c r="D867" s="116"/>
      <c r="E867" s="117"/>
      <c r="F867" s="796"/>
      <c r="I867" s="119"/>
      <c r="J867" s="824"/>
      <c r="K867" s="824"/>
      <c r="M867" s="120"/>
      <c r="N867" s="796"/>
      <c r="O867" s="117"/>
    </row>
    <row r="868" spans="2:15" ht="15.75" customHeight="1">
      <c r="B868" s="800"/>
      <c r="C868" s="800"/>
      <c r="D868" s="116"/>
      <c r="E868" s="117"/>
      <c r="F868" s="796"/>
      <c r="I868" s="119"/>
      <c r="J868" s="824"/>
      <c r="K868" s="824"/>
      <c r="M868" s="120"/>
      <c r="N868" s="796"/>
      <c r="O868" s="117"/>
    </row>
    <row r="869" spans="2:15" ht="15.75" customHeight="1">
      <c r="B869" s="800"/>
      <c r="C869" s="800"/>
      <c r="D869" s="116"/>
      <c r="E869" s="117"/>
      <c r="F869" s="796"/>
      <c r="I869" s="119"/>
      <c r="J869" s="824"/>
      <c r="K869" s="824"/>
      <c r="M869" s="120"/>
      <c r="N869" s="796"/>
      <c r="O869" s="117"/>
    </row>
    <row r="870" spans="2:15" ht="15.75" customHeight="1">
      <c r="B870" s="800"/>
      <c r="C870" s="800"/>
      <c r="D870" s="116"/>
      <c r="E870" s="117"/>
      <c r="F870" s="796"/>
      <c r="I870" s="119"/>
      <c r="J870" s="824"/>
      <c r="K870" s="824"/>
      <c r="M870" s="120"/>
      <c r="N870" s="796"/>
      <c r="O870" s="117"/>
    </row>
    <row r="871" spans="2:15" ht="15.75" customHeight="1">
      <c r="B871" s="800"/>
      <c r="C871" s="800"/>
      <c r="D871" s="116"/>
      <c r="E871" s="117"/>
      <c r="F871" s="796"/>
      <c r="I871" s="119"/>
      <c r="J871" s="824"/>
      <c r="K871" s="824"/>
      <c r="M871" s="120"/>
      <c r="N871" s="796"/>
      <c r="O871" s="117"/>
    </row>
    <row r="872" spans="2:15" ht="15.75" customHeight="1">
      <c r="B872" s="800"/>
      <c r="C872" s="800"/>
      <c r="D872" s="116"/>
      <c r="E872" s="117"/>
      <c r="F872" s="796"/>
      <c r="I872" s="119"/>
      <c r="J872" s="824"/>
      <c r="K872" s="824"/>
      <c r="M872" s="120"/>
      <c r="N872" s="796"/>
      <c r="O872" s="117"/>
    </row>
    <row r="873" spans="2:15" ht="15.75" customHeight="1">
      <c r="B873" s="800"/>
      <c r="C873" s="800"/>
      <c r="D873" s="116"/>
      <c r="E873" s="117"/>
      <c r="F873" s="796"/>
      <c r="I873" s="119"/>
      <c r="J873" s="824"/>
      <c r="K873" s="824"/>
      <c r="M873" s="120"/>
      <c r="N873" s="796"/>
      <c r="O873" s="117"/>
    </row>
    <row r="874" spans="2:15" ht="15.75" customHeight="1">
      <c r="B874" s="800"/>
      <c r="C874" s="800"/>
      <c r="D874" s="116"/>
      <c r="E874" s="117"/>
      <c r="F874" s="796"/>
      <c r="I874" s="119"/>
      <c r="J874" s="824"/>
      <c r="K874" s="824"/>
      <c r="M874" s="120"/>
      <c r="N874" s="796"/>
      <c r="O874" s="117"/>
    </row>
    <row r="875" spans="2:15" ht="15.75" customHeight="1">
      <c r="B875" s="800"/>
      <c r="C875" s="800"/>
      <c r="D875" s="116"/>
      <c r="E875" s="117"/>
      <c r="F875" s="796"/>
      <c r="I875" s="119"/>
      <c r="J875" s="824"/>
      <c r="K875" s="824"/>
      <c r="M875" s="120"/>
      <c r="N875" s="796"/>
      <c r="O875" s="117"/>
    </row>
    <row r="876" spans="2:15" ht="15.75" customHeight="1">
      <c r="B876" s="800"/>
      <c r="C876" s="800"/>
      <c r="D876" s="116"/>
      <c r="E876" s="117"/>
      <c r="F876" s="796"/>
      <c r="I876" s="119"/>
      <c r="J876" s="824"/>
      <c r="K876" s="824"/>
      <c r="M876" s="120"/>
      <c r="N876" s="796"/>
      <c r="O876" s="117"/>
    </row>
    <row r="877" spans="2:15" ht="15.75" customHeight="1">
      <c r="B877" s="800"/>
      <c r="C877" s="800"/>
      <c r="D877" s="116"/>
      <c r="E877" s="117"/>
      <c r="F877" s="796"/>
      <c r="I877" s="119"/>
      <c r="J877" s="824"/>
      <c r="K877" s="824"/>
      <c r="M877" s="120"/>
      <c r="N877" s="796"/>
      <c r="O877" s="117"/>
    </row>
    <row r="878" spans="2:15" ht="15.75" customHeight="1">
      <c r="B878" s="800"/>
      <c r="C878" s="800"/>
      <c r="D878" s="116"/>
      <c r="E878" s="117"/>
      <c r="F878" s="796"/>
      <c r="I878" s="119"/>
      <c r="J878" s="824"/>
      <c r="K878" s="824"/>
      <c r="M878" s="120"/>
      <c r="N878" s="796"/>
      <c r="O878" s="117"/>
    </row>
    <row r="879" spans="2:15" ht="15.75" customHeight="1">
      <c r="B879" s="800"/>
      <c r="C879" s="800"/>
      <c r="D879" s="116"/>
      <c r="E879" s="117"/>
      <c r="F879" s="796"/>
      <c r="I879" s="119"/>
      <c r="J879" s="824"/>
      <c r="K879" s="824"/>
      <c r="M879" s="120"/>
      <c r="N879" s="796"/>
      <c r="O879" s="117"/>
    </row>
    <row r="880" spans="2:15" ht="15.75" customHeight="1">
      <c r="B880" s="800"/>
      <c r="C880" s="800"/>
      <c r="D880" s="116"/>
      <c r="E880" s="117"/>
      <c r="F880" s="796"/>
      <c r="I880" s="119"/>
      <c r="J880" s="824"/>
      <c r="K880" s="824"/>
      <c r="M880" s="120"/>
      <c r="N880" s="796"/>
      <c r="O880" s="117"/>
    </row>
    <row r="881" spans="2:15" ht="15.75" customHeight="1">
      <c r="B881" s="800"/>
      <c r="C881" s="800"/>
      <c r="D881" s="116"/>
      <c r="E881" s="117"/>
      <c r="F881" s="796"/>
      <c r="I881" s="119"/>
      <c r="J881" s="824"/>
      <c r="K881" s="824"/>
      <c r="M881" s="120"/>
      <c r="N881" s="796"/>
      <c r="O881" s="117"/>
    </row>
    <row r="882" spans="2:15" ht="15.75" customHeight="1">
      <c r="B882" s="800"/>
      <c r="C882" s="800"/>
      <c r="D882" s="116"/>
      <c r="E882" s="117"/>
      <c r="F882" s="796"/>
      <c r="I882" s="119"/>
      <c r="J882" s="824"/>
      <c r="K882" s="824"/>
      <c r="M882" s="120"/>
      <c r="N882" s="796"/>
      <c r="O882" s="117"/>
    </row>
    <row r="883" spans="2:15" ht="15.75" customHeight="1">
      <c r="B883" s="800"/>
      <c r="C883" s="800"/>
      <c r="D883" s="116"/>
      <c r="E883" s="117"/>
      <c r="F883" s="796"/>
      <c r="I883" s="119"/>
      <c r="J883" s="824"/>
      <c r="K883" s="824"/>
      <c r="M883" s="120"/>
      <c r="N883" s="796"/>
      <c r="O883" s="117"/>
    </row>
    <row r="884" spans="2:15" ht="15.75" customHeight="1">
      <c r="B884" s="800"/>
      <c r="C884" s="800"/>
      <c r="D884" s="116"/>
      <c r="E884" s="117"/>
      <c r="F884" s="796"/>
      <c r="I884" s="119"/>
      <c r="J884" s="824"/>
      <c r="K884" s="824"/>
      <c r="M884" s="120"/>
      <c r="N884" s="796"/>
      <c r="O884" s="117"/>
    </row>
    <row r="885" spans="2:15" ht="15.75" customHeight="1">
      <c r="B885" s="800"/>
      <c r="C885" s="800"/>
      <c r="D885" s="116"/>
      <c r="E885" s="117"/>
      <c r="F885" s="796"/>
      <c r="I885" s="119"/>
      <c r="J885" s="824"/>
      <c r="K885" s="824"/>
      <c r="M885" s="120"/>
      <c r="N885" s="796"/>
      <c r="O885" s="117"/>
    </row>
    <row r="886" spans="2:15" ht="15.75" customHeight="1">
      <c r="B886" s="800"/>
      <c r="C886" s="800"/>
      <c r="D886" s="116"/>
      <c r="E886" s="117"/>
      <c r="F886" s="796"/>
      <c r="I886" s="119"/>
      <c r="J886" s="824"/>
      <c r="K886" s="824"/>
      <c r="M886" s="120"/>
      <c r="N886" s="796"/>
      <c r="O886" s="117"/>
    </row>
    <row r="887" spans="2:15" ht="15.75" customHeight="1">
      <c r="B887" s="800"/>
      <c r="C887" s="800"/>
      <c r="D887" s="116"/>
      <c r="E887" s="117"/>
      <c r="F887" s="796"/>
      <c r="I887" s="119"/>
      <c r="J887" s="824"/>
      <c r="K887" s="824"/>
      <c r="M887" s="120"/>
      <c r="N887" s="796"/>
      <c r="O887" s="117"/>
    </row>
    <row r="888" spans="2:15" ht="15.75" customHeight="1">
      <c r="B888" s="800"/>
      <c r="C888" s="800"/>
      <c r="D888" s="116"/>
      <c r="E888" s="117"/>
      <c r="F888" s="796"/>
      <c r="I888" s="119"/>
      <c r="J888" s="824"/>
      <c r="K888" s="824"/>
      <c r="M888" s="120"/>
      <c r="N888" s="796"/>
      <c r="O888" s="117"/>
    </row>
    <row r="889" spans="2:15" ht="15.75" customHeight="1">
      <c r="B889" s="800"/>
      <c r="C889" s="800"/>
      <c r="D889" s="116"/>
      <c r="E889" s="117"/>
      <c r="F889" s="796"/>
      <c r="I889" s="119"/>
      <c r="J889" s="824"/>
      <c r="K889" s="824"/>
      <c r="M889" s="120"/>
      <c r="N889" s="796"/>
      <c r="O889" s="117"/>
    </row>
    <row r="890" spans="2:15" ht="15.75" customHeight="1">
      <c r="B890" s="800"/>
      <c r="C890" s="800"/>
      <c r="D890" s="116"/>
      <c r="E890" s="117"/>
      <c r="F890" s="796"/>
      <c r="I890" s="119"/>
      <c r="J890" s="824"/>
      <c r="K890" s="824"/>
      <c r="M890" s="120"/>
      <c r="N890" s="796"/>
      <c r="O890" s="117"/>
    </row>
    <row r="891" spans="2:15" ht="15.75" customHeight="1">
      <c r="B891" s="800"/>
      <c r="C891" s="800"/>
      <c r="D891" s="116"/>
      <c r="E891" s="117"/>
      <c r="F891" s="796"/>
      <c r="I891" s="119"/>
      <c r="J891" s="824"/>
      <c r="K891" s="824"/>
      <c r="M891" s="120"/>
      <c r="N891" s="796"/>
      <c r="O891" s="117"/>
    </row>
    <row r="892" spans="2:15" ht="15.75" customHeight="1">
      <c r="B892" s="800"/>
      <c r="C892" s="800"/>
      <c r="D892" s="116"/>
      <c r="E892" s="117"/>
      <c r="F892" s="796"/>
      <c r="I892" s="119"/>
      <c r="J892" s="824"/>
      <c r="K892" s="824"/>
      <c r="M892" s="120"/>
      <c r="N892" s="796"/>
      <c r="O892" s="117"/>
    </row>
    <row r="893" spans="2:15" ht="15.75" customHeight="1">
      <c r="B893" s="800"/>
      <c r="C893" s="800"/>
      <c r="D893" s="116"/>
      <c r="E893" s="117"/>
      <c r="F893" s="796"/>
      <c r="I893" s="119"/>
      <c r="J893" s="824"/>
      <c r="K893" s="824"/>
      <c r="M893" s="120"/>
      <c r="N893" s="796"/>
      <c r="O893" s="117"/>
    </row>
    <row r="894" spans="2:15" ht="15.75" customHeight="1">
      <c r="B894" s="800"/>
      <c r="C894" s="800"/>
      <c r="D894" s="116"/>
      <c r="E894" s="117"/>
      <c r="F894" s="796"/>
      <c r="I894" s="119"/>
      <c r="J894" s="824"/>
      <c r="K894" s="824"/>
      <c r="M894" s="120"/>
      <c r="N894" s="796"/>
      <c r="O894" s="117"/>
    </row>
    <row r="895" spans="2:15" ht="15.75" customHeight="1">
      <c r="B895" s="800"/>
      <c r="C895" s="800"/>
      <c r="D895" s="116"/>
      <c r="E895" s="117"/>
      <c r="F895" s="796"/>
      <c r="I895" s="119"/>
      <c r="J895" s="824"/>
      <c r="K895" s="824"/>
      <c r="M895" s="120"/>
      <c r="N895" s="796"/>
      <c r="O895" s="117"/>
    </row>
    <row r="896" spans="2:15" ht="15.75" customHeight="1">
      <c r="B896" s="800"/>
      <c r="C896" s="800"/>
      <c r="D896" s="116"/>
      <c r="E896" s="117"/>
      <c r="F896" s="796"/>
      <c r="I896" s="119"/>
      <c r="J896" s="824"/>
      <c r="K896" s="824"/>
      <c r="M896" s="120"/>
      <c r="N896" s="796"/>
      <c r="O896" s="117"/>
    </row>
    <row r="897" spans="2:15" ht="15.75" customHeight="1">
      <c r="B897" s="800"/>
      <c r="C897" s="800"/>
      <c r="D897" s="116"/>
      <c r="E897" s="117"/>
      <c r="F897" s="796"/>
      <c r="I897" s="119"/>
      <c r="J897" s="824"/>
      <c r="K897" s="824"/>
      <c r="M897" s="120"/>
      <c r="N897" s="796"/>
      <c r="O897" s="117"/>
    </row>
    <row r="898" spans="2:15" ht="15.75" customHeight="1">
      <c r="B898" s="800"/>
      <c r="C898" s="800"/>
      <c r="D898" s="116"/>
      <c r="E898" s="117"/>
      <c r="F898" s="796"/>
      <c r="I898" s="119"/>
      <c r="J898" s="824"/>
      <c r="K898" s="824"/>
      <c r="M898" s="120"/>
      <c r="N898" s="796"/>
      <c r="O898" s="117"/>
    </row>
    <row r="899" spans="2:15" ht="15.75" customHeight="1">
      <c r="B899" s="800"/>
      <c r="C899" s="800"/>
      <c r="D899" s="116"/>
      <c r="E899" s="117"/>
      <c r="F899" s="796"/>
      <c r="I899" s="119"/>
      <c r="J899" s="824"/>
      <c r="K899" s="824"/>
      <c r="M899" s="120"/>
      <c r="N899" s="796"/>
      <c r="O899" s="117"/>
    </row>
    <row r="900" spans="2:15" ht="15.75" customHeight="1">
      <c r="B900" s="800"/>
      <c r="C900" s="800"/>
      <c r="D900" s="116"/>
      <c r="E900" s="117"/>
      <c r="F900" s="796"/>
      <c r="I900" s="119"/>
      <c r="J900" s="824"/>
      <c r="K900" s="824"/>
      <c r="M900" s="120"/>
      <c r="N900" s="796"/>
      <c r="O900" s="117"/>
    </row>
    <row r="901" spans="2:15" ht="15.75" customHeight="1">
      <c r="B901" s="800"/>
      <c r="C901" s="800"/>
      <c r="D901" s="116"/>
      <c r="E901" s="117"/>
      <c r="F901" s="796"/>
      <c r="I901" s="119"/>
      <c r="J901" s="824"/>
      <c r="K901" s="824"/>
      <c r="M901" s="120"/>
      <c r="N901" s="796"/>
      <c r="O901" s="117"/>
    </row>
    <row r="902" spans="2:15" ht="15.75" customHeight="1">
      <c r="B902" s="800"/>
      <c r="C902" s="800"/>
      <c r="D902" s="116"/>
      <c r="E902" s="117"/>
      <c r="F902" s="796"/>
      <c r="I902" s="119"/>
      <c r="J902" s="824"/>
      <c r="K902" s="824"/>
      <c r="M902" s="120"/>
      <c r="N902" s="796"/>
      <c r="O902" s="117"/>
    </row>
    <row r="903" spans="2:15" ht="15.75" customHeight="1">
      <c r="B903" s="800"/>
      <c r="C903" s="800"/>
      <c r="D903" s="116"/>
      <c r="E903" s="117"/>
      <c r="F903" s="796"/>
      <c r="I903" s="119"/>
      <c r="J903" s="824"/>
      <c r="K903" s="824"/>
      <c r="M903" s="120"/>
      <c r="N903" s="796"/>
      <c r="O903" s="117"/>
    </row>
    <row r="904" spans="2:15" ht="15.75" customHeight="1">
      <c r="B904" s="800"/>
      <c r="C904" s="800"/>
      <c r="D904" s="116"/>
      <c r="E904" s="117"/>
      <c r="F904" s="796"/>
      <c r="I904" s="119"/>
      <c r="J904" s="824"/>
      <c r="K904" s="824"/>
      <c r="M904" s="120"/>
      <c r="N904" s="796"/>
      <c r="O904" s="117"/>
    </row>
    <row r="905" spans="2:15" ht="15.75" customHeight="1">
      <c r="B905" s="800"/>
      <c r="C905" s="800"/>
      <c r="D905" s="116"/>
      <c r="E905" s="117"/>
      <c r="F905" s="796"/>
      <c r="I905" s="119"/>
      <c r="J905" s="824"/>
      <c r="K905" s="824"/>
      <c r="M905" s="120"/>
      <c r="N905" s="796"/>
      <c r="O905" s="117"/>
    </row>
    <row r="906" spans="2:15" ht="15.75" customHeight="1">
      <c r="B906" s="800"/>
      <c r="C906" s="800"/>
      <c r="D906" s="116"/>
      <c r="E906" s="117"/>
      <c r="F906" s="796"/>
      <c r="I906" s="119"/>
      <c r="J906" s="824"/>
      <c r="K906" s="824"/>
      <c r="M906" s="120"/>
      <c r="N906" s="796"/>
      <c r="O906" s="117"/>
    </row>
    <row r="907" spans="2:15" ht="15.75" customHeight="1">
      <c r="B907" s="800"/>
      <c r="C907" s="800"/>
      <c r="D907" s="116"/>
      <c r="E907" s="117"/>
      <c r="F907" s="796"/>
      <c r="I907" s="119"/>
      <c r="J907" s="824"/>
      <c r="K907" s="824"/>
      <c r="M907" s="120"/>
      <c r="N907" s="796"/>
      <c r="O907" s="117"/>
    </row>
    <row r="908" spans="2:15" ht="15.75" customHeight="1">
      <c r="B908" s="800"/>
      <c r="C908" s="800"/>
      <c r="D908" s="116"/>
      <c r="E908" s="117"/>
      <c r="F908" s="796"/>
      <c r="I908" s="119"/>
      <c r="J908" s="824"/>
      <c r="K908" s="824"/>
      <c r="M908" s="120"/>
      <c r="N908" s="796"/>
      <c r="O908" s="117"/>
    </row>
    <row r="909" spans="2:15" ht="15.75" customHeight="1">
      <c r="B909" s="800"/>
      <c r="C909" s="800"/>
      <c r="D909" s="116"/>
      <c r="E909" s="117"/>
      <c r="F909" s="796"/>
      <c r="I909" s="119"/>
      <c r="J909" s="824"/>
      <c r="K909" s="824"/>
      <c r="M909" s="120"/>
      <c r="N909" s="796"/>
      <c r="O909" s="117"/>
    </row>
    <row r="910" spans="2:15" ht="15.75" customHeight="1">
      <c r="B910" s="800"/>
      <c r="C910" s="800"/>
      <c r="D910" s="116"/>
      <c r="E910" s="117"/>
      <c r="F910" s="796"/>
      <c r="I910" s="119"/>
      <c r="J910" s="824"/>
      <c r="K910" s="824"/>
      <c r="M910" s="120"/>
      <c r="N910" s="796"/>
      <c r="O910" s="117"/>
    </row>
    <row r="911" spans="2:15" ht="15.75" customHeight="1">
      <c r="B911" s="800"/>
      <c r="C911" s="800"/>
      <c r="D911" s="116"/>
      <c r="E911" s="117"/>
      <c r="F911" s="796"/>
      <c r="I911" s="119"/>
      <c r="J911" s="824"/>
      <c r="K911" s="824"/>
      <c r="M911" s="120"/>
      <c r="N911" s="796"/>
      <c r="O911" s="117"/>
    </row>
    <row r="912" spans="2:15" ht="15.75" customHeight="1">
      <c r="B912" s="800"/>
      <c r="C912" s="800"/>
      <c r="D912" s="116"/>
      <c r="E912" s="117"/>
      <c r="F912" s="796"/>
      <c r="I912" s="119"/>
      <c r="J912" s="824"/>
      <c r="K912" s="824"/>
      <c r="M912" s="120"/>
      <c r="N912" s="796"/>
      <c r="O912" s="117"/>
    </row>
    <row r="913" spans="2:15" ht="15.75" customHeight="1">
      <c r="B913" s="800"/>
      <c r="C913" s="800"/>
      <c r="D913" s="116"/>
      <c r="E913" s="117"/>
      <c r="F913" s="796"/>
      <c r="I913" s="119"/>
      <c r="J913" s="824"/>
      <c r="K913" s="824"/>
      <c r="M913" s="120"/>
      <c r="N913" s="796"/>
      <c r="O913" s="117"/>
    </row>
    <row r="914" spans="2:15" ht="15.75" customHeight="1">
      <c r="B914" s="800"/>
      <c r="C914" s="800"/>
      <c r="D914" s="116"/>
      <c r="E914" s="117"/>
      <c r="F914" s="796"/>
      <c r="I914" s="119"/>
      <c r="J914" s="824"/>
      <c r="K914" s="824"/>
      <c r="M914" s="120"/>
      <c r="N914" s="796"/>
      <c r="O914" s="117"/>
    </row>
    <row r="915" spans="2:15" ht="15.75" customHeight="1">
      <c r="B915" s="800"/>
      <c r="C915" s="800"/>
      <c r="D915" s="116"/>
      <c r="E915" s="117"/>
      <c r="F915" s="796"/>
      <c r="I915" s="119"/>
      <c r="J915" s="824"/>
      <c r="K915" s="824"/>
      <c r="M915" s="120"/>
      <c r="N915" s="796"/>
      <c r="O915" s="117"/>
    </row>
    <row r="916" spans="2:15" ht="15.75" customHeight="1">
      <c r="B916" s="800"/>
      <c r="C916" s="800"/>
      <c r="D916" s="116"/>
      <c r="E916" s="117"/>
      <c r="F916" s="796"/>
      <c r="I916" s="119"/>
      <c r="J916" s="824"/>
      <c r="K916" s="824"/>
      <c r="M916" s="120"/>
      <c r="N916" s="796"/>
      <c r="O916" s="117"/>
    </row>
    <row r="917" spans="2:15" ht="15.75" customHeight="1">
      <c r="B917" s="800"/>
      <c r="C917" s="800"/>
      <c r="D917" s="116"/>
      <c r="E917" s="117"/>
      <c r="F917" s="796"/>
      <c r="I917" s="119"/>
      <c r="J917" s="824"/>
      <c r="K917" s="824"/>
      <c r="M917" s="120"/>
      <c r="N917" s="796"/>
      <c r="O917" s="117"/>
    </row>
    <row r="918" spans="2:15" ht="15.75" customHeight="1">
      <c r="B918" s="800"/>
      <c r="C918" s="800"/>
      <c r="D918" s="116"/>
      <c r="E918" s="117"/>
      <c r="F918" s="796"/>
      <c r="I918" s="119"/>
      <c r="J918" s="824"/>
      <c r="K918" s="824"/>
      <c r="M918" s="120"/>
      <c r="N918" s="796"/>
      <c r="O918" s="117"/>
    </row>
    <row r="919" spans="2:15" ht="15.75" customHeight="1">
      <c r="B919" s="800"/>
      <c r="C919" s="800"/>
      <c r="D919" s="116"/>
      <c r="E919" s="117"/>
      <c r="F919" s="796"/>
      <c r="I919" s="119"/>
      <c r="J919" s="824"/>
      <c r="K919" s="824"/>
      <c r="M919" s="120"/>
      <c r="N919" s="796"/>
      <c r="O919" s="117"/>
    </row>
    <row r="920" spans="2:15" ht="15.75" customHeight="1">
      <c r="B920" s="800"/>
      <c r="C920" s="800"/>
      <c r="D920" s="116"/>
      <c r="E920" s="117"/>
      <c r="F920" s="796"/>
      <c r="I920" s="119"/>
      <c r="J920" s="824"/>
      <c r="K920" s="824"/>
      <c r="M920" s="120"/>
      <c r="N920" s="796"/>
      <c r="O920" s="117"/>
    </row>
    <row r="921" spans="2:15" ht="15.75" customHeight="1">
      <c r="B921" s="800"/>
      <c r="C921" s="800"/>
      <c r="D921" s="116"/>
      <c r="E921" s="117"/>
      <c r="F921" s="796"/>
      <c r="I921" s="119"/>
      <c r="J921" s="824"/>
      <c r="K921" s="824"/>
      <c r="M921" s="120"/>
      <c r="N921" s="796"/>
      <c r="O921" s="117"/>
    </row>
    <row r="922" spans="2:15" ht="15.75" customHeight="1">
      <c r="B922" s="800"/>
      <c r="C922" s="800"/>
      <c r="D922" s="116"/>
      <c r="E922" s="117"/>
      <c r="F922" s="796"/>
      <c r="I922" s="119"/>
      <c r="J922" s="824"/>
      <c r="K922" s="824"/>
      <c r="M922" s="120"/>
      <c r="N922" s="796"/>
      <c r="O922" s="117"/>
    </row>
    <row r="923" spans="2:15" ht="15.75" customHeight="1">
      <c r="B923" s="800"/>
      <c r="C923" s="800"/>
      <c r="D923" s="116"/>
      <c r="E923" s="117"/>
      <c r="F923" s="796"/>
      <c r="I923" s="119"/>
      <c r="J923" s="824"/>
      <c r="K923" s="824"/>
      <c r="M923" s="120"/>
      <c r="N923" s="796"/>
      <c r="O923" s="117"/>
    </row>
    <row r="924" spans="2:15" ht="15.75" customHeight="1">
      <c r="B924" s="800"/>
      <c r="C924" s="800"/>
      <c r="D924" s="116"/>
      <c r="E924" s="117"/>
      <c r="F924" s="796"/>
      <c r="I924" s="119"/>
      <c r="J924" s="824"/>
      <c r="K924" s="824"/>
      <c r="M924" s="120"/>
      <c r="N924" s="796"/>
      <c r="O924" s="117"/>
    </row>
    <row r="925" spans="2:15" ht="15.75" customHeight="1">
      <c r="B925" s="800"/>
      <c r="C925" s="800"/>
      <c r="D925" s="116"/>
      <c r="E925" s="117"/>
      <c r="F925" s="796"/>
      <c r="I925" s="119"/>
      <c r="J925" s="824"/>
      <c r="K925" s="824"/>
      <c r="M925" s="120"/>
      <c r="N925" s="796"/>
      <c r="O925" s="117"/>
    </row>
    <row r="926" spans="2:15" ht="15.75" customHeight="1">
      <c r="B926" s="800"/>
      <c r="C926" s="800"/>
      <c r="D926" s="116"/>
      <c r="E926" s="117"/>
      <c r="F926" s="796"/>
      <c r="I926" s="119"/>
      <c r="J926" s="824"/>
      <c r="K926" s="824"/>
      <c r="M926" s="120"/>
      <c r="N926" s="796"/>
      <c r="O926" s="117"/>
    </row>
    <row r="927" spans="2:15" ht="15.75" customHeight="1">
      <c r="B927" s="800"/>
      <c r="C927" s="800"/>
      <c r="D927" s="116"/>
      <c r="E927" s="117"/>
      <c r="F927" s="796"/>
      <c r="I927" s="119"/>
      <c r="J927" s="824"/>
      <c r="K927" s="824"/>
      <c r="M927" s="120"/>
      <c r="N927" s="796"/>
      <c r="O927" s="117"/>
    </row>
    <row r="928" spans="2:15" ht="15.75" customHeight="1">
      <c r="B928" s="800"/>
      <c r="C928" s="800"/>
      <c r="D928" s="116"/>
      <c r="E928" s="117"/>
      <c r="F928" s="796"/>
      <c r="I928" s="119"/>
      <c r="J928" s="824"/>
      <c r="K928" s="824"/>
      <c r="M928" s="120"/>
      <c r="N928" s="796"/>
      <c r="O928" s="117"/>
    </row>
    <row r="929" spans="2:15" ht="15.75" customHeight="1">
      <c r="B929" s="800"/>
      <c r="C929" s="800"/>
      <c r="D929" s="116"/>
      <c r="E929" s="117"/>
      <c r="F929" s="796"/>
      <c r="I929" s="119"/>
      <c r="J929" s="824"/>
      <c r="K929" s="824"/>
      <c r="M929" s="120"/>
      <c r="N929" s="796"/>
      <c r="O929" s="117"/>
    </row>
    <row r="930" spans="2:15" ht="15.75" customHeight="1">
      <c r="B930" s="800"/>
      <c r="C930" s="800"/>
      <c r="D930" s="116"/>
      <c r="E930" s="117"/>
      <c r="F930" s="796"/>
      <c r="I930" s="119"/>
      <c r="J930" s="824"/>
      <c r="K930" s="824"/>
      <c r="M930" s="120"/>
      <c r="N930" s="796"/>
      <c r="O930" s="117"/>
    </row>
    <row r="931" spans="2:15" ht="15.75" customHeight="1">
      <c r="B931" s="800"/>
      <c r="C931" s="800"/>
      <c r="D931" s="116"/>
      <c r="E931" s="117"/>
      <c r="F931" s="796"/>
      <c r="I931" s="119"/>
      <c r="J931" s="824"/>
      <c r="K931" s="824"/>
      <c r="M931" s="120"/>
      <c r="N931" s="796"/>
      <c r="O931" s="117"/>
    </row>
    <row r="932" spans="2:15" ht="15.75" customHeight="1">
      <c r="B932" s="800"/>
      <c r="C932" s="800"/>
      <c r="D932" s="116"/>
      <c r="E932" s="117"/>
      <c r="F932" s="796"/>
      <c r="I932" s="119"/>
      <c r="J932" s="824"/>
      <c r="K932" s="824"/>
      <c r="M932" s="120"/>
      <c r="N932" s="796"/>
      <c r="O932" s="117"/>
    </row>
    <row r="933" spans="2:15" ht="15.75" customHeight="1">
      <c r="B933" s="800"/>
      <c r="C933" s="800"/>
      <c r="D933" s="116"/>
      <c r="E933" s="117"/>
      <c r="F933" s="796"/>
      <c r="I933" s="119"/>
      <c r="J933" s="824"/>
      <c r="K933" s="824"/>
      <c r="M933" s="120"/>
      <c r="N933" s="796"/>
      <c r="O933" s="117"/>
    </row>
    <row r="934" spans="2:15" ht="15.75" customHeight="1">
      <c r="B934" s="800"/>
      <c r="C934" s="800"/>
      <c r="D934" s="116"/>
      <c r="E934" s="117"/>
      <c r="F934" s="796"/>
      <c r="I934" s="119"/>
      <c r="J934" s="824"/>
      <c r="K934" s="824"/>
      <c r="M934" s="120"/>
      <c r="N934" s="796"/>
      <c r="O934" s="117"/>
    </row>
    <row r="935" spans="2:15" ht="15.75" customHeight="1">
      <c r="B935" s="800"/>
      <c r="C935" s="800"/>
      <c r="D935" s="116"/>
      <c r="E935" s="117"/>
      <c r="F935" s="796"/>
      <c r="I935" s="119"/>
      <c r="J935" s="824"/>
      <c r="K935" s="824"/>
      <c r="M935" s="120"/>
      <c r="N935" s="796"/>
      <c r="O935" s="117"/>
    </row>
    <row r="936" spans="2:15" ht="15.75" customHeight="1">
      <c r="B936" s="800"/>
      <c r="C936" s="800"/>
      <c r="D936" s="116"/>
      <c r="E936" s="117"/>
      <c r="F936" s="796"/>
      <c r="I936" s="119"/>
      <c r="J936" s="824"/>
      <c r="K936" s="824"/>
      <c r="M936" s="120"/>
      <c r="N936" s="796"/>
      <c r="O936" s="117"/>
    </row>
    <row r="937" spans="2:15" ht="15.75" customHeight="1">
      <c r="B937" s="800"/>
      <c r="C937" s="800"/>
      <c r="D937" s="116"/>
      <c r="E937" s="117"/>
      <c r="F937" s="796"/>
      <c r="I937" s="119"/>
      <c r="J937" s="824"/>
      <c r="K937" s="824"/>
      <c r="M937" s="120"/>
      <c r="N937" s="796"/>
      <c r="O937" s="117"/>
    </row>
    <row r="938" spans="2:15" ht="15.75" customHeight="1">
      <c r="B938" s="800"/>
      <c r="C938" s="800"/>
      <c r="D938" s="116"/>
      <c r="E938" s="117"/>
      <c r="F938" s="796"/>
      <c r="I938" s="119"/>
      <c r="J938" s="824"/>
      <c r="K938" s="824"/>
      <c r="M938" s="120"/>
      <c r="N938" s="796"/>
      <c r="O938" s="117"/>
    </row>
    <row r="939" spans="2:15" ht="15.75" customHeight="1">
      <c r="B939" s="800"/>
      <c r="C939" s="800"/>
      <c r="D939" s="116"/>
      <c r="E939" s="117"/>
      <c r="F939" s="796"/>
      <c r="I939" s="119"/>
      <c r="J939" s="824"/>
      <c r="K939" s="824"/>
      <c r="M939" s="120"/>
      <c r="N939" s="796"/>
      <c r="O939" s="117"/>
    </row>
    <row r="940" spans="2:15" ht="15.75" customHeight="1">
      <c r="B940" s="800"/>
      <c r="C940" s="800"/>
      <c r="D940" s="116"/>
      <c r="E940" s="117"/>
      <c r="F940" s="796"/>
      <c r="I940" s="119"/>
      <c r="J940" s="824"/>
      <c r="K940" s="824"/>
      <c r="M940" s="120"/>
      <c r="N940" s="796"/>
      <c r="O940" s="117"/>
    </row>
    <row r="941" spans="2:15" ht="15.75" customHeight="1">
      <c r="B941" s="800"/>
      <c r="C941" s="800"/>
      <c r="D941" s="116"/>
      <c r="E941" s="117"/>
      <c r="F941" s="796"/>
      <c r="I941" s="119"/>
      <c r="J941" s="824"/>
      <c r="K941" s="824"/>
      <c r="M941" s="120"/>
      <c r="N941" s="796"/>
      <c r="O941" s="117"/>
    </row>
    <row r="942" spans="2:15" ht="15.75" customHeight="1">
      <c r="B942" s="800"/>
      <c r="C942" s="800"/>
      <c r="D942" s="116"/>
      <c r="E942" s="117"/>
      <c r="F942" s="796"/>
      <c r="I942" s="119"/>
      <c r="J942" s="824"/>
      <c r="K942" s="824"/>
      <c r="M942" s="120"/>
      <c r="N942" s="796"/>
      <c r="O942" s="117"/>
    </row>
    <row r="943" spans="2:15" ht="15.75" customHeight="1">
      <c r="B943" s="800"/>
      <c r="C943" s="800"/>
      <c r="D943" s="116"/>
      <c r="E943" s="117"/>
      <c r="F943" s="796"/>
      <c r="I943" s="119"/>
      <c r="J943" s="824"/>
      <c r="K943" s="824"/>
      <c r="M943" s="120"/>
      <c r="N943" s="796"/>
      <c r="O943" s="117"/>
    </row>
    <row r="944" spans="2:15" ht="15.75" customHeight="1">
      <c r="B944" s="800"/>
      <c r="C944" s="800"/>
      <c r="D944" s="116"/>
      <c r="E944" s="117"/>
      <c r="F944" s="796"/>
      <c r="I944" s="119"/>
      <c r="J944" s="824"/>
      <c r="K944" s="824"/>
      <c r="M944" s="120"/>
      <c r="N944" s="796"/>
      <c r="O944" s="117"/>
    </row>
    <row r="945" spans="2:15" ht="15.75" customHeight="1">
      <c r="B945" s="800"/>
      <c r="C945" s="800"/>
      <c r="D945" s="116"/>
      <c r="E945" s="117"/>
      <c r="F945" s="796"/>
      <c r="I945" s="119"/>
      <c r="J945" s="824"/>
      <c r="K945" s="824"/>
      <c r="M945" s="120"/>
      <c r="N945" s="796"/>
      <c r="O945" s="117"/>
    </row>
    <row r="946" spans="2:15" ht="15.75" customHeight="1">
      <c r="B946" s="800"/>
      <c r="C946" s="800"/>
      <c r="D946" s="116"/>
      <c r="E946" s="117"/>
      <c r="F946" s="796"/>
      <c r="I946" s="119"/>
      <c r="J946" s="824"/>
      <c r="K946" s="824"/>
      <c r="M946" s="120"/>
      <c r="N946" s="796"/>
      <c r="O946" s="117"/>
    </row>
    <row r="947" spans="2:15" ht="15.75" customHeight="1">
      <c r="B947" s="800"/>
      <c r="C947" s="800"/>
      <c r="D947" s="116"/>
      <c r="E947" s="117"/>
      <c r="F947" s="796"/>
      <c r="I947" s="119"/>
      <c r="J947" s="824"/>
      <c r="K947" s="824"/>
      <c r="M947" s="120"/>
      <c r="N947" s="796"/>
      <c r="O947" s="117"/>
    </row>
    <row r="948" spans="2:15" ht="15.75" customHeight="1">
      <c r="B948" s="800"/>
      <c r="C948" s="800"/>
      <c r="D948" s="116"/>
      <c r="E948" s="117"/>
      <c r="F948" s="796"/>
      <c r="I948" s="119"/>
      <c r="J948" s="824"/>
      <c r="K948" s="824"/>
      <c r="M948" s="120"/>
      <c r="N948" s="796"/>
      <c r="O948" s="117"/>
    </row>
    <row r="949" spans="2:15" ht="15.75" customHeight="1">
      <c r="B949" s="800"/>
      <c r="C949" s="800"/>
      <c r="D949" s="116"/>
      <c r="E949" s="117"/>
      <c r="F949" s="796"/>
      <c r="I949" s="119"/>
      <c r="J949" s="824"/>
      <c r="K949" s="824"/>
      <c r="M949" s="120"/>
      <c r="N949" s="796"/>
      <c r="O949" s="117"/>
    </row>
    <row r="950" spans="2:15" ht="15.75" customHeight="1">
      <c r="B950" s="800"/>
      <c r="C950" s="800"/>
      <c r="D950" s="116"/>
      <c r="E950" s="117"/>
      <c r="F950" s="796"/>
      <c r="I950" s="119"/>
      <c r="J950" s="824"/>
      <c r="K950" s="824"/>
      <c r="M950" s="120"/>
      <c r="N950" s="796"/>
      <c r="O950" s="117"/>
    </row>
    <row r="951" spans="2:15" ht="15.75" customHeight="1">
      <c r="B951" s="800"/>
      <c r="C951" s="800"/>
      <c r="D951" s="116"/>
      <c r="E951" s="117"/>
      <c r="F951" s="796"/>
      <c r="I951" s="119"/>
      <c r="J951" s="824"/>
      <c r="K951" s="824"/>
      <c r="M951" s="120"/>
      <c r="N951" s="796"/>
      <c r="O951" s="117"/>
    </row>
    <row r="952" spans="2:15" ht="15.75" customHeight="1">
      <c r="B952" s="800"/>
      <c r="C952" s="800"/>
      <c r="D952" s="116"/>
      <c r="E952" s="117"/>
      <c r="F952" s="796"/>
      <c r="I952" s="119"/>
      <c r="J952" s="824"/>
      <c r="K952" s="824"/>
      <c r="M952" s="120"/>
      <c r="N952" s="796"/>
      <c r="O952" s="117"/>
    </row>
    <row r="953" spans="2:15" ht="15.75" customHeight="1">
      <c r="B953" s="800"/>
      <c r="C953" s="800"/>
      <c r="D953" s="116"/>
      <c r="E953" s="117"/>
      <c r="F953" s="796"/>
      <c r="I953" s="119"/>
      <c r="J953" s="824"/>
      <c r="K953" s="824"/>
      <c r="M953" s="120"/>
      <c r="N953" s="796"/>
      <c r="O953" s="117"/>
    </row>
    <row r="954" spans="2:15" ht="15.75" customHeight="1">
      <c r="B954" s="800"/>
      <c r="C954" s="800"/>
      <c r="D954" s="116"/>
      <c r="E954" s="117"/>
      <c r="F954" s="796"/>
      <c r="I954" s="119"/>
      <c r="J954" s="824"/>
      <c r="K954" s="824"/>
      <c r="M954" s="120"/>
      <c r="N954" s="796"/>
      <c r="O954" s="117"/>
    </row>
    <row r="955" spans="2:15" ht="15.75" customHeight="1">
      <c r="B955" s="800"/>
      <c r="C955" s="800"/>
      <c r="D955" s="116"/>
      <c r="E955" s="117"/>
      <c r="F955" s="796"/>
      <c r="I955" s="119"/>
      <c r="J955" s="824"/>
      <c r="K955" s="824"/>
      <c r="M955" s="120"/>
      <c r="N955" s="796"/>
      <c r="O955" s="117"/>
    </row>
    <row r="956" spans="2:15" ht="15.75" customHeight="1">
      <c r="B956" s="800"/>
      <c r="C956" s="800"/>
      <c r="D956" s="116"/>
      <c r="E956" s="117"/>
      <c r="F956" s="796"/>
      <c r="I956" s="119"/>
      <c r="J956" s="824"/>
      <c r="K956" s="824"/>
      <c r="M956" s="120"/>
      <c r="N956" s="796"/>
      <c r="O956" s="117"/>
    </row>
    <row r="957" spans="2:15" ht="15.75" customHeight="1">
      <c r="B957" s="800"/>
      <c r="C957" s="800"/>
      <c r="D957" s="116"/>
      <c r="E957" s="117"/>
      <c r="F957" s="796"/>
      <c r="I957" s="119"/>
      <c r="J957" s="824"/>
      <c r="K957" s="824"/>
      <c r="M957" s="120"/>
      <c r="N957" s="796"/>
      <c r="O957" s="117"/>
    </row>
    <row r="958" spans="2:15" ht="15.75" customHeight="1">
      <c r="B958" s="800"/>
      <c r="C958" s="800"/>
      <c r="D958" s="116"/>
      <c r="E958" s="117"/>
      <c r="F958" s="796"/>
      <c r="I958" s="119"/>
      <c r="J958" s="824"/>
      <c r="K958" s="824"/>
      <c r="M958" s="120"/>
      <c r="N958" s="796"/>
      <c r="O958" s="117"/>
    </row>
    <row r="959" spans="2:15" ht="15.75" customHeight="1">
      <c r="B959" s="800"/>
      <c r="C959" s="800"/>
      <c r="D959" s="116"/>
      <c r="E959" s="117"/>
      <c r="F959" s="796"/>
      <c r="I959" s="119"/>
      <c r="J959" s="824"/>
      <c r="K959" s="824"/>
      <c r="M959" s="120"/>
      <c r="N959" s="796"/>
      <c r="O959" s="117"/>
    </row>
    <row r="960" spans="2:15" ht="15.75" customHeight="1">
      <c r="B960" s="800"/>
      <c r="C960" s="800"/>
      <c r="D960" s="116"/>
      <c r="E960" s="117"/>
      <c r="F960" s="796"/>
      <c r="I960" s="119"/>
      <c r="J960" s="824"/>
      <c r="K960" s="824"/>
      <c r="M960" s="120"/>
      <c r="N960" s="796"/>
      <c r="O960" s="117"/>
    </row>
    <row r="961" spans="2:15" ht="15.75" customHeight="1">
      <c r="B961" s="800"/>
      <c r="C961" s="800"/>
      <c r="D961" s="116"/>
      <c r="E961" s="117"/>
      <c r="F961" s="796"/>
      <c r="I961" s="119"/>
      <c r="J961" s="824"/>
      <c r="K961" s="824"/>
      <c r="M961" s="120"/>
      <c r="N961" s="796"/>
      <c r="O961" s="117"/>
    </row>
    <row r="962" spans="2:15" ht="15.75" customHeight="1">
      <c r="B962" s="800"/>
      <c r="C962" s="800"/>
      <c r="D962" s="116"/>
      <c r="E962" s="117"/>
      <c r="F962" s="796"/>
      <c r="I962" s="119"/>
      <c r="J962" s="824"/>
      <c r="K962" s="824"/>
      <c r="M962" s="120"/>
      <c r="N962" s="796"/>
      <c r="O962" s="117"/>
    </row>
    <row r="963" spans="2:15" ht="15.75" customHeight="1">
      <c r="B963" s="800"/>
      <c r="C963" s="800"/>
      <c r="D963" s="116"/>
      <c r="E963" s="117"/>
      <c r="F963" s="796"/>
      <c r="I963" s="119"/>
      <c r="J963" s="824"/>
      <c r="K963" s="824"/>
      <c r="M963" s="120"/>
      <c r="N963" s="796"/>
      <c r="O963" s="117"/>
    </row>
    <row r="964" spans="2:15" ht="15.75" customHeight="1">
      <c r="B964" s="800"/>
      <c r="C964" s="800"/>
      <c r="D964" s="116"/>
      <c r="E964" s="117"/>
      <c r="F964" s="796"/>
      <c r="I964" s="119"/>
      <c r="J964" s="824"/>
      <c r="K964" s="824"/>
      <c r="M964" s="120"/>
      <c r="N964" s="796"/>
      <c r="O964" s="117"/>
    </row>
    <row r="965" spans="2:15" ht="15.75" customHeight="1">
      <c r="B965" s="800"/>
      <c r="C965" s="800"/>
      <c r="D965" s="116"/>
      <c r="E965" s="117"/>
      <c r="F965" s="796"/>
      <c r="I965" s="119"/>
      <c r="J965" s="824"/>
      <c r="K965" s="824"/>
      <c r="M965" s="120"/>
      <c r="N965" s="796"/>
      <c r="O965" s="117"/>
    </row>
    <row r="966" spans="2:15" ht="15.75" customHeight="1">
      <c r="B966" s="800"/>
      <c r="C966" s="800"/>
      <c r="D966" s="116"/>
      <c r="E966" s="117"/>
      <c r="F966" s="796"/>
      <c r="I966" s="119"/>
      <c r="J966" s="824"/>
      <c r="K966" s="824"/>
      <c r="M966" s="120"/>
      <c r="N966" s="796"/>
      <c r="O966" s="117"/>
    </row>
    <row r="967" spans="2:15" ht="15.75" customHeight="1">
      <c r="B967" s="800"/>
      <c r="C967" s="800"/>
      <c r="D967" s="116"/>
      <c r="E967" s="117"/>
      <c r="F967" s="796"/>
      <c r="I967" s="119"/>
      <c r="J967" s="824"/>
      <c r="K967" s="824"/>
      <c r="M967" s="120"/>
      <c r="N967" s="796"/>
      <c r="O967" s="117"/>
    </row>
    <row r="968" spans="2:15" ht="15.75" customHeight="1">
      <c r="B968" s="800"/>
      <c r="C968" s="800"/>
      <c r="D968" s="116"/>
      <c r="E968" s="117"/>
      <c r="F968" s="796"/>
      <c r="I968" s="119"/>
      <c r="J968" s="824"/>
      <c r="K968" s="824"/>
      <c r="M968" s="120"/>
      <c r="N968" s="796"/>
      <c r="O968" s="117"/>
    </row>
    <row r="969" spans="2:15" ht="15.75" customHeight="1">
      <c r="B969" s="800"/>
      <c r="C969" s="800"/>
      <c r="D969" s="116"/>
      <c r="E969" s="117"/>
      <c r="F969" s="796"/>
      <c r="I969" s="119"/>
      <c r="J969" s="824"/>
      <c r="K969" s="824"/>
      <c r="M969" s="120"/>
      <c r="N969" s="796"/>
      <c r="O969" s="117"/>
    </row>
    <row r="970" spans="2:15" ht="15.75" customHeight="1">
      <c r="B970" s="800"/>
      <c r="C970" s="800"/>
      <c r="D970" s="116"/>
      <c r="E970" s="117"/>
      <c r="F970" s="796"/>
      <c r="I970" s="119"/>
      <c r="J970" s="824"/>
      <c r="K970" s="824"/>
      <c r="M970" s="120"/>
      <c r="N970" s="796"/>
      <c r="O970" s="117"/>
    </row>
    <row r="971" spans="2:15" ht="15.75" customHeight="1">
      <c r="B971" s="800"/>
      <c r="C971" s="800"/>
      <c r="D971" s="116"/>
      <c r="E971" s="117"/>
      <c r="F971" s="796"/>
      <c r="I971" s="119"/>
      <c r="J971" s="824"/>
      <c r="K971" s="824"/>
      <c r="M971" s="120"/>
      <c r="N971" s="796"/>
      <c r="O971" s="117"/>
    </row>
    <row r="972" spans="2:15" ht="15.75" customHeight="1">
      <c r="B972" s="800"/>
      <c r="C972" s="800"/>
      <c r="D972" s="116"/>
      <c r="E972" s="117"/>
      <c r="F972" s="796"/>
      <c r="I972" s="119"/>
      <c r="J972" s="824"/>
      <c r="K972" s="824"/>
      <c r="M972" s="120"/>
      <c r="N972" s="796"/>
      <c r="O972" s="117"/>
    </row>
    <row r="973" spans="2:15" ht="15.75" customHeight="1">
      <c r="B973" s="800"/>
      <c r="C973" s="800"/>
      <c r="D973" s="116"/>
      <c r="E973" s="117"/>
      <c r="F973" s="796"/>
      <c r="I973" s="119"/>
      <c r="J973" s="824"/>
      <c r="K973" s="824"/>
      <c r="M973" s="120"/>
      <c r="N973" s="796"/>
      <c r="O973" s="117"/>
    </row>
    <row r="974" spans="2:15" ht="15.75" customHeight="1">
      <c r="B974" s="800"/>
      <c r="C974" s="800"/>
      <c r="D974" s="116"/>
      <c r="E974" s="117"/>
      <c r="F974" s="796"/>
      <c r="I974" s="119"/>
      <c r="J974" s="824"/>
      <c r="K974" s="824"/>
      <c r="M974" s="120"/>
      <c r="N974" s="796"/>
      <c r="O974" s="117"/>
    </row>
    <row r="975" spans="2:15" ht="15.75" customHeight="1">
      <c r="B975" s="800"/>
      <c r="C975" s="800"/>
      <c r="D975" s="116"/>
      <c r="E975" s="117"/>
      <c r="F975" s="796"/>
      <c r="I975" s="119"/>
      <c r="J975" s="824"/>
      <c r="K975" s="824"/>
      <c r="M975" s="120"/>
      <c r="N975" s="796"/>
      <c r="O975" s="117"/>
    </row>
    <row r="976" spans="2:15" ht="15.75" customHeight="1">
      <c r="B976" s="800"/>
      <c r="C976" s="800"/>
      <c r="D976" s="116"/>
      <c r="E976" s="117"/>
      <c r="F976" s="796"/>
      <c r="I976" s="119"/>
      <c r="J976" s="824"/>
      <c r="K976" s="824"/>
      <c r="M976" s="120"/>
      <c r="N976" s="796"/>
      <c r="O976" s="117"/>
    </row>
    <row r="977" spans="2:15" ht="15.75" customHeight="1">
      <c r="B977" s="800"/>
      <c r="C977" s="800"/>
      <c r="D977" s="116"/>
      <c r="E977" s="117"/>
      <c r="F977" s="796"/>
      <c r="I977" s="119"/>
      <c r="J977" s="824"/>
      <c r="K977" s="824"/>
      <c r="M977" s="120"/>
      <c r="N977" s="796"/>
      <c r="O977" s="117"/>
    </row>
    <row r="978" spans="2:15" ht="15.75" customHeight="1">
      <c r="B978" s="800"/>
      <c r="C978" s="800"/>
      <c r="D978" s="116"/>
      <c r="E978" s="117"/>
      <c r="F978" s="796"/>
      <c r="I978" s="119"/>
      <c r="J978" s="824"/>
      <c r="K978" s="824"/>
      <c r="M978" s="120"/>
      <c r="N978" s="796"/>
      <c r="O978" s="117"/>
    </row>
    <row r="979" spans="2:15" ht="15.75" customHeight="1">
      <c r="B979" s="800"/>
      <c r="C979" s="800"/>
      <c r="D979" s="116"/>
      <c r="E979" s="117"/>
      <c r="F979" s="796"/>
      <c r="I979" s="119"/>
      <c r="J979" s="824"/>
      <c r="K979" s="824"/>
      <c r="M979" s="120"/>
      <c r="N979" s="796"/>
      <c r="O979" s="117"/>
    </row>
  </sheetData>
  <mergeCells count="59">
    <mergeCell ref="F97:F100"/>
    <mergeCell ref="A97:A100"/>
    <mergeCell ref="F81:F85"/>
    <mergeCell ref="A81:A85"/>
    <mergeCell ref="A86:A90"/>
    <mergeCell ref="F86:F90"/>
    <mergeCell ref="A91:A96"/>
    <mergeCell ref="F91:F96"/>
    <mergeCell ref="F76:F80"/>
    <mergeCell ref="A76:A80"/>
    <mergeCell ref="A65:A66"/>
    <mergeCell ref="A68:A69"/>
    <mergeCell ref="A70:A73"/>
    <mergeCell ref="F65:F66"/>
    <mergeCell ref="F68:F69"/>
    <mergeCell ref="F70:F73"/>
    <mergeCell ref="A47:A49"/>
    <mergeCell ref="A51:A52"/>
    <mergeCell ref="A53:A54"/>
    <mergeCell ref="A55:A58"/>
    <mergeCell ref="A59:A64"/>
    <mergeCell ref="F43:F45"/>
    <mergeCell ref="A41:A42"/>
    <mergeCell ref="F41:F42"/>
    <mergeCell ref="J3:J6"/>
    <mergeCell ref="L3:L6"/>
    <mergeCell ref="F13:F14"/>
    <mergeCell ref="A13:A14"/>
    <mergeCell ref="A43:A45"/>
    <mergeCell ref="M3:X3"/>
    <mergeCell ref="V4:X4"/>
    <mergeCell ref="M5:M6"/>
    <mergeCell ref="N5:N6"/>
    <mergeCell ref="S5:S6"/>
    <mergeCell ref="T5:T6"/>
    <mergeCell ref="M4:O4"/>
    <mergeCell ref="P4:R4"/>
    <mergeCell ref="S4:U4"/>
    <mergeCell ref="B1:D2"/>
    <mergeCell ref="E1:X1"/>
    <mergeCell ref="E2:X2"/>
    <mergeCell ref="B3:B6"/>
    <mergeCell ref="C3:C6"/>
    <mergeCell ref="D3:D6"/>
    <mergeCell ref="E3:E6"/>
    <mergeCell ref="F3:F6"/>
    <mergeCell ref="G3:G6"/>
    <mergeCell ref="H3:H6"/>
    <mergeCell ref="V5:V6"/>
    <mergeCell ref="W5:W6"/>
    <mergeCell ref="I3:I6"/>
    <mergeCell ref="K3:K6"/>
    <mergeCell ref="P5:P6"/>
    <mergeCell ref="Q5:Q6"/>
    <mergeCell ref="F47:F49"/>
    <mergeCell ref="F51:F52"/>
    <mergeCell ref="F55:F58"/>
    <mergeCell ref="F53:F54"/>
    <mergeCell ref="F59:F64"/>
  </mergeCells>
  <dataValidations count="2">
    <dataValidation type="date" operator="notBetween" allowBlank="1" showInputMessage="1" showErrorMessage="1" prompt="Ingrese una fecha (AAAA/MM/DD)" sqref="J40:J41 G38:G41 G44:G45">
      <formula1>-99</formula1>
      <formula2>-99</formula2>
    </dataValidation>
    <dataValidation type="custom" allowBlank="1" showInputMessage="1" showErrorMessage="1" prompt="Cualquier contenido" sqref="H46:H50 K53:K54 K7:K16 K26:K27 K24 K32:K34 K36:K38 K18:K20 I44 H40:H41 F38:F40 K40:K41 I38:I41 K44 K46:K50 I101:I102">
      <formula1>AND(GTE(LEN(F7),MIN((0),(3500))),LTE(LEN(F7),MAX((0),(3500))))</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6"/>
  <sheetViews>
    <sheetView zoomScale="80" zoomScaleNormal="80" workbookViewId="0">
      <pane xSplit="5" ySplit="6" topLeftCell="F7" activePane="bottomRight" state="frozen"/>
      <selection pane="topRight" activeCell="F1" sqref="F1"/>
      <selection pane="bottomLeft" activeCell="A7" sqref="A7"/>
      <selection pane="bottomRight" activeCell="A7" sqref="A7"/>
    </sheetView>
  </sheetViews>
  <sheetFormatPr baseColWidth="10" defaultColWidth="14.42578125" defaultRowHeight="15" customHeight="1"/>
  <cols>
    <col min="1" max="1" width="6.140625" style="691" customWidth="1"/>
    <col min="2" max="2" width="15.7109375" style="729" customWidth="1"/>
    <col min="3" max="3" width="21.7109375" style="729" customWidth="1"/>
    <col min="4" max="4" width="18.85546875" style="729" customWidth="1"/>
    <col min="5" max="5" width="21.42578125" style="729" customWidth="1"/>
    <col min="6" max="6" width="109.28515625" style="730" customWidth="1"/>
    <col min="7" max="7" width="27.140625" style="729" customWidth="1"/>
    <col min="8" max="8" width="53.5703125" style="729" customWidth="1"/>
    <col min="9" max="9" width="17.5703125" style="729" customWidth="1"/>
    <col min="10" max="10" width="30.42578125" style="729" customWidth="1"/>
    <col min="11" max="11" width="29.7109375" style="729" customWidth="1"/>
    <col min="12" max="12" width="17" style="729" customWidth="1"/>
    <col min="13" max="13" width="83.42578125" style="729" customWidth="1"/>
    <col min="14" max="14" width="17" style="729" customWidth="1"/>
    <col min="15" max="15" width="16" style="729" customWidth="1"/>
    <col min="16" max="16" width="67.85546875" style="729" customWidth="1"/>
    <col min="17" max="17" width="10.42578125" style="729" customWidth="1"/>
    <col min="18" max="18" width="16" style="729" customWidth="1"/>
    <col min="19" max="19" width="31.42578125" style="729" customWidth="1"/>
    <col min="20" max="20" width="10.42578125" style="729" customWidth="1"/>
    <col min="21" max="21" width="16" style="729" customWidth="1"/>
    <col min="22" max="22" width="31.42578125" style="729" customWidth="1"/>
    <col min="23" max="23" width="10.42578125" style="729" customWidth="1"/>
    <col min="24" max="28" width="10.7109375" style="692" customWidth="1"/>
    <col min="29" max="16384" width="14.42578125" style="692"/>
  </cols>
  <sheetData>
    <row r="1" spans="1:28" ht="34.5" customHeight="1" thickBot="1">
      <c r="B1" s="1273"/>
      <c r="C1" s="1273"/>
      <c r="D1" s="1274"/>
      <c r="E1" s="1276" t="s">
        <v>0</v>
      </c>
      <c r="F1" s="1277"/>
      <c r="G1" s="1277"/>
      <c r="H1" s="1277"/>
      <c r="I1" s="1277"/>
      <c r="J1" s="1277"/>
      <c r="K1" s="1277"/>
      <c r="L1" s="1277"/>
      <c r="M1" s="1277"/>
      <c r="N1" s="1277"/>
      <c r="O1" s="1277"/>
      <c r="P1" s="1277"/>
      <c r="Q1" s="1277"/>
      <c r="R1" s="1277"/>
      <c r="S1" s="1277"/>
      <c r="T1" s="1277"/>
      <c r="U1" s="1277"/>
      <c r="V1" s="1277"/>
      <c r="W1" s="1278"/>
    </row>
    <row r="2" spans="1:28" ht="66.75" customHeight="1" thickBot="1">
      <c r="B2" s="1275"/>
      <c r="C2" s="1275"/>
      <c r="D2" s="1275"/>
      <c r="E2" s="1279" t="s">
        <v>1202</v>
      </c>
      <c r="F2" s="1280"/>
      <c r="G2" s="1280"/>
      <c r="H2" s="1280"/>
      <c r="I2" s="1280"/>
      <c r="J2" s="1280"/>
      <c r="K2" s="1280"/>
      <c r="L2" s="1277"/>
      <c r="M2" s="1277"/>
      <c r="N2" s="1277"/>
      <c r="O2" s="1277"/>
      <c r="P2" s="1277"/>
      <c r="Q2" s="1277"/>
      <c r="R2" s="1277"/>
      <c r="S2" s="1277"/>
      <c r="T2" s="1277"/>
      <c r="U2" s="1277"/>
      <c r="V2" s="1277"/>
      <c r="W2" s="1278"/>
    </row>
    <row r="3" spans="1:28" ht="25.5" customHeight="1">
      <c r="B3" s="1281" t="s">
        <v>2</v>
      </c>
      <c r="C3" s="1284" t="s">
        <v>1185</v>
      </c>
      <c r="D3" s="1284" t="s">
        <v>3</v>
      </c>
      <c r="E3" s="1284" t="s">
        <v>4</v>
      </c>
      <c r="F3" s="1284" t="s">
        <v>5</v>
      </c>
      <c r="G3" s="1284" t="s">
        <v>1183</v>
      </c>
      <c r="H3" s="1284" t="s">
        <v>7</v>
      </c>
      <c r="I3" s="1284" t="s">
        <v>8</v>
      </c>
      <c r="J3" s="1289" t="s">
        <v>9</v>
      </c>
      <c r="K3" s="1292" t="s">
        <v>10</v>
      </c>
      <c r="L3" s="1295" t="s">
        <v>11</v>
      </c>
      <c r="M3" s="1296"/>
      <c r="N3" s="1296"/>
      <c r="O3" s="1296"/>
      <c r="P3" s="1296"/>
      <c r="Q3" s="1296"/>
      <c r="R3" s="1296"/>
      <c r="S3" s="1296"/>
      <c r="T3" s="1296"/>
      <c r="U3" s="1296"/>
      <c r="V3" s="1296"/>
      <c r="W3" s="1297"/>
    </row>
    <row r="4" spans="1:28" ht="25.5" customHeight="1">
      <c r="B4" s="1282"/>
      <c r="C4" s="1285"/>
      <c r="D4" s="1285"/>
      <c r="E4" s="1285"/>
      <c r="F4" s="1287"/>
      <c r="G4" s="1287"/>
      <c r="H4" s="1285"/>
      <c r="I4" s="1285"/>
      <c r="J4" s="1290"/>
      <c r="K4" s="1293"/>
      <c r="L4" s="1226" t="s">
        <v>2744</v>
      </c>
      <c r="M4" s="1257"/>
      <c r="N4" s="1260"/>
      <c r="O4" s="1128" t="s">
        <v>2745</v>
      </c>
      <c r="P4" s="1257"/>
      <c r="Q4" s="1260"/>
      <c r="R4" s="1128" t="s">
        <v>2746</v>
      </c>
      <c r="S4" s="1257"/>
      <c r="T4" s="1261"/>
      <c r="U4" s="1128" t="s">
        <v>2762</v>
      </c>
      <c r="V4" s="1257"/>
      <c r="W4" s="1258"/>
    </row>
    <row r="5" spans="1:28" ht="20.25" customHeight="1">
      <c r="B5" s="1282"/>
      <c r="C5" s="1285"/>
      <c r="D5" s="1285"/>
      <c r="E5" s="1285"/>
      <c r="F5" s="1287"/>
      <c r="G5" s="1287"/>
      <c r="H5" s="1285"/>
      <c r="I5" s="1285"/>
      <c r="J5" s="1290"/>
      <c r="K5" s="1293"/>
      <c r="L5" s="1298" t="s">
        <v>16</v>
      </c>
      <c r="M5" s="1300" t="s">
        <v>17</v>
      </c>
      <c r="N5" s="693" t="s">
        <v>18</v>
      </c>
      <c r="O5" s="1300" t="s">
        <v>16</v>
      </c>
      <c r="P5" s="1300" t="s">
        <v>17</v>
      </c>
      <c r="Q5" s="693" t="s">
        <v>18</v>
      </c>
      <c r="R5" s="1300" t="s">
        <v>16</v>
      </c>
      <c r="S5" s="1300" t="s">
        <v>17</v>
      </c>
      <c r="T5" s="693" t="s">
        <v>18</v>
      </c>
      <c r="U5" s="1300" t="s">
        <v>16</v>
      </c>
      <c r="V5" s="1300" t="s">
        <v>17</v>
      </c>
      <c r="W5" s="694" t="s">
        <v>18</v>
      </c>
    </row>
    <row r="6" spans="1:28" ht="23.25" thickBot="1">
      <c r="B6" s="1283"/>
      <c r="C6" s="1286"/>
      <c r="D6" s="1286"/>
      <c r="E6" s="1286"/>
      <c r="F6" s="1288"/>
      <c r="G6" s="1288"/>
      <c r="H6" s="1286"/>
      <c r="I6" s="1286"/>
      <c r="J6" s="1291"/>
      <c r="K6" s="1294"/>
      <c r="L6" s="1299"/>
      <c r="M6" s="1301"/>
      <c r="N6" s="695" t="s">
        <v>19</v>
      </c>
      <c r="O6" s="1302"/>
      <c r="P6" s="1302"/>
      <c r="Q6" s="695" t="s">
        <v>19</v>
      </c>
      <c r="R6" s="1302"/>
      <c r="S6" s="1302"/>
      <c r="T6" s="695" t="s">
        <v>19</v>
      </c>
      <c r="U6" s="1302"/>
      <c r="V6" s="1302"/>
      <c r="W6" s="696" t="s">
        <v>19</v>
      </c>
    </row>
    <row r="7" spans="1:28" s="711" customFormat="1" ht="171" customHeight="1">
      <c r="A7" s="697">
        <v>1</v>
      </c>
      <c r="B7" s="698">
        <v>2014</v>
      </c>
      <c r="C7" s="699" t="s">
        <v>1192</v>
      </c>
      <c r="D7" s="700" t="s">
        <v>1186</v>
      </c>
      <c r="E7" s="701" t="s">
        <v>1085</v>
      </c>
      <c r="F7" s="702" t="s">
        <v>1195</v>
      </c>
      <c r="G7" s="703">
        <v>41863</v>
      </c>
      <c r="H7" s="702" t="s">
        <v>1100</v>
      </c>
      <c r="I7" s="704" t="s">
        <v>160</v>
      </c>
      <c r="J7" s="705">
        <v>41863</v>
      </c>
      <c r="K7" s="706"/>
      <c r="L7" s="707">
        <v>43250</v>
      </c>
      <c r="M7" s="702" t="s">
        <v>1101</v>
      </c>
      <c r="N7" s="704" t="s">
        <v>30</v>
      </c>
      <c r="O7" s="738">
        <v>43446</v>
      </c>
      <c r="P7" s="708" t="s">
        <v>1238</v>
      </c>
      <c r="Q7" s="708" t="s">
        <v>30</v>
      </c>
      <c r="R7" s="708"/>
      <c r="S7" s="708"/>
      <c r="T7" s="708"/>
      <c r="U7" s="708"/>
      <c r="V7" s="708"/>
      <c r="W7" s="709"/>
      <c r="X7" s="710"/>
      <c r="Y7" s="710"/>
      <c r="Z7" s="710"/>
      <c r="AA7" s="710"/>
      <c r="AB7" s="710"/>
    </row>
    <row r="8" spans="1:28" s="711" customFormat="1" ht="199.5" customHeight="1">
      <c r="A8" s="697">
        <v>2</v>
      </c>
      <c r="B8" s="712">
        <v>2016</v>
      </c>
      <c r="C8" s="713" t="s">
        <v>1193</v>
      </c>
      <c r="D8" s="700" t="s">
        <v>1186</v>
      </c>
      <c r="E8" s="701" t="s">
        <v>1085</v>
      </c>
      <c r="F8" s="702" t="s">
        <v>1205</v>
      </c>
      <c r="G8" s="703">
        <v>42689</v>
      </c>
      <c r="H8" s="702" t="s">
        <v>430</v>
      </c>
      <c r="I8" s="714" t="s">
        <v>160</v>
      </c>
      <c r="J8" s="705">
        <v>42689</v>
      </c>
      <c r="K8" s="706"/>
      <c r="L8" s="707">
        <v>43202</v>
      </c>
      <c r="M8" s="702" t="s">
        <v>431</v>
      </c>
      <c r="N8" s="704" t="s">
        <v>32</v>
      </c>
      <c r="O8" s="715">
        <v>43446</v>
      </c>
      <c r="P8" s="716" t="s">
        <v>1218</v>
      </c>
      <c r="Q8" s="708" t="s">
        <v>30</v>
      </c>
      <c r="R8" s="708"/>
      <c r="S8" s="708"/>
      <c r="T8" s="708"/>
      <c r="U8" s="708"/>
      <c r="V8" s="708"/>
      <c r="W8" s="709"/>
      <c r="X8" s="710"/>
      <c r="Y8" s="710"/>
      <c r="Z8" s="710"/>
      <c r="AA8" s="710"/>
      <c r="AB8" s="710"/>
    </row>
    <row r="9" spans="1:28" s="711" customFormat="1" ht="183.75" customHeight="1">
      <c r="A9" s="697">
        <v>3</v>
      </c>
      <c r="B9" s="712">
        <v>2016</v>
      </c>
      <c r="C9" s="699" t="s">
        <v>1193</v>
      </c>
      <c r="D9" s="700" t="s">
        <v>1186</v>
      </c>
      <c r="E9" s="701" t="s">
        <v>1085</v>
      </c>
      <c r="F9" s="702" t="s">
        <v>432</v>
      </c>
      <c r="G9" s="703">
        <v>42689</v>
      </c>
      <c r="H9" s="702" t="s">
        <v>1206</v>
      </c>
      <c r="I9" s="704" t="s">
        <v>160</v>
      </c>
      <c r="J9" s="705">
        <v>42689</v>
      </c>
      <c r="K9" s="706"/>
      <c r="L9" s="707">
        <v>43202</v>
      </c>
      <c r="M9" s="702" t="s">
        <v>434</v>
      </c>
      <c r="N9" s="704" t="s">
        <v>32</v>
      </c>
      <c r="O9" s="717">
        <v>43446</v>
      </c>
      <c r="P9" s="716" t="s">
        <v>1217</v>
      </c>
      <c r="Q9" s="708" t="s">
        <v>30</v>
      </c>
      <c r="R9" s="718"/>
      <c r="S9" s="708"/>
      <c r="T9" s="708"/>
      <c r="U9" s="718"/>
      <c r="V9" s="708"/>
      <c r="W9" s="709"/>
      <c r="X9" s="710"/>
      <c r="Y9" s="710"/>
      <c r="Z9" s="710"/>
      <c r="AA9" s="710"/>
      <c r="AB9" s="710"/>
    </row>
    <row r="10" spans="1:28" s="711" customFormat="1" ht="156.75" customHeight="1">
      <c r="A10" s="697">
        <v>4</v>
      </c>
      <c r="B10" s="712">
        <v>2016</v>
      </c>
      <c r="C10" s="699" t="s">
        <v>1193</v>
      </c>
      <c r="D10" s="700" t="s">
        <v>1186</v>
      </c>
      <c r="E10" s="701" t="s">
        <v>1085</v>
      </c>
      <c r="F10" s="702" t="s">
        <v>1207</v>
      </c>
      <c r="G10" s="703">
        <v>42689</v>
      </c>
      <c r="H10" s="702" t="s">
        <v>436</v>
      </c>
      <c r="I10" s="704" t="s">
        <v>160</v>
      </c>
      <c r="J10" s="705">
        <v>42689</v>
      </c>
      <c r="K10" s="706"/>
      <c r="L10" s="707">
        <v>43202</v>
      </c>
      <c r="M10" s="702" t="s">
        <v>437</v>
      </c>
      <c r="N10" s="704" t="s">
        <v>32</v>
      </c>
      <c r="O10" s="715">
        <v>43454</v>
      </c>
      <c r="P10" s="716" t="s">
        <v>1841</v>
      </c>
      <c r="Q10" s="708" t="s">
        <v>30</v>
      </c>
      <c r="R10" s="708"/>
      <c r="S10" s="708"/>
      <c r="T10" s="708"/>
      <c r="U10" s="708"/>
      <c r="V10" s="708"/>
      <c r="W10" s="709"/>
      <c r="X10" s="710"/>
      <c r="Y10" s="710"/>
      <c r="Z10" s="710"/>
      <c r="AA10" s="710"/>
      <c r="AB10" s="710"/>
    </row>
    <row r="11" spans="1:28" s="711" customFormat="1" ht="160.5" customHeight="1">
      <c r="A11" s="697">
        <v>5</v>
      </c>
      <c r="B11" s="719">
        <v>2016</v>
      </c>
      <c r="C11" s="699" t="s">
        <v>1193</v>
      </c>
      <c r="D11" s="700" t="s">
        <v>1186</v>
      </c>
      <c r="E11" s="720" t="s">
        <v>1086</v>
      </c>
      <c r="F11" s="721" t="s">
        <v>1208</v>
      </c>
      <c r="G11" s="722">
        <v>42689</v>
      </c>
      <c r="H11" s="723" t="s">
        <v>1120</v>
      </c>
      <c r="I11" s="720" t="s">
        <v>160</v>
      </c>
      <c r="J11" s="724">
        <v>43100</v>
      </c>
      <c r="K11" s="725"/>
      <c r="L11" s="726"/>
      <c r="M11" s="701" t="s">
        <v>1194</v>
      </c>
      <c r="N11" s="699" t="s">
        <v>32</v>
      </c>
      <c r="O11" s="727">
        <v>43446</v>
      </c>
      <c r="P11" s="716" t="s">
        <v>1216</v>
      </c>
      <c r="Q11" s="728" t="s">
        <v>30</v>
      </c>
      <c r="R11" s="725"/>
      <c r="S11" s="725"/>
      <c r="T11" s="725"/>
      <c r="U11" s="725"/>
      <c r="V11" s="725"/>
      <c r="W11" s="725"/>
    </row>
    <row r="12" spans="1:28" s="711" customFormat="1" ht="157.5" customHeight="1">
      <c r="A12" s="697">
        <v>6</v>
      </c>
      <c r="B12" s="712">
        <v>2017</v>
      </c>
      <c r="C12" s="699" t="s">
        <v>1190</v>
      </c>
      <c r="D12" s="700" t="s">
        <v>1186</v>
      </c>
      <c r="E12" s="701" t="s">
        <v>1085</v>
      </c>
      <c r="F12" s="702" t="s">
        <v>438</v>
      </c>
      <c r="G12" s="703">
        <v>42935</v>
      </c>
      <c r="H12" s="702" t="s">
        <v>439</v>
      </c>
      <c r="I12" s="704" t="s">
        <v>160</v>
      </c>
      <c r="J12" s="705">
        <v>42935</v>
      </c>
      <c r="K12" s="706"/>
      <c r="L12" s="707">
        <v>43202</v>
      </c>
      <c r="M12" s="702" t="s">
        <v>1209</v>
      </c>
      <c r="N12" s="704" t="s">
        <v>30</v>
      </c>
      <c r="O12" s="738">
        <v>43446</v>
      </c>
      <c r="P12" s="708" t="s">
        <v>1238</v>
      </c>
      <c r="Q12" s="708" t="s">
        <v>30</v>
      </c>
      <c r="R12" s="708"/>
      <c r="S12" s="708"/>
      <c r="T12" s="708"/>
      <c r="U12" s="708"/>
      <c r="V12" s="708"/>
      <c r="W12" s="709"/>
      <c r="X12" s="710"/>
      <c r="Y12" s="710"/>
      <c r="Z12" s="710"/>
      <c r="AA12" s="710"/>
      <c r="AB12" s="710"/>
    </row>
    <row r="15" spans="1:28" ht="15.75" customHeight="1">
      <c r="B15" s="731"/>
      <c r="C15" s="731"/>
      <c r="D15" s="732"/>
      <c r="E15" s="733"/>
      <c r="F15" s="734"/>
      <c r="I15" s="735"/>
      <c r="J15" s="736"/>
      <c r="L15" s="736"/>
      <c r="M15" s="737"/>
      <c r="N15" s="733"/>
    </row>
    <row r="16" spans="1:28" ht="15.75" customHeight="1">
      <c r="B16" s="731"/>
      <c r="C16" s="731"/>
      <c r="D16" s="732"/>
      <c r="E16" s="733"/>
      <c r="F16" s="734"/>
      <c r="I16" s="735"/>
      <c r="J16" s="736"/>
      <c r="L16" s="736"/>
      <c r="M16" s="737"/>
      <c r="N16" s="733"/>
    </row>
    <row r="17" spans="2:14" ht="15.75" customHeight="1">
      <c r="B17" s="731"/>
      <c r="C17" s="731"/>
      <c r="D17" s="732"/>
      <c r="E17" s="733"/>
      <c r="F17" s="734"/>
      <c r="I17" s="735"/>
      <c r="J17" s="736"/>
      <c r="L17" s="736"/>
      <c r="M17" s="737"/>
      <c r="N17" s="733"/>
    </row>
    <row r="18" spans="2:14" ht="15.75" customHeight="1">
      <c r="B18" s="731"/>
      <c r="C18" s="731"/>
      <c r="D18" s="732"/>
      <c r="E18" s="733"/>
      <c r="F18" s="734"/>
      <c r="I18" s="735"/>
      <c r="J18" s="736"/>
      <c r="L18" s="736"/>
      <c r="M18" s="737"/>
      <c r="N18" s="733"/>
    </row>
    <row r="19" spans="2:14" ht="15.75" customHeight="1">
      <c r="B19" s="731"/>
      <c r="C19" s="731"/>
      <c r="D19" s="732"/>
      <c r="E19" s="733"/>
      <c r="F19" s="734"/>
      <c r="I19" s="735"/>
      <c r="J19" s="736"/>
      <c r="L19" s="736"/>
      <c r="M19" s="737"/>
      <c r="N19" s="733"/>
    </row>
    <row r="20" spans="2:14" ht="50.25" customHeight="1">
      <c r="B20" s="731"/>
      <c r="C20" s="731"/>
      <c r="D20" s="732"/>
      <c r="E20" s="733"/>
      <c r="F20" s="734"/>
      <c r="I20" s="735"/>
      <c r="J20" s="736"/>
      <c r="L20" s="736"/>
      <c r="M20" s="737"/>
      <c r="N20" s="733"/>
    </row>
    <row r="21" spans="2:14" ht="50.25" customHeight="1">
      <c r="B21" s="731"/>
      <c r="C21" s="731"/>
      <c r="D21" s="732"/>
      <c r="E21" s="733"/>
      <c r="F21" s="734"/>
      <c r="I21" s="735"/>
      <c r="J21" s="736"/>
      <c r="L21" s="736"/>
      <c r="M21" s="737"/>
      <c r="N21" s="733"/>
    </row>
    <row r="22" spans="2:14" ht="50.25" customHeight="1">
      <c r="B22" s="731"/>
      <c r="C22" s="731"/>
      <c r="D22" s="732"/>
      <c r="E22" s="733"/>
      <c r="F22" s="734"/>
      <c r="I22" s="735"/>
      <c r="J22" s="736"/>
      <c r="L22" s="736"/>
      <c r="M22" s="737"/>
      <c r="N22" s="733"/>
    </row>
    <row r="23" spans="2:14" ht="50.25" customHeight="1">
      <c r="B23" s="731"/>
      <c r="C23" s="731"/>
      <c r="D23" s="732"/>
      <c r="E23" s="733"/>
      <c r="F23" s="734"/>
      <c r="I23" s="735"/>
      <c r="J23" s="736"/>
      <c r="L23" s="736"/>
      <c r="M23" s="737"/>
      <c r="N23" s="733"/>
    </row>
    <row r="24" spans="2:14" ht="15.75" customHeight="1">
      <c r="B24" s="731"/>
      <c r="C24" s="731"/>
      <c r="D24" s="732"/>
      <c r="E24" s="733"/>
      <c r="F24" s="734"/>
      <c r="I24" s="735"/>
      <c r="J24" s="736"/>
      <c r="L24" s="736"/>
      <c r="M24" s="737"/>
      <c r="N24" s="733"/>
    </row>
    <row r="25" spans="2:14" ht="15.75" customHeight="1">
      <c r="B25" s="731"/>
      <c r="C25" s="731"/>
      <c r="D25" s="732"/>
      <c r="E25" s="733"/>
      <c r="F25" s="734"/>
      <c r="I25" s="735"/>
      <c r="J25" s="736"/>
      <c r="L25" s="736"/>
      <c r="M25" s="737"/>
      <c r="N25" s="733"/>
    </row>
    <row r="26" spans="2:14" ht="15.75" customHeight="1">
      <c r="B26" s="731"/>
      <c r="C26" s="731"/>
      <c r="D26" s="732"/>
      <c r="E26" s="733"/>
      <c r="F26" s="734"/>
      <c r="I26" s="735"/>
      <c r="J26" s="736"/>
      <c r="L26" s="736"/>
      <c r="M26" s="737"/>
      <c r="N26" s="733"/>
    </row>
    <row r="27" spans="2:14" ht="15.75" customHeight="1">
      <c r="B27" s="731"/>
      <c r="C27" s="731"/>
      <c r="D27" s="732"/>
      <c r="E27" s="733"/>
      <c r="F27" s="734"/>
      <c r="I27" s="735"/>
      <c r="J27" s="736"/>
      <c r="L27" s="736"/>
      <c r="M27" s="737"/>
      <c r="N27" s="733"/>
    </row>
    <row r="28" spans="2:14" ht="15.75" customHeight="1">
      <c r="B28" s="731"/>
      <c r="C28" s="731"/>
      <c r="D28" s="732"/>
      <c r="E28" s="733"/>
      <c r="F28" s="734"/>
      <c r="I28" s="735"/>
      <c r="J28" s="736"/>
      <c r="L28" s="736"/>
      <c r="M28" s="737"/>
      <c r="N28" s="733"/>
    </row>
    <row r="29" spans="2:14" ht="15.75" customHeight="1">
      <c r="B29" s="731"/>
      <c r="C29" s="731"/>
      <c r="D29" s="732"/>
      <c r="E29" s="733"/>
      <c r="F29" s="734"/>
      <c r="I29" s="735"/>
      <c r="J29" s="736"/>
      <c r="L29" s="736"/>
      <c r="M29" s="737"/>
      <c r="N29" s="733"/>
    </row>
    <row r="30" spans="2:14" ht="15.75" customHeight="1">
      <c r="B30" s="731"/>
      <c r="C30" s="731"/>
      <c r="D30" s="732"/>
      <c r="E30" s="733"/>
      <c r="F30" s="734"/>
      <c r="I30" s="735"/>
      <c r="J30" s="736"/>
      <c r="L30" s="736"/>
      <c r="M30" s="737"/>
      <c r="N30" s="733"/>
    </row>
    <row r="31" spans="2:14" ht="15.75" customHeight="1">
      <c r="B31" s="731"/>
      <c r="C31" s="731"/>
      <c r="D31" s="732"/>
      <c r="E31" s="733"/>
      <c r="F31" s="734"/>
      <c r="I31" s="735"/>
      <c r="J31" s="736"/>
      <c r="L31" s="736"/>
      <c r="M31" s="737"/>
      <c r="N31" s="733"/>
    </row>
    <row r="32" spans="2:14" ht="15.75" customHeight="1">
      <c r="B32" s="731"/>
      <c r="C32" s="731"/>
      <c r="D32" s="732"/>
      <c r="E32" s="733"/>
      <c r="F32" s="734"/>
      <c r="I32" s="735"/>
      <c r="J32" s="736"/>
      <c r="L32" s="736"/>
      <c r="M32" s="737"/>
      <c r="N32" s="733"/>
    </row>
    <row r="33" spans="2:14" ht="15.75" customHeight="1">
      <c r="B33" s="731"/>
      <c r="C33" s="731"/>
      <c r="D33" s="732"/>
      <c r="E33" s="733"/>
      <c r="F33" s="734"/>
      <c r="I33" s="735"/>
      <c r="J33" s="736"/>
      <c r="L33" s="736"/>
      <c r="M33" s="737"/>
      <c r="N33" s="733"/>
    </row>
    <row r="34" spans="2:14" ht="15.75" customHeight="1">
      <c r="B34" s="731"/>
      <c r="C34" s="731"/>
      <c r="D34" s="732"/>
      <c r="E34" s="733"/>
      <c r="F34" s="734"/>
      <c r="I34" s="735"/>
      <c r="J34" s="736"/>
      <c r="L34" s="736"/>
      <c r="M34" s="737"/>
      <c r="N34" s="733"/>
    </row>
    <row r="35" spans="2:14" ht="15.75" customHeight="1">
      <c r="B35" s="731"/>
      <c r="C35" s="731"/>
      <c r="D35" s="732"/>
      <c r="E35" s="733"/>
      <c r="F35" s="734"/>
      <c r="I35" s="735"/>
      <c r="J35" s="736"/>
      <c r="L35" s="736"/>
      <c r="M35" s="737"/>
      <c r="N35" s="733"/>
    </row>
    <row r="36" spans="2:14" ht="15.75" customHeight="1">
      <c r="B36" s="731"/>
      <c r="C36" s="731"/>
      <c r="D36" s="732"/>
      <c r="E36" s="733"/>
      <c r="F36" s="734"/>
      <c r="I36" s="735"/>
      <c r="J36" s="736"/>
      <c r="L36" s="736"/>
      <c r="M36" s="737"/>
      <c r="N36" s="733"/>
    </row>
    <row r="37" spans="2:14" ht="15.75" customHeight="1">
      <c r="B37" s="731"/>
      <c r="C37" s="731"/>
      <c r="D37" s="732"/>
      <c r="E37" s="733"/>
      <c r="F37" s="734"/>
      <c r="I37" s="735"/>
      <c r="J37" s="736"/>
      <c r="L37" s="736"/>
      <c r="M37" s="737"/>
      <c r="N37" s="733"/>
    </row>
    <row r="38" spans="2:14" ht="15.75" customHeight="1">
      <c r="B38" s="731"/>
      <c r="C38" s="731"/>
      <c r="D38" s="732"/>
      <c r="E38" s="733"/>
      <c r="F38" s="734"/>
      <c r="I38" s="735"/>
      <c r="J38" s="736"/>
      <c r="L38" s="736"/>
      <c r="M38" s="737"/>
      <c r="N38" s="733"/>
    </row>
    <row r="39" spans="2:14" ht="15.75" customHeight="1">
      <c r="B39" s="731"/>
      <c r="C39" s="731"/>
      <c r="D39" s="732"/>
      <c r="E39" s="733"/>
      <c r="F39" s="734"/>
      <c r="I39" s="735"/>
      <c r="J39" s="736"/>
      <c r="L39" s="736"/>
      <c r="M39" s="737"/>
      <c r="N39" s="733"/>
    </row>
    <row r="40" spans="2:14" ht="15.75" customHeight="1">
      <c r="B40" s="731"/>
      <c r="C40" s="731"/>
      <c r="D40" s="732"/>
      <c r="E40" s="733"/>
      <c r="F40" s="734"/>
      <c r="I40" s="735"/>
      <c r="J40" s="736"/>
      <c r="L40" s="736"/>
      <c r="M40" s="737"/>
      <c r="N40" s="733"/>
    </row>
    <row r="41" spans="2:14" ht="15.75" customHeight="1">
      <c r="B41" s="731"/>
      <c r="C41" s="731"/>
      <c r="D41" s="732"/>
      <c r="E41" s="733"/>
      <c r="F41" s="734"/>
      <c r="I41" s="735"/>
      <c r="J41" s="736"/>
      <c r="L41" s="736"/>
      <c r="M41" s="737"/>
      <c r="N41" s="733"/>
    </row>
    <row r="42" spans="2:14" ht="15.75" customHeight="1">
      <c r="B42" s="731"/>
      <c r="C42" s="731"/>
      <c r="D42" s="732"/>
      <c r="E42" s="733"/>
      <c r="F42" s="734"/>
      <c r="I42" s="735"/>
      <c r="J42" s="736"/>
      <c r="L42" s="736"/>
      <c r="M42" s="737"/>
      <c r="N42" s="733"/>
    </row>
    <row r="43" spans="2:14" ht="15.75" customHeight="1">
      <c r="B43" s="731"/>
      <c r="C43" s="731"/>
      <c r="D43" s="732"/>
      <c r="E43" s="733"/>
      <c r="F43" s="734"/>
      <c r="I43" s="735"/>
      <c r="J43" s="736"/>
      <c r="L43" s="736"/>
      <c r="M43" s="737"/>
      <c r="N43" s="733"/>
    </row>
    <row r="44" spans="2:14" ht="15.75" customHeight="1">
      <c r="B44" s="731"/>
      <c r="C44" s="731"/>
      <c r="D44" s="732"/>
      <c r="E44" s="733"/>
      <c r="F44" s="734"/>
      <c r="I44" s="735"/>
      <c r="J44" s="736"/>
      <c r="L44" s="736"/>
      <c r="M44" s="737"/>
      <c r="N44" s="733"/>
    </row>
    <row r="45" spans="2:14" ht="15.75" customHeight="1">
      <c r="B45" s="731"/>
      <c r="C45" s="731"/>
      <c r="D45" s="732"/>
      <c r="E45" s="733"/>
      <c r="F45" s="734"/>
      <c r="I45" s="735"/>
      <c r="J45" s="736"/>
      <c r="L45" s="736"/>
      <c r="M45" s="737"/>
      <c r="N45" s="733"/>
    </row>
    <row r="46" spans="2:14" ht="15.75" customHeight="1">
      <c r="B46" s="731"/>
      <c r="C46" s="731"/>
      <c r="D46" s="732"/>
      <c r="E46" s="733"/>
      <c r="F46" s="734"/>
      <c r="I46" s="735"/>
      <c r="J46" s="736"/>
      <c r="L46" s="736"/>
      <c r="M46" s="737"/>
      <c r="N46" s="733"/>
    </row>
    <row r="47" spans="2:14" ht="15.75" customHeight="1">
      <c r="B47" s="731"/>
      <c r="C47" s="731"/>
      <c r="D47" s="732"/>
      <c r="E47" s="733"/>
      <c r="F47" s="734"/>
      <c r="I47" s="735"/>
      <c r="J47" s="736"/>
      <c r="L47" s="736"/>
      <c r="M47" s="737"/>
      <c r="N47" s="733"/>
    </row>
    <row r="48" spans="2:14" ht="15.75" customHeight="1">
      <c r="B48" s="731"/>
      <c r="C48" s="731"/>
      <c r="D48" s="732"/>
      <c r="E48" s="733"/>
      <c r="F48" s="734"/>
      <c r="I48" s="735"/>
      <c r="J48" s="736"/>
      <c r="L48" s="736"/>
      <c r="M48" s="737"/>
      <c r="N48" s="733"/>
    </row>
    <row r="49" spans="2:14" ht="15.75" customHeight="1">
      <c r="B49" s="731"/>
      <c r="C49" s="731"/>
      <c r="D49" s="732"/>
      <c r="E49" s="733"/>
      <c r="F49" s="734"/>
      <c r="I49" s="735"/>
      <c r="J49" s="736"/>
      <c r="L49" s="736"/>
      <c r="M49" s="737"/>
      <c r="N49" s="733"/>
    </row>
    <row r="50" spans="2:14" ht="15.75" customHeight="1">
      <c r="B50" s="731"/>
      <c r="C50" s="731"/>
      <c r="D50" s="732"/>
      <c r="E50" s="733"/>
      <c r="F50" s="734"/>
      <c r="I50" s="735"/>
      <c r="J50" s="736"/>
      <c r="L50" s="736"/>
      <c r="M50" s="737"/>
      <c r="N50" s="733"/>
    </row>
    <row r="51" spans="2:14" ht="15.75" customHeight="1">
      <c r="B51" s="731"/>
      <c r="C51" s="731"/>
      <c r="D51" s="732"/>
      <c r="E51" s="733"/>
      <c r="F51" s="734"/>
      <c r="I51" s="735"/>
      <c r="J51" s="736"/>
      <c r="L51" s="736"/>
      <c r="M51" s="737"/>
      <c r="N51" s="733"/>
    </row>
    <row r="52" spans="2:14" ht="15.75" customHeight="1">
      <c r="B52" s="731"/>
      <c r="C52" s="731"/>
      <c r="D52" s="732"/>
      <c r="E52" s="733"/>
      <c r="F52" s="734"/>
      <c r="I52" s="735"/>
      <c r="J52" s="736"/>
      <c r="L52" s="736"/>
      <c r="M52" s="737"/>
      <c r="N52" s="733"/>
    </row>
    <row r="53" spans="2:14" ht="15.75" customHeight="1">
      <c r="B53" s="731"/>
      <c r="C53" s="731"/>
      <c r="D53" s="732"/>
      <c r="E53" s="733"/>
      <c r="F53" s="734"/>
      <c r="I53" s="735"/>
      <c r="J53" s="736"/>
      <c r="L53" s="736"/>
      <c r="M53" s="737"/>
      <c r="N53" s="733"/>
    </row>
    <row r="54" spans="2:14" ht="15.75" customHeight="1">
      <c r="B54" s="731"/>
      <c r="C54" s="731"/>
      <c r="D54" s="732"/>
      <c r="E54" s="733"/>
      <c r="F54" s="734"/>
      <c r="I54" s="735"/>
      <c r="J54" s="736"/>
      <c r="L54" s="736"/>
      <c r="M54" s="737"/>
      <c r="N54" s="733"/>
    </row>
    <row r="55" spans="2:14" ht="15.75" customHeight="1">
      <c r="B55" s="731"/>
      <c r="C55" s="731"/>
      <c r="D55" s="732"/>
      <c r="E55" s="733"/>
      <c r="F55" s="734"/>
      <c r="I55" s="735"/>
      <c r="J55" s="736"/>
      <c r="L55" s="736"/>
      <c r="M55" s="737"/>
      <c r="N55" s="733"/>
    </row>
    <row r="56" spans="2:14" ht="15.75" customHeight="1">
      <c r="B56" s="731"/>
      <c r="C56" s="731"/>
      <c r="D56" s="732"/>
      <c r="E56" s="733"/>
      <c r="F56" s="734"/>
      <c r="I56" s="735"/>
      <c r="J56" s="736"/>
      <c r="L56" s="736"/>
      <c r="M56" s="737"/>
      <c r="N56" s="733"/>
    </row>
    <row r="57" spans="2:14" ht="15.75" customHeight="1">
      <c r="B57" s="731"/>
      <c r="C57" s="731"/>
      <c r="D57" s="732"/>
      <c r="E57" s="733"/>
      <c r="F57" s="734"/>
      <c r="I57" s="735"/>
      <c r="J57" s="736"/>
      <c r="L57" s="736"/>
      <c r="M57" s="737"/>
      <c r="N57" s="733"/>
    </row>
    <row r="58" spans="2:14" ht="15.75" customHeight="1">
      <c r="B58" s="731"/>
      <c r="C58" s="731"/>
      <c r="D58" s="732"/>
      <c r="E58" s="733"/>
      <c r="F58" s="734"/>
      <c r="I58" s="735"/>
      <c r="J58" s="736"/>
      <c r="L58" s="736"/>
      <c r="M58" s="737"/>
      <c r="N58" s="733"/>
    </row>
    <row r="59" spans="2:14" ht="15.75" customHeight="1">
      <c r="B59" s="731"/>
      <c r="C59" s="731"/>
      <c r="D59" s="732"/>
      <c r="E59" s="733"/>
      <c r="F59" s="734"/>
      <c r="I59" s="735"/>
      <c r="J59" s="736"/>
      <c r="L59" s="736"/>
      <c r="M59" s="737"/>
      <c r="N59" s="733"/>
    </row>
    <row r="60" spans="2:14" ht="15.75" customHeight="1">
      <c r="B60" s="731"/>
      <c r="C60" s="731"/>
      <c r="D60" s="732"/>
      <c r="E60" s="733"/>
      <c r="F60" s="734"/>
      <c r="I60" s="735"/>
      <c r="J60" s="736"/>
      <c r="L60" s="736"/>
      <c r="M60" s="737"/>
      <c r="N60" s="733"/>
    </row>
    <row r="61" spans="2:14" ht="15.75" customHeight="1">
      <c r="B61" s="731"/>
      <c r="C61" s="731"/>
      <c r="D61" s="732"/>
      <c r="E61" s="733"/>
      <c r="F61" s="734"/>
      <c r="I61" s="735"/>
      <c r="J61" s="736"/>
      <c r="L61" s="736"/>
      <c r="M61" s="737"/>
      <c r="N61" s="733"/>
    </row>
    <row r="62" spans="2:14" ht="15.75" customHeight="1">
      <c r="B62" s="731"/>
      <c r="C62" s="731"/>
      <c r="D62" s="732"/>
      <c r="E62" s="733"/>
      <c r="F62" s="734"/>
      <c r="I62" s="735"/>
      <c r="J62" s="736"/>
      <c r="L62" s="736"/>
      <c r="M62" s="737"/>
      <c r="N62" s="733"/>
    </row>
    <row r="63" spans="2:14" ht="15.75" customHeight="1">
      <c r="B63" s="731"/>
      <c r="C63" s="731"/>
      <c r="D63" s="732"/>
      <c r="E63" s="733"/>
      <c r="F63" s="734"/>
      <c r="I63" s="735"/>
      <c r="J63" s="736"/>
      <c r="L63" s="736"/>
      <c r="M63" s="737"/>
      <c r="N63" s="733"/>
    </row>
    <row r="64" spans="2:14" ht="15.75" customHeight="1">
      <c r="B64" s="731"/>
      <c r="C64" s="731"/>
      <c r="D64" s="732"/>
      <c r="E64" s="733"/>
      <c r="F64" s="734"/>
      <c r="I64" s="735"/>
      <c r="J64" s="736"/>
      <c r="L64" s="736"/>
      <c r="M64" s="737"/>
      <c r="N64" s="733"/>
    </row>
    <row r="65" spans="2:14" ht="15.75" customHeight="1">
      <c r="B65" s="731"/>
      <c r="C65" s="731"/>
      <c r="D65" s="732"/>
      <c r="E65" s="733"/>
      <c r="F65" s="734"/>
      <c r="I65" s="735"/>
      <c r="J65" s="736"/>
      <c r="L65" s="736"/>
      <c r="M65" s="737"/>
      <c r="N65" s="733"/>
    </row>
    <row r="66" spans="2:14" ht="15.75" customHeight="1">
      <c r="B66" s="731"/>
      <c r="C66" s="731"/>
      <c r="D66" s="732"/>
      <c r="E66" s="733"/>
      <c r="F66" s="734"/>
      <c r="I66" s="735"/>
      <c r="J66" s="736"/>
      <c r="L66" s="736"/>
      <c r="M66" s="737"/>
      <c r="N66" s="733"/>
    </row>
    <row r="67" spans="2:14" ht="15.75" customHeight="1">
      <c r="B67" s="731"/>
      <c r="C67" s="731"/>
      <c r="D67" s="732"/>
      <c r="E67" s="733"/>
      <c r="F67" s="734"/>
      <c r="I67" s="735"/>
      <c r="J67" s="736"/>
      <c r="L67" s="736"/>
      <c r="M67" s="737"/>
      <c r="N67" s="733"/>
    </row>
    <row r="68" spans="2:14" ht="15.75" customHeight="1">
      <c r="B68" s="731"/>
      <c r="C68" s="731"/>
      <c r="D68" s="732"/>
      <c r="E68" s="733"/>
      <c r="F68" s="734"/>
      <c r="I68" s="735"/>
      <c r="J68" s="736"/>
      <c r="L68" s="736"/>
      <c r="M68" s="737"/>
      <c r="N68" s="733"/>
    </row>
    <row r="69" spans="2:14" ht="15.75" customHeight="1">
      <c r="B69" s="731"/>
      <c r="C69" s="731"/>
      <c r="D69" s="732"/>
      <c r="E69" s="733"/>
      <c r="F69" s="734"/>
      <c r="I69" s="735"/>
      <c r="J69" s="736"/>
      <c r="L69" s="736"/>
      <c r="M69" s="737"/>
      <c r="N69" s="733"/>
    </row>
    <row r="70" spans="2:14" ht="15.75" customHeight="1">
      <c r="B70" s="731"/>
      <c r="C70" s="731"/>
      <c r="D70" s="732"/>
      <c r="E70" s="733"/>
      <c r="F70" s="734"/>
      <c r="I70" s="735"/>
      <c r="J70" s="736"/>
      <c r="L70" s="736"/>
      <c r="M70" s="737"/>
      <c r="N70" s="733"/>
    </row>
    <row r="71" spans="2:14" ht="15.75" customHeight="1">
      <c r="B71" s="731"/>
      <c r="C71" s="731"/>
      <c r="D71" s="732"/>
      <c r="E71" s="733"/>
      <c r="F71" s="734"/>
      <c r="I71" s="735"/>
      <c r="J71" s="736"/>
      <c r="L71" s="736"/>
      <c r="M71" s="737"/>
      <c r="N71" s="733"/>
    </row>
    <row r="72" spans="2:14" ht="15.75" customHeight="1">
      <c r="B72" s="731"/>
      <c r="C72" s="731"/>
      <c r="D72" s="732"/>
      <c r="E72" s="733"/>
      <c r="F72" s="734"/>
      <c r="I72" s="735"/>
      <c r="J72" s="736"/>
      <c r="L72" s="736"/>
      <c r="M72" s="737"/>
      <c r="N72" s="733"/>
    </row>
    <row r="73" spans="2:14" ht="15.75" customHeight="1">
      <c r="B73" s="731"/>
      <c r="C73" s="731"/>
      <c r="D73" s="732"/>
      <c r="E73" s="733"/>
      <c r="F73" s="734"/>
      <c r="I73" s="735"/>
      <c r="J73" s="736"/>
      <c r="L73" s="736"/>
      <c r="M73" s="737"/>
      <c r="N73" s="733"/>
    </row>
    <row r="74" spans="2:14" ht="15.75" customHeight="1">
      <c r="B74" s="731"/>
      <c r="C74" s="731"/>
      <c r="D74" s="732"/>
      <c r="E74" s="733"/>
      <c r="F74" s="734"/>
      <c r="I74" s="735"/>
      <c r="J74" s="736"/>
      <c r="L74" s="736"/>
      <c r="M74" s="737"/>
      <c r="N74" s="733"/>
    </row>
    <row r="75" spans="2:14" ht="15.75" customHeight="1">
      <c r="B75" s="731"/>
      <c r="C75" s="731"/>
      <c r="D75" s="732"/>
      <c r="E75" s="733"/>
      <c r="F75" s="734"/>
      <c r="I75" s="735"/>
      <c r="J75" s="736"/>
      <c r="L75" s="736"/>
      <c r="M75" s="737"/>
      <c r="N75" s="733"/>
    </row>
    <row r="76" spans="2:14" ht="15.75" customHeight="1">
      <c r="B76" s="731"/>
      <c r="C76" s="731"/>
      <c r="D76" s="732"/>
      <c r="E76" s="733"/>
      <c r="F76" s="734"/>
      <c r="I76" s="735"/>
      <c r="J76" s="736"/>
      <c r="L76" s="736"/>
      <c r="M76" s="737"/>
      <c r="N76" s="733"/>
    </row>
    <row r="77" spans="2:14" ht="15.75" customHeight="1">
      <c r="B77" s="731"/>
      <c r="C77" s="731"/>
      <c r="D77" s="732"/>
      <c r="E77" s="733"/>
      <c r="F77" s="734"/>
      <c r="I77" s="735"/>
      <c r="J77" s="736"/>
      <c r="L77" s="736"/>
      <c r="M77" s="737"/>
      <c r="N77" s="733"/>
    </row>
    <row r="78" spans="2:14" ht="15.75" customHeight="1">
      <c r="B78" s="731"/>
      <c r="C78" s="731"/>
      <c r="D78" s="732"/>
      <c r="E78" s="733"/>
      <c r="F78" s="734"/>
      <c r="I78" s="735"/>
      <c r="J78" s="736"/>
      <c r="L78" s="736"/>
      <c r="M78" s="737"/>
      <c r="N78" s="733"/>
    </row>
    <row r="79" spans="2:14" ht="15.75" customHeight="1">
      <c r="B79" s="731"/>
      <c r="C79" s="731"/>
      <c r="D79" s="732"/>
      <c r="E79" s="733"/>
      <c r="F79" s="734"/>
      <c r="I79" s="735"/>
      <c r="J79" s="736"/>
      <c r="L79" s="736"/>
      <c r="M79" s="737"/>
      <c r="N79" s="733"/>
    </row>
    <row r="80" spans="2:14" ht="15.75" customHeight="1">
      <c r="B80" s="731"/>
      <c r="C80" s="731"/>
      <c r="D80" s="732"/>
      <c r="E80" s="733"/>
      <c r="F80" s="734"/>
      <c r="I80" s="735"/>
      <c r="J80" s="736"/>
      <c r="L80" s="736"/>
      <c r="M80" s="737"/>
      <c r="N80" s="733"/>
    </row>
    <row r="81" spans="2:14" ht="15.75" customHeight="1">
      <c r="B81" s="731"/>
      <c r="C81" s="731"/>
      <c r="D81" s="732"/>
      <c r="E81" s="733"/>
      <c r="F81" s="734"/>
      <c r="I81" s="735"/>
      <c r="J81" s="736"/>
      <c r="L81" s="736"/>
      <c r="M81" s="737"/>
      <c r="N81" s="733"/>
    </row>
    <row r="82" spans="2:14" ht="15.75" customHeight="1">
      <c r="B82" s="731"/>
      <c r="C82" s="731"/>
      <c r="D82" s="732"/>
      <c r="E82" s="733"/>
      <c r="F82" s="734"/>
      <c r="I82" s="735"/>
      <c r="J82" s="736"/>
      <c r="L82" s="736"/>
      <c r="M82" s="737"/>
      <c r="N82" s="733"/>
    </row>
    <row r="83" spans="2:14" ht="15.75" customHeight="1">
      <c r="B83" s="731"/>
      <c r="C83" s="731"/>
      <c r="D83" s="732"/>
      <c r="E83" s="733"/>
      <c r="F83" s="734"/>
      <c r="I83" s="735"/>
      <c r="J83" s="736"/>
      <c r="L83" s="736"/>
      <c r="M83" s="737"/>
      <c r="N83" s="733"/>
    </row>
    <row r="84" spans="2:14" ht="15.75" customHeight="1">
      <c r="B84" s="731"/>
      <c r="C84" s="731"/>
      <c r="D84" s="732"/>
      <c r="E84" s="733"/>
      <c r="F84" s="734"/>
      <c r="I84" s="735"/>
      <c r="J84" s="736"/>
      <c r="L84" s="736"/>
      <c r="M84" s="737"/>
      <c r="N84" s="733"/>
    </row>
    <row r="85" spans="2:14" ht="15.75" customHeight="1">
      <c r="B85" s="731"/>
      <c r="C85" s="731"/>
      <c r="D85" s="732"/>
      <c r="E85" s="733"/>
      <c r="F85" s="734"/>
      <c r="I85" s="735"/>
      <c r="J85" s="736"/>
      <c r="L85" s="736"/>
      <c r="M85" s="737"/>
      <c r="N85" s="733"/>
    </row>
    <row r="86" spans="2:14" ht="15.75" customHeight="1">
      <c r="B86" s="731"/>
      <c r="C86" s="731"/>
      <c r="D86" s="732"/>
      <c r="E86" s="733"/>
      <c r="F86" s="734"/>
      <c r="I86" s="735"/>
      <c r="J86" s="736"/>
      <c r="L86" s="736"/>
      <c r="M86" s="737"/>
      <c r="N86" s="733"/>
    </row>
    <row r="87" spans="2:14" ht="15.75" customHeight="1">
      <c r="B87" s="731"/>
      <c r="C87" s="731"/>
      <c r="D87" s="732"/>
      <c r="E87" s="733"/>
      <c r="F87" s="734"/>
      <c r="I87" s="735"/>
      <c r="J87" s="736"/>
      <c r="L87" s="736"/>
      <c r="M87" s="737"/>
      <c r="N87" s="733"/>
    </row>
    <row r="88" spans="2:14" ht="15.75" customHeight="1">
      <c r="B88" s="731"/>
      <c r="C88" s="731"/>
      <c r="D88" s="732"/>
      <c r="E88" s="733"/>
      <c r="F88" s="734"/>
      <c r="I88" s="735"/>
      <c r="J88" s="736"/>
      <c r="L88" s="736"/>
      <c r="M88" s="737"/>
      <c r="N88" s="733"/>
    </row>
    <row r="89" spans="2:14" ht="15.75" customHeight="1">
      <c r="B89" s="731"/>
      <c r="C89" s="731"/>
      <c r="D89" s="732"/>
      <c r="E89" s="733"/>
      <c r="F89" s="734"/>
      <c r="I89" s="735"/>
      <c r="J89" s="736"/>
      <c r="L89" s="736"/>
      <c r="M89" s="737"/>
      <c r="N89" s="733"/>
    </row>
    <row r="90" spans="2:14" ht="15.75" customHeight="1">
      <c r="B90" s="731"/>
      <c r="C90" s="731"/>
      <c r="D90" s="732"/>
      <c r="E90" s="733"/>
      <c r="F90" s="734"/>
      <c r="I90" s="735"/>
      <c r="J90" s="736"/>
      <c r="L90" s="736"/>
      <c r="M90" s="737"/>
      <c r="N90" s="733"/>
    </row>
    <row r="91" spans="2:14" ht="15.75" customHeight="1">
      <c r="B91" s="731"/>
      <c r="C91" s="731"/>
      <c r="D91" s="732"/>
      <c r="E91" s="733"/>
      <c r="F91" s="734"/>
      <c r="I91" s="735"/>
      <c r="J91" s="736"/>
      <c r="L91" s="736"/>
      <c r="M91" s="737"/>
      <c r="N91" s="733"/>
    </row>
    <row r="92" spans="2:14" ht="15.75" customHeight="1">
      <c r="B92" s="731"/>
      <c r="C92" s="731"/>
      <c r="D92" s="732"/>
      <c r="E92" s="733"/>
      <c r="F92" s="734"/>
      <c r="I92" s="735"/>
      <c r="J92" s="736"/>
      <c r="L92" s="736"/>
      <c r="M92" s="737"/>
      <c r="N92" s="733"/>
    </row>
    <row r="93" spans="2:14" ht="15.75" customHeight="1">
      <c r="B93" s="731"/>
      <c r="C93" s="731"/>
      <c r="D93" s="732"/>
      <c r="E93" s="733"/>
      <c r="F93" s="734"/>
      <c r="I93" s="735"/>
      <c r="J93" s="736"/>
      <c r="L93" s="736"/>
      <c r="M93" s="737"/>
      <c r="N93" s="733"/>
    </row>
    <row r="94" spans="2:14" ht="15.75" customHeight="1">
      <c r="B94" s="731"/>
      <c r="C94" s="731"/>
      <c r="D94" s="732"/>
      <c r="E94" s="733"/>
      <c r="F94" s="734"/>
      <c r="I94" s="735"/>
      <c r="J94" s="736"/>
      <c r="L94" s="736"/>
      <c r="M94" s="737"/>
      <c r="N94" s="733"/>
    </row>
    <row r="95" spans="2:14" ht="15.75" customHeight="1">
      <c r="B95" s="731"/>
      <c r="C95" s="731"/>
      <c r="D95" s="732"/>
      <c r="E95" s="733"/>
      <c r="F95" s="734"/>
      <c r="I95" s="735"/>
      <c r="J95" s="736"/>
      <c r="L95" s="736"/>
      <c r="M95" s="737"/>
      <c r="N95" s="733"/>
    </row>
    <row r="96" spans="2:14" ht="15.75" customHeight="1">
      <c r="B96" s="731"/>
      <c r="C96" s="731"/>
      <c r="D96" s="732"/>
      <c r="E96" s="733"/>
      <c r="F96" s="734"/>
      <c r="I96" s="735"/>
      <c r="J96" s="736"/>
      <c r="L96" s="736"/>
      <c r="M96" s="737"/>
      <c r="N96" s="733"/>
    </row>
    <row r="97" spans="2:14" ht="15.75" customHeight="1">
      <c r="B97" s="731"/>
      <c r="C97" s="731"/>
      <c r="D97" s="732"/>
      <c r="E97" s="733"/>
      <c r="F97" s="734"/>
      <c r="I97" s="735"/>
      <c r="J97" s="736"/>
      <c r="L97" s="736"/>
      <c r="M97" s="737"/>
      <c r="N97" s="733"/>
    </row>
    <row r="98" spans="2:14" ht="15.75" customHeight="1">
      <c r="B98" s="731"/>
      <c r="C98" s="731"/>
      <c r="D98" s="732"/>
      <c r="E98" s="733"/>
      <c r="F98" s="734"/>
      <c r="I98" s="735"/>
      <c r="J98" s="736"/>
      <c r="L98" s="736"/>
      <c r="M98" s="737"/>
      <c r="N98" s="733"/>
    </row>
    <row r="99" spans="2:14" ht="15.75" customHeight="1">
      <c r="B99" s="731"/>
      <c r="C99" s="731"/>
      <c r="D99" s="732"/>
      <c r="E99" s="733"/>
      <c r="F99" s="734"/>
      <c r="I99" s="735"/>
      <c r="J99" s="736"/>
      <c r="L99" s="736"/>
      <c r="M99" s="737"/>
      <c r="N99" s="733"/>
    </row>
    <row r="100" spans="2:14" ht="15.75" customHeight="1">
      <c r="B100" s="731"/>
      <c r="C100" s="731"/>
      <c r="D100" s="732"/>
      <c r="E100" s="733"/>
      <c r="F100" s="734"/>
      <c r="I100" s="735"/>
      <c r="J100" s="736"/>
      <c r="L100" s="736"/>
      <c r="M100" s="737"/>
      <c r="N100" s="733"/>
    </row>
    <row r="101" spans="2:14" ht="15.75" customHeight="1">
      <c r="B101" s="731"/>
      <c r="C101" s="731"/>
      <c r="D101" s="732"/>
      <c r="E101" s="733"/>
      <c r="F101" s="734"/>
      <c r="I101" s="735"/>
      <c r="J101" s="736"/>
      <c r="L101" s="736"/>
      <c r="M101" s="737"/>
      <c r="N101" s="733"/>
    </row>
    <row r="102" spans="2:14" ht="15.75" customHeight="1">
      <c r="B102" s="731"/>
      <c r="C102" s="731"/>
      <c r="D102" s="732"/>
      <c r="E102" s="733"/>
      <c r="F102" s="734"/>
      <c r="I102" s="735"/>
      <c r="J102" s="736"/>
      <c r="L102" s="736"/>
      <c r="M102" s="737"/>
      <c r="N102" s="733"/>
    </row>
    <row r="103" spans="2:14" ht="15.75" customHeight="1">
      <c r="B103" s="731"/>
      <c r="C103" s="731"/>
      <c r="D103" s="732"/>
      <c r="E103" s="733"/>
      <c r="F103" s="734"/>
      <c r="I103" s="735"/>
      <c r="J103" s="736"/>
      <c r="L103" s="736"/>
      <c r="M103" s="737"/>
      <c r="N103" s="733"/>
    </row>
    <row r="104" spans="2:14" ht="15.75" customHeight="1">
      <c r="B104" s="731"/>
      <c r="C104" s="731"/>
      <c r="D104" s="732"/>
      <c r="E104" s="733"/>
      <c r="F104" s="734"/>
      <c r="I104" s="735"/>
      <c r="J104" s="736"/>
      <c r="L104" s="736"/>
      <c r="M104" s="737"/>
      <c r="N104" s="733"/>
    </row>
    <row r="105" spans="2:14" ht="15.75" customHeight="1">
      <c r="B105" s="731"/>
      <c r="C105" s="731"/>
      <c r="D105" s="732"/>
      <c r="E105" s="733"/>
      <c r="F105" s="734"/>
      <c r="I105" s="735"/>
      <c r="J105" s="736"/>
      <c r="L105" s="736"/>
      <c r="M105" s="737"/>
      <c r="N105" s="733"/>
    </row>
    <row r="106" spans="2:14" ht="15.75" customHeight="1">
      <c r="B106" s="731"/>
      <c r="C106" s="731"/>
      <c r="D106" s="732"/>
      <c r="E106" s="733"/>
      <c r="F106" s="734"/>
      <c r="I106" s="735"/>
      <c r="J106" s="736"/>
      <c r="L106" s="736"/>
      <c r="M106" s="737"/>
      <c r="N106" s="733"/>
    </row>
    <row r="107" spans="2:14" ht="15.75" customHeight="1">
      <c r="B107" s="731"/>
      <c r="C107" s="731"/>
      <c r="D107" s="732"/>
      <c r="E107" s="733"/>
      <c r="F107" s="734"/>
      <c r="I107" s="735"/>
      <c r="J107" s="736"/>
      <c r="L107" s="736"/>
      <c r="M107" s="737"/>
      <c r="N107" s="733"/>
    </row>
    <row r="108" spans="2:14" ht="15.75" customHeight="1">
      <c r="B108" s="731"/>
      <c r="C108" s="731"/>
      <c r="D108" s="732"/>
      <c r="E108" s="733"/>
      <c r="F108" s="734"/>
      <c r="I108" s="735"/>
      <c r="J108" s="736"/>
      <c r="L108" s="736"/>
      <c r="M108" s="737"/>
      <c r="N108" s="733"/>
    </row>
    <row r="109" spans="2:14" ht="15.75" customHeight="1">
      <c r="B109" s="731"/>
      <c r="C109" s="731"/>
      <c r="D109" s="732"/>
      <c r="E109" s="733"/>
      <c r="F109" s="734"/>
      <c r="I109" s="735"/>
      <c r="J109" s="736"/>
      <c r="L109" s="736"/>
      <c r="M109" s="737"/>
      <c r="N109" s="733"/>
    </row>
    <row r="110" spans="2:14" ht="15.75" customHeight="1">
      <c r="B110" s="731"/>
      <c r="C110" s="731"/>
      <c r="D110" s="732"/>
      <c r="E110" s="733"/>
      <c r="F110" s="734"/>
      <c r="I110" s="735"/>
      <c r="J110" s="736"/>
      <c r="L110" s="736"/>
      <c r="M110" s="737"/>
      <c r="N110" s="733"/>
    </row>
    <row r="111" spans="2:14" ht="15.75" customHeight="1">
      <c r="B111" s="731"/>
      <c r="C111" s="731"/>
      <c r="D111" s="732"/>
      <c r="E111" s="733"/>
      <c r="F111" s="734"/>
      <c r="I111" s="735"/>
      <c r="J111" s="736"/>
      <c r="L111" s="736"/>
      <c r="M111" s="737"/>
      <c r="N111" s="733"/>
    </row>
    <row r="112" spans="2:14" ht="15.75" customHeight="1">
      <c r="B112" s="731"/>
      <c r="C112" s="731"/>
      <c r="D112" s="732"/>
      <c r="E112" s="733"/>
      <c r="F112" s="734"/>
      <c r="I112" s="735"/>
      <c r="J112" s="736"/>
      <c r="L112" s="736"/>
      <c r="M112" s="737"/>
      <c r="N112" s="733"/>
    </row>
    <row r="113" spans="2:14" ht="15.75" customHeight="1">
      <c r="B113" s="731"/>
      <c r="C113" s="731"/>
      <c r="D113" s="732"/>
      <c r="E113" s="733"/>
      <c r="F113" s="734"/>
      <c r="I113" s="735"/>
      <c r="J113" s="736"/>
      <c r="L113" s="736"/>
      <c r="M113" s="737"/>
      <c r="N113" s="733"/>
    </row>
    <row r="114" spans="2:14" ht="15.75" customHeight="1">
      <c r="B114" s="731"/>
      <c r="C114" s="731"/>
      <c r="D114" s="732"/>
      <c r="E114" s="733"/>
      <c r="F114" s="734"/>
      <c r="I114" s="735"/>
      <c r="J114" s="736"/>
      <c r="L114" s="736"/>
      <c r="M114" s="737"/>
      <c r="N114" s="733"/>
    </row>
    <row r="115" spans="2:14" ht="15.75" customHeight="1">
      <c r="B115" s="731"/>
      <c r="C115" s="731"/>
      <c r="D115" s="732"/>
      <c r="E115" s="733"/>
      <c r="F115" s="734"/>
      <c r="I115" s="735"/>
      <c r="J115" s="736"/>
      <c r="L115" s="736"/>
      <c r="M115" s="737"/>
      <c r="N115" s="733"/>
    </row>
    <row r="116" spans="2:14" ht="15.75" customHeight="1">
      <c r="B116" s="731"/>
      <c r="C116" s="731"/>
      <c r="D116" s="732"/>
      <c r="E116" s="733"/>
      <c r="F116" s="734"/>
      <c r="I116" s="735"/>
      <c r="J116" s="736"/>
      <c r="L116" s="736"/>
      <c r="M116" s="737"/>
      <c r="N116" s="733"/>
    </row>
    <row r="117" spans="2:14" ht="15.75" customHeight="1">
      <c r="B117" s="731"/>
      <c r="C117" s="731"/>
      <c r="D117" s="732"/>
      <c r="E117" s="733"/>
      <c r="F117" s="734"/>
      <c r="I117" s="735"/>
      <c r="J117" s="736"/>
      <c r="L117" s="736"/>
      <c r="M117" s="737"/>
      <c r="N117" s="733"/>
    </row>
    <row r="118" spans="2:14" ht="15.75" customHeight="1">
      <c r="B118" s="731"/>
      <c r="C118" s="731"/>
      <c r="D118" s="732"/>
      <c r="E118" s="733"/>
      <c r="F118" s="734"/>
      <c r="I118" s="735"/>
      <c r="J118" s="736"/>
      <c r="L118" s="736"/>
      <c r="M118" s="737"/>
      <c r="N118" s="733"/>
    </row>
    <row r="119" spans="2:14" ht="15.75" customHeight="1">
      <c r="B119" s="731"/>
      <c r="C119" s="731"/>
      <c r="D119" s="732"/>
      <c r="E119" s="733"/>
      <c r="F119" s="734"/>
      <c r="I119" s="735"/>
      <c r="J119" s="736"/>
      <c r="L119" s="736"/>
      <c r="M119" s="737"/>
      <c r="N119" s="733"/>
    </row>
    <row r="120" spans="2:14" ht="15.75" customHeight="1">
      <c r="B120" s="731"/>
      <c r="C120" s="731"/>
      <c r="D120" s="732"/>
      <c r="E120" s="733"/>
      <c r="F120" s="734"/>
      <c r="I120" s="735"/>
      <c r="J120" s="736"/>
      <c r="L120" s="736"/>
      <c r="M120" s="737"/>
      <c r="N120" s="733"/>
    </row>
    <row r="121" spans="2:14" ht="15.75" customHeight="1">
      <c r="B121" s="731"/>
      <c r="C121" s="731"/>
      <c r="D121" s="732"/>
      <c r="E121" s="733"/>
      <c r="F121" s="734"/>
      <c r="I121" s="735"/>
      <c r="J121" s="736"/>
      <c r="L121" s="736"/>
      <c r="M121" s="737"/>
      <c r="N121" s="733"/>
    </row>
    <row r="122" spans="2:14" ht="15.75" customHeight="1">
      <c r="B122" s="731"/>
      <c r="C122" s="731"/>
      <c r="D122" s="732"/>
      <c r="E122" s="733"/>
      <c r="F122" s="734"/>
      <c r="I122" s="735"/>
      <c r="J122" s="736"/>
      <c r="L122" s="736"/>
      <c r="M122" s="737"/>
      <c r="N122" s="733"/>
    </row>
    <row r="123" spans="2:14" ht="15.75" customHeight="1">
      <c r="B123" s="731"/>
      <c r="C123" s="731"/>
      <c r="D123" s="732"/>
      <c r="E123" s="733"/>
      <c r="F123" s="734"/>
      <c r="I123" s="735"/>
      <c r="J123" s="736"/>
      <c r="L123" s="736"/>
      <c r="M123" s="737"/>
      <c r="N123" s="733"/>
    </row>
    <row r="124" spans="2:14" ht="15.75" customHeight="1">
      <c r="B124" s="731"/>
      <c r="C124" s="731"/>
      <c r="D124" s="732"/>
      <c r="E124" s="733"/>
      <c r="F124" s="734"/>
      <c r="I124" s="735"/>
      <c r="J124" s="736"/>
      <c r="L124" s="736"/>
      <c r="M124" s="737"/>
      <c r="N124" s="733"/>
    </row>
    <row r="125" spans="2:14" ht="15.75" customHeight="1">
      <c r="B125" s="731"/>
      <c r="C125" s="731"/>
      <c r="D125" s="732"/>
      <c r="E125" s="733"/>
      <c r="F125" s="734"/>
      <c r="I125" s="735"/>
      <c r="J125" s="736"/>
      <c r="L125" s="736"/>
      <c r="M125" s="737"/>
      <c r="N125" s="733"/>
    </row>
    <row r="126" spans="2:14" ht="15.75" customHeight="1">
      <c r="B126" s="731"/>
      <c r="C126" s="731"/>
      <c r="D126" s="732"/>
      <c r="E126" s="733"/>
      <c r="F126" s="734"/>
      <c r="I126" s="735"/>
      <c r="J126" s="736"/>
      <c r="L126" s="736"/>
      <c r="M126" s="737"/>
      <c r="N126" s="733"/>
    </row>
    <row r="127" spans="2:14" ht="15.75" customHeight="1">
      <c r="B127" s="731"/>
      <c r="C127" s="731"/>
      <c r="D127" s="732"/>
      <c r="E127" s="733"/>
      <c r="F127" s="734"/>
      <c r="I127" s="735"/>
      <c r="J127" s="736"/>
      <c r="L127" s="736"/>
      <c r="M127" s="737"/>
      <c r="N127" s="733"/>
    </row>
    <row r="128" spans="2:14" ht="15.75" customHeight="1">
      <c r="B128" s="731"/>
      <c r="C128" s="731"/>
      <c r="D128" s="732"/>
      <c r="E128" s="733"/>
      <c r="F128" s="734"/>
      <c r="I128" s="735"/>
      <c r="J128" s="736"/>
      <c r="L128" s="736"/>
      <c r="M128" s="737"/>
      <c r="N128" s="733"/>
    </row>
    <row r="129" spans="2:14" ht="15.75" customHeight="1">
      <c r="B129" s="731"/>
      <c r="C129" s="731"/>
      <c r="D129" s="732"/>
      <c r="E129" s="733"/>
      <c r="F129" s="734"/>
      <c r="I129" s="735"/>
      <c r="J129" s="736"/>
      <c r="L129" s="736"/>
      <c r="M129" s="737"/>
      <c r="N129" s="733"/>
    </row>
    <row r="130" spans="2:14" ht="15.75" customHeight="1">
      <c r="B130" s="731"/>
      <c r="C130" s="731"/>
      <c r="D130" s="732"/>
      <c r="E130" s="733"/>
      <c r="F130" s="734"/>
      <c r="I130" s="735"/>
      <c r="J130" s="736"/>
      <c r="L130" s="736"/>
      <c r="M130" s="737"/>
      <c r="N130" s="733"/>
    </row>
    <row r="131" spans="2:14" ht="15.75" customHeight="1">
      <c r="B131" s="731"/>
      <c r="C131" s="731"/>
      <c r="D131" s="732"/>
      <c r="E131" s="733"/>
      <c r="F131" s="734"/>
      <c r="I131" s="735"/>
      <c r="J131" s="736"/>
      <c r="L131" s="736"/>
      <c r="M131" s="737"/>
      <c r="N131" s="733"/>
    </row>
    <row r="132" spans="2:14" ht="15.75" customHeight="1">
      <c r="B132" s="731"/>
      <c r="C132" s="731"/>
      <c r="D132" s="732"/>
      <c r="E132" s="733"/>
      <c r="F132" s="734"/>
      <c r="I132" s="735"/>
      <c r="J132" s="736"/>
      <c r="L132" s="736"/>
      <c r="M132" s="737"/>
      <c r="N132" s="733"/>
    </row>
    <row r="133" spans="2:14" ht="15.75" customHeight="1">
      <c r="B133" s="731"/>
      <c r="C133" s="731"/>
      <c r="D133" s="732"/>
      <c r="E133" s="733"/>
      <c r="F133" s="734"/>
      <c r="I133" s="735"/>
      <c r="J133" s="736"/>
      <c r="L133" s="736"/>
      <c r="M133" s="737"/>
      <c r="N133" s="733"/>
    </row>
    <row r="134" spans="2:14" ht="15.75" customHeight="1">
      <c r="B134" s="731"/>
      <c r="C134" s="731"/>
      <c r="D134" s="732"/>
      <c r="E134" s="733"/>
      <c r="F134" s="734"/>
      <c r="I134" s="735"/>
      <c r="J134" s="736"/>
      <c r="L134" s="736"/>
      <c r="M134" s="737"/>
      <c r="N134" s="733"/>
    </row>
    <row r="135" spans="2:14" ht="15.75" customHeight="1">
      <c r="B135" s="731"/>
      <c r="C135" s="731"/>
      <c r="D135" s="732"/>
      <c r="E135" s="733"/>
      <c r="F135" s="734"/>
      <c r="I135" s="735"/>
      <c r="J135" s="736"/>
      <c r="L135" s="736"/>
      <c r="M135" s="737"/>
      <c r="N135" s="733"/>
    </row>
    <row r="136" spans="2:14" ht="15.75" customHeight="1">
      <c r="B136" s="731"/>
      <c r="C136" s="731"/>
      <c r="D136" s="732"/>
      <c r="E136" s="733"/>
      <c r="F136" s="734"/>
      <c r="I136" s="735"/>
      <c r="J136" s="736"/>
      <c r="L136" s="736"/>
      <c r="M136" s="737"/>
      <c r="N136" s="733"/>
    </row>
    <row r="137" spans="2:14" ht="15.75" customHeight="1">
      <c r="B137" s="731"/>
      <c r="C137" s="731"/>
      <c r="D137" s="732"/>
      <c r="E137" s="733"/>
      <c r="F137" s="734"/>
      <c r="I137" s="735"/>
      <c r="J137" s="736"/>
      <c r="L137" s="736"/>
      <c r="M137" s="737"/>
      <c r="N137" s="733"/>
    </row>
    <row r="138" spans="2:14" ht="15.75" customHeight="1">
      <c r="B138" s="731"/>
      <c r="C138" s="731"/>
      <c r="D138" s="732"/>
      <c r="E138" s="733"/>
      <c r="F138" s="734"/>
      <c r="I138" s="735"/>
      <c r="J138" s="736"/>
      <c r="L138" s="736"/>
      <c r="M138" s="737"/>
      <c r="N138" s="733"/>
    </row>
    <row r="139" spans="2:14" ht="15.75" customHeight="1">
      <c r="B139" s="731"/>
      <c r="C139" s="731"/>
      <c r="D139" s="732"/>
      <c r="E139" s="733"/>
      <c r="F139" s="734"/>
      <c r="I139" s="735"/>
      <c r="J139" s="736"/>
      <c r="L139" s="736"/>
      <c r="M139" s="737"/>
      <c r="N139" s="733"/>
    </row>
    <row r="140" spans="2:14" ht="15.75" customHeight="1">
      <c r="B140" s="731"/>
      <c r="C140" s="731"/>
      <c r="D140" s="732"/>
      <c r="E140" s="733"/>
      <c r="F140" s="734"/>
      <c r="I140" s="735"/>
      <c r="J140" s="736"/>
      <c r="L140" s="736"/>
      <c r="M140" s="737"/>
      <c r="N140" s="733"/>
    </row>
    <row r="141" spans="2:14" ht="15.75" customHeight="1">
      <c r="B141" s="731"/>
      <c r="C141" s="731"/>
      <c r="D141" s="732"/>
      <c r="E141" s="733"/>
      <c r="F141" s="734"/>
      <c r="I141" s="735"/>
      <c r="J141" s="736"/>
      <c r="L141" s="736"/>
      <c r="M141" s="737"/>
      <c r="N141" s="733"/>
    </row>
    <row r="142" spans="2:14" ht="15.75" customHeight="1">
      <c r="B142" s="731"/>
      <c r="C142" s="731"/>
      <c r="D142" s="732"/>
      <c r="E142" s="733"/>
      <c r="F142" s="734"/>
      <c r="I142" s="735"/>
      <c r="J142" s="736"/>
      <c r="L142" s="736"/>
      <c r="M142" s="737"/>
      <c r="N142" s="733"/>
    </row>
    <row r="143" spans="2:14" ht="15.75" customHeight="1">
      <c r="B143" s="731"/>
      <c r="C143" s="731"/>
      <c r="D143" s="732"/>
      <c r="E143" s="733"/>
      <c r="F143" s="734"/>
      <c r="I143" s="735"/>
      <c r="J143" s="736"/>
      <c r="L143" s="736"/>
      <c r="M143" s="737"/>
      <c r="N143" s="733"/>
    </row>
    <row r="144" spans="2:14" ht="15.75" customHeight="1">
      <c r="B144" s="731"/>
      <c r="C144" s="731"/>
      <c r="D144" s="732"/>
      <c r="E144" s="733"/>
      <c r="F144" s="734"/>
      <c r="I144" s="735"/>
      <c r="J144" s="736"/>
      <c r="L144" s="736"/>
      <c r="M144" s="737"/>
      <c r="N144" s="733"/>
    </row>
    <row r="145" spans="2:14" ht="15.75" customHeight="1">
      <c r="B145" s="731"/>
      <c r="C145" s="731"/>
      <c r="D145" s="732"/>
      <c r="E145" s="733"/>
      <c r="F145" s="734"/>
      <c r="I145" s="735"/>
      <c r="J145" s="736"/>
      <c r="L145" s="736"/>
      <c r="M145" s="737"/>
      <c r="N145" s="733"/>
    </row>
    <row r="146" spans="2:14" ht="15.75" customHeight="1">
      <c r="B146" s="731"/>
      <c r="C146" s="731"/>
      <c r="D146" s="732"/>
      <c r="E146" s="733"/>
      <c r="F146" s="734"/>
      <c r="I146" s="735"/>
      <c r="J146" s="736"/>
      <c r="L146" s="736"/>
      <c r="M146" s="737"/>
      <c r="N146" s="733"/>
    </row>
    <row r="147" spans="2:14" ht="15.75" customHeight="1">
      <c r="B147" s="731"/>
      <c r="C147" s="731"/>
      <c r="D147" s="732"/>
      <c r="E147" s="733"/>
      <c r="F147" s="734"/>
      <c r="I147" s="735"/>
      <c r="J147" s="736"/>
      <c r="L147" s="736"/>
      <c r="M147" s="737"/>
      <c r="N147" s="733"/>
    </row>
    <row r="148" spans="2:14" ht="15.75" customHeight="1">
      <c r="B148" s="731"/>
      <c r="C148" s="731"/>
      <c r="D148" s="732"/>
      <c r="E148" s="733"/>
      <c r="F148" s="734"/>
      <c r="I148" s="735"/>
      <c r="J148" s="736"/>
      <c r="L148" s="736"/>
      <c r="M148" s="737"/>
      <c r="N148" s="733"/>
    </row>
    <row r="149" spans="2:14" ht="15.75" customHeight="1">
      <c r="B149" s="731"/>
      <c r="C149" s="731"/>
      <c r="D149" s="732"/>
      <c r="E149" s="733"/>
      <c r="F149" s="734"/>
      <c r="I149" s="735"/>
      <c r="J149" s="736"/>
      <c r="L149" s="736"/>
      <c r="M149" s="737"/>
      <c r="N149" s="733"/>
    </row>
    <row r="150" spans="2:14" ht="15.75" customHeight="1">
      <c r="B150" s="731"/>
      <c r="C150" s="731"/>
      <c r="D150" s="732"/>
      <c r="E150" s="733"/>
      <c r="F150" s="734"/>
      <c r="I150" s="735"/>
      <c r="J150" s="736"/>
      <c r="L150" s="736"/>
      <c r="M150" s="737"/>
      <c r="N150" s="733"/>
    </row>
    <row r="151" spans="2:14" ht="15.75" customHeight="1">
      <c r="B151" s="731"/>
      <c r="C151" s="731"/>
      <c r="D151" s="732"/>
      <c r="E151" s="733"/>
      <c r="F151" s="734"/>
      <c r="I151" s="735"/>
      <c r="J151" s="736"/>
      <c r="L151" s="736"/>
      <c r="M151" s="737"/>
      <c r="N151" s="733"/>
    </row>
    <row r="152" spans="2:14" ht="15.75" customHeight="1">
      <c r="B152" s="731"/>
      <c r="C152" s="731"/>
      <c r="D152" s="732"/>
      <c r="E152" s="733"/>
      <c r="F152" s="734"/>
      <c r="I152" s="735"/>
      <c r="J152" s="736"/>
      <c r="L152" s="736"/>
      <c r="M152" s="737"/>
      <c r="N152" s="733"/>
    </row>
    <row r="153" spans="2:14" ht="15.75" customHeight="1">
      <c r="B153" s="731"/>
      <c r="C153" s="731"/>
      <c r="D153" s="732"/>
      <c r="E153" s="733"/>
      <c r="F153" s="734"/>
      <c r="I153" s="735"/>
      <c r="J153" s="736"/>
      <c r="L153" s="736"/>
      <c r="M153" s="737"/>
      <c r="N153" s="733"/>
    </row>
    <row r="154" spans="2:14" ht="15.75" customHeight="1">
      <c r="B154" s="731"/>
      <c r="C154" s="731"/>
      <c r="D154" s="732"/>
      <c r="E154" s="733"/>
      <c r="F154" s="734"/>
      <c r="I154" s="735"/>
      <c r="J154" s="736"/>
      <c r="L154" s="736"/>
      <c r="M154" s="737"/>
      <c r="N154" s="733"/>
    </row>
    <row r="155" spans="2:14" ht="15.75" customHeight="1">
      <c r="B155" s="731"/>
      <c r="C155" s="731"/>
      <c r="D155" s="732"/>
      <c r="E155" s="733"/>
      <c r="F155" s="734"/>
      <c r="I155" s="735"/>
      <c r="J155" s="736"/>
      <c r="L155" s="736"/>
      <c r="M155" s="737"/>
      <c r="N155" s="733"/>
    </row>
    <row r="156" spans="2:14" ht="15.75" customHeight="1">
      <c r="B156" s="731"/>
      <c r="C156" s="731"/>
      <c r="D156" s="732"/>
      <c r="E156" s="733"/>
      <c r="F156" s="734"/>
      <c r="I156" s="735"/>
      <c r="J156" s="736"/>
      <c r="L156" s="736"/>
      <c r="M156" s="737"/>
      <c r="N156" s="733"/>
    </row>
    <row r="157" spans="2:14" ht="15.75" customHeight="1">
      <c r="B157" s="731"/>
      <c r="C157" s="731"/>
      <c r="D157" s="732"/>
      <c r="E157" s="733"/>
      <c r="F157" s="734"/>
      <c r="I157" s="735"/>
      <c r="J157" s="736"/>
      <c r="L157" s="736"/>
      <c r="M157" s="737"/>
      <c r="N157" s="733"/>
    </row>
    <row r="158" spans="2:14" ht="15.75" customHeight="1">
      <c r="B158" s="731"/>
      <c r="C158" s="731"/>
      <c r="D158" s="732"/>
      <c r="E158" s="733"/>
      <c r="F158" s="734"/>
      <c r="I158" s="735"/>
      <c r="J158" s="736"/>
      <c r="L158" s="736"/>
      <c r="M158" s="737"/>
      <c r="N158" s="733"/>
    </row>
    <row r="159" spans="2:14" ht="15.75" customHeight="1">
      <c r="B159" s="731"/>
      <c r="C159" s="731"/>
      <c r="D159" s="732"/>
      <c r="E159" s="733"/>
      <c r="F159" s="734"/>
      <c r="I159" s="735"/>
      <c r="J159" s="736"/>
      <c r="L159" s="736"/>
      <c r="M159" s="737"/>
      <c r="N159" s="733"/>
    </row>
    <row r="160" spans="2:14" ht="15.75" customHeight="1">
      <c r="B160" s="731"/>
      <c r="C160" s="731"/>
      <c r="D160" s="732"/>
      <c r="E160" s="733"/>
      <c r="F160" s="734"/>
      <c r="I160" s="735"/>
      <c r="J160" s="736"/>
      <c r="L160" s="736"/>
      <c r="M160" s="737"/>
      <c r="N160" s="733"/>
    </row>
    <row r="161" spans="2:14" ht="15.75" customHeight="1">
      <c r="B161" s="731"/>
      <c r="C161" s="731"/>
      <c r="D161" s="732"/>
      <c r="E161" s="733"/>
      <c r="F161" s="734"/>
      <c r="I161" s="735"/>
      <c r="J161" s="736"/>
      <c r="L161" s="736"/>
      <c r="M161" s="737"/>
      <c r="N161" s="733"/>
    </row>
    <row r="162" spans="2:14" ht="15.75" customHeight="1">
      <c r="B162" s="731"/>
      <c r="C162" s="731"/>
      <c r="D162" s="732"/>
      <c r="E162" s="733"/>
      <c r="F162" s="734"/>
      <c r="I162" s="735"/>
      <c r="J162" s="736"/>
      <c r="L162" s="736"/>
      <c r="M162" s="737"/>
      <c r="N162" s="733"/>
    </row>
    <row r="163" spans="2:14" ht="15.75" customHeight="1">
      <c r="B163" s="731"/>
      <c r="C163" s="731"/>
      <c r="D163" s="732"/>
      <c r="E163" s="733"/>
      <c r="F163" s="734"/>
      <c r="I163" s="735"/>
      <c r="J163" s="736"/>
      <c r="L163" s="736"/>
      <c r="M163" s="737"/>
      <c r="N163" s="733"/>
    </row>
    <row r="164" spans="2:14" ht="15.75" customHeight="1">
      <c r="B164" s="731"/>
      <c r="C164" s="731"/>
      <c r="D164" s="732"/>
      <c r="E164" s="733"/>
      <c r="F164" s="734"/>
      <c r="I164" s="735"/>
      <c r="J164" s="736"/>
      <c r="L164" s="736"/>
      <c r="M164" s="737"/>
      <c r="N164" s="733"/>
    </row>
    <row r="165" spans="2:14" ht="15.75" customHeight="1">
      <c r="B165" s="731"/>
      <c r="C165" s="731"/>
      <c r="D165" s="732"/>
      <c r="E165" s="733"/>
      <c r="F165" s="734"/>
      <c r="I165" s="735"/>
      <c r="J165" s="736"/>
      <c r="L165" s="736"/>
      <c r="M165" s="737"/>
      <c r="N165" s="733"/>
    </row>
    <row r="166" spans="2:14" ht="15.75" customHeight="1">
      <c r="B166" s="731"/>
      <c r="C166" s="731"/>
      <c r="D166" s="732"/>
      <c r="E166" s="733"/>
      <c r="F166" s="734"/>
      <c r="I166" s="735"/>
      <c r="J166" s="736"/>
      <c r="L166" s="736"/>
      <c r="M166" s="737"/>
      <c r="N166" s="733"/>
    </row>
    <row r="167" spans="2:14" ht="15.75" customHeight="1">
      <c r="B167" s="731"/>
      <c r="C167" s="731"/>
      <c r="D167" s="732"/>
      <c r="E167" s="733"/>
      <c r="F167" s="734"/>
      <c r="I167" s="735"/>
      <c r="J167" s="736"/>
      <c r="L167" s="736"/>
      <c r="M167" s="737"/>
      <c r="N167" s="733"/>
    </row>
    <row r="168" spans="2:14" ht="15.75" customHeight="1">
      <c r="B168" s="731"/>
      <c r="C168" s="731"/>
      <c r="D168" s="732"/>
      <c r="E168" s="733"/>
      <c r="F168" s="734"/>
      <c r="I168" s="735"/>
      <c r="J168" s="736"/>
      <c r="L168" s="736"/>
      <c r="M168" s="737"/>
      <c r="N168" s="733"/>
    </row>
    <row r="169" spans="2:14" ht="15.75" customHeight="1">
      <c r="B169" s="731"/>
      <c r="C169" s="731"/>
      <c r="D169" s="732"/>
      <c r="E169" s="733"/>
      <c r="F169" s="734"/>
      <c r="I169" s="735"/>
      <c r="J169" s="736"/>
      <c r="L169" s="736"/>
      <c r="M169" s="737"/>
      <c r="N169" s="733"/>
    </row>
    <row r="170" spans="2:14" ht="15.75" customHeight="1">
      <c r="B170" s="731"/>
      <c r="C170" s="731"/>
      <c r="D170" s="732"/>
      <c r="E170" s="733"/>
      <c r="F170" s="734"/>
      <c r="I170" s="735"/>
      <c r="J170" s="736"/>
      <c r="L170" s="736"/>
      <c r="M170" s="737"/>
      <c r="N170" s="733"/>
    </row>
    <row r="171" spans="2:14" ht="15.75" customHeight="1">
      <c r="B171" s="731"/>
      <c r="C171" s="731"/>
      <c r="D171" s="732"/>
      <c r="E171" s="733"/>
      <c r="F171" s="734"/>
      <c r="I171" s="735"/>
      <c r="J171" s="736"/>
      <c r="L171" s="736"/>
      <c r="M171" s="737"/>
      <c r="N171" s="733"/>
    </row>
    <row r="172" spans="2:14" ht="15.75" customHeight="1">
      <c r="B172" s="731"/>
      <c r="C172" s="731"/>
      <c r="D172" s="732"/>
      <c r="E172" s="733"/>
      <c r="F172" s="734"/>
      <c r="I172" s="735"/>
      <c r="J172" s="736"/>
      <c r="L172" s="736"/>
      <c r="M172" s="737"/>
      <c r="N172" s="733"/>
    </row>
    <row r="173" spans="2:14" ht="15.75" customHeight="1">
      <c r="B173" s="731"/>
      <c r="C173" s="731"/>
      <c r="D173" s="732"/>
      <c r="E173" s="733"/>
      <c r="F173" s="734"/>
      <c r="I173" s="735"/>
      <c r="J173" s="736"/>
      <c r="L173" s="736"/>
      <c r="M173" s="737"/>
      <c r="N173" s="733"/>
    </row>
    <row r="174" spans="2:14" ht="15.75" customHeight="1">
      <c r="B174" s="731"/>
      <c r="C174" s="731"/>
      <c r="D174" s="732"/>
      <c r="E174" s="733"/>
      <c r="F174" s="734"/>
      <c r="I174" s="735"/>
      <c r="J174" s="736"/>
      <c r="L174" s="736"/>
      <c r="M174" s="737"/>
      <c r="N174" s="733"/>
    </row>
    <row r="175" spans="2:14" ht="15.75" customHeight="1">
      <c r="B175" s="731"/>
      <c r="C175" s="731"/>
      <c r="D175" s="732"/>
      <c r="E175" s="733"/>
      <c r="F175" s="734"/>
      <c r="I175" s="735"/>
      <c r="J175" s="736"/>
      <c r="L175" s="736"/>
      <c r="M175" s="737"/>
      <c r="N175" s="733"/>
    </row>
    <row r="176" spans="2:14" ht="15.75" customHeight="1">
      <c r="B176" s="731"/>
      <c r="C176" s="731"/>
      <c r="D176" s="732"/>
      <c r="E176" s="733"/>
      <c r="F176" s="734"/>
      <c r="I176" s="735"/>
      <c r="J176" s="736"/>
      <c r="L176" s="736"/>
      <c r="M176" s="737"/>
      <c r="N176" s="733"/>
    </row>
    <row r="177" spans="2:14" ht="15.75" customHeight="1">
      <c r="B177" s="731"/>
      <c r="C177" s="731"/>
      <c r="D177" s="732"/>
      <c r="E177" s="733"/>
      <c r="F177" s="734"/>
      <c r="I177" s="735"/>
      <c r="J177" s="736"/>
      <c r="L177" s="736"/>
      <c r="M177" s="737"/>
      <c r="N177" s="733"/>
    </row>
    <row r="178" spans="2:14" ht="15.75" customHeight="1">
      <c r="B178" s="731"/>
      <c r="C178" s="731"/>
      <c r="D178" s="732"/>
      <c r="E178" s="733"/>
      <c r="F178" s="734"/>
      <c r="I178" s="735"/>
      <c r="J178" s="736"/>
      <c r="L178" s="736"/>
      <c r="M178" s="737"/>
      <c r="N178" s="733"/>
    </row>
    <row r="179" spans="2:14" ht="15.75" customHeight="1">
      <c r="B179" s="731"/>
      <c r="C179" s="731"/>
      <c r="D179" s="732"/>
      <c r="E179" s="733"/>
      <c r="F179" s="734"/>
      <c r="I179" s="735"/>
      <c r="J179" s="736"/>
      <c r="L179" s="736"/>
      <c r="M179" s="737"/>
      <c r="N179" s="733"/>
    </row>
    <row r="180" spans="2:14" ht="15.75" customHeight="1">
      <c r="B180" s="731"/>
      <c r="C180" s="731"/>
      <c r="D180" s="732"/>
      <c r="E180" s="733"/>
      <c r="F180" s="734"/>
      <c r="I180" s="735"/>
      <c r="J180" s="736"/>
      <c r="L180" s="736"/>
      <c r="M180" s="737"/>
      <c r="N180" s="733"/>
    </row>
    <row r="181" spans="2:14" ht="15.75" customHeight="1">
      <c r="B181" s="731"/>
      <c r="C181" s="731"/>
      <c r="D181" s="732"/>
      <c r="E181" s="733"/>
      <c r="F181" s="734"/>
      <c r="I181" s="735"/>
      <c r="J181" s="736"/>
      <c r="L181" s="736"/>
      <c r="M181" s="737"/>
      <c r="N181" s="733"/>
    </row>
    <row r="182" spans="2:14" ht="15.75" customHeight="1">
      <c r="B182" s="731"/>
      <c r="C182" s="731"/>
      <c r="D182" s="732"/>
      <c r="E182" s="733"/>
      <c r="F182" s="734"/>
      <c r="I182" s="735"/>
      <c r="J182" s="736"/>
      <c r="L182" s="736"/>
      <c r="M182" s="737"/>
      <c r="N182" s="733"/>
    </row>
    <row r="183" spans="2:14" ht="15.75" customHeight="1">
      <c r="B183" s="731"/>
      <c r="C183" s="731"/>
      <c r="D183" s="732"/>
      <c r="E183" s="733"/>
      <c r="F183" s="734"/>
      <c r="I183" s="735"/>
      <c r="J183" s="736"/>
      <c r="L183" s="736"/>
      <c r="M183" s="737"/>
      <c r="N183" s="733"/>
    </row>
    <row r="184" spans="2:14" ht="15.75" customHeight="1">
      <c r="B184" s="731"/>
      <c r="C184" s="731"/>
      <c r="D184" s="732"/>
      <c r="E184" s="733"/>
      <c r="F184" s="734"/>
      <c r="I184" s="735"/>
      <c r="J184" s="736"/>
      <c r="L184" s="736"/>
      <c r="M184" s="737"/>
      <c r="N184" s="733"/>
    </row>
    <row r="185" spans="2:14" ht="15.75" customHeight="1">
      <c r="B185" s="731"/>
      <c r="C185" s="731"/>
      <c r="D185" s="732"/>
      <c r="E185" s="733"/>
      <c r="F185" s="734"/>
      <c r="I185" s="735"/>
      <c r="J185" s="736"/>
      <c r="L185" s="736"/>
      <c r="M185" s="737"/>
      <c r="N185" s="733"/>
    </row>
    <row r="186" spans="2:14" ht="15.75" customHeight="1">
      <c r="B186" s="731"/>
      <c r="C186" s="731"/>
      <c r="D186" s="732"/>
      <c r="E186" s="733"/>
      <c r="F186" s="734"/>
      <c r="I186" s="735"/>
      <c r="J186" s="736"/>
      <c r="L186" s="736"/>
      <c r="M186" s="737"/>
      <c r="N186" s="733"/>
    </row>
    <row r="187" spans="2:14" ht="15.75" customHeight="1">
      <c r="B187" s="731"/>
      <c r="C187" s="731"/>
      <c r="D187" s="732"/>
      <c r="E187" s="733"/>
      <c r="F187" s="734"/>
      <c r="I187" s="735"/>
      <c r="J187" s="736"/>
      <c r="L187" s="736"/>
      <c r="M187" s="737"/>
      <c r="N187" s="733"/>
    </row>
    <row r="188" spans="2:14" ht="15.75" customHeight="1">
      <c r="B188" s="731"/>
      <c r="C188" s="731"/>
      <c r="D188" s="732"/>
      <c r="E188" s="733"/>
      <c r="F188" s="734"/>
      <c r="I188" s="735"/>
      <c r="J188" s="736"/>
      <c r="L188" s="736"/>
      <c r="M188" s="737"/>
      <c r="N188" s="733"/>
    </row>
    <row r="189" spans="2:14" ht="15.75" customHeight="1">
      <c r="B189" s="731"/>
      <c r="C189" s="731"/>
      <c r="D189" s="732"/>
      <c r="E189" s="733"/>
      <c r="F189" s="734"/>
      <c r="I189" s="735"/>
      <c r="J189" s="736"/>
      <c r="L189" s="736"/>
      <c r="M189" s="737"/>
      <c r="N189" s="733"/>
    </row>
    <row r="190" spans="2:14" ht="15.75" customHeight="1">
      <c r="B190" s="731"/>
      <c r="C190" s="731"/>
      <c r="D190" s="732"/>
      <c r="E190" s="733"/>
      <c r="F190" s="734"/>
      <c r="I190" s="735"/>
      <c r="J190" s="736"/>
      <c r="L190" s="736"/>
      <c r="M190" s="737"/>
      <c r="N190" s="733"/>
    </row>
    <row r="191" spans="2:14" ht="15.75" customHeight="1">
      <c r="B191" s="731"/>
      <c r="C191" s="731"/>
      <c r="D191" s="732"/>
      <c r="E191" s="733"/>
      <c r="F191" s="734"/>
      <c r="I191" s="735"/>
      <c r="J191" s="736"/>
      <c r="L191" s="736"/>
      <c r="M191" s="737"/>
      <c r="N191" s="733"/>
    </row>
    <row r="192" spans="2:14" ht="15.75" customHeight="1">
      <c r="B192" s="731"/>
      <c r="C192" s="731"/>
      <c r="D192" s="732"/>
      <c r="E192" s="733"/>
      <c r="F192" s="734"/>
      <c r="I192" s="735"/>
      <c r="J192" s="736"/>
      <c r="L192" s="736"/>
      <c r="M192" s="737"/>
      <c r="N192" s="733"/>
    </row>
    <row r="193" spans="2:14" ht="15.75" customHeight="1">
      <c r="B193" s="731"/>
      <c r="C193" s="731"/>
      <c r="D193" s="732"/>
      <c r="E193" s="733"/>
      <c r="F193" s="734"/>
      <c r="I193" s="735"/>
      <c r="J193" s="736"/>
      <c r="L193" s="736"/>
      <c r="M193" s="737"/>
      <c r="N193" s="733"/>
    </row>
    <row r="194" spans="2:14" ht="15.75" customHeight="1">
      <c r="B194" s="731"/>
      <c r="C194" s="731"/>
      <c r="D194" s="732"/>
      <c r="E194" s="733"/>
      <c r="F194" s="734"/>
      <c r="I194" s="735"/>
      <c r="J194" s="736"/>
      <c r="L194" s="736"/>
      <c r="M194" s="737"/>
      <c r="N194" s="733"/>
    </row>
    <row r="195" spans="2:14" ht="15.75" customHeight="1">
      <c r="B195" s="731"/>
      <c r="C195" s="731"/>
      <c r="D195" s="732"/>
      <c r="E195" s="733"/>
      <c r="F195" s="734"/>
      <c r="I195" s="735"/>
      <c r="J195" s="736"/>
      <c r="L195" s="736"/>
      <c r="M195" s="737"/>
      <c r="N195" s="733"/>
    </row>
    <row r="196" spans="2:14" ht="15.75" customHeight="1">
      <c r="B196" s="731"/>
      <c r="C196" s="731"/>
      <c r="D196" s="732"/>
      <c r="E196" s="733"/>
      <c r="F196" s="734"/>
      <c r="I196" s="735"/>
      <c r="J196" s="736"/>
      <c r="L196" s="736"/>
      <c r="M196" s="737"/>
      <c r="N196" s="733"/>
    </row>
    <row r="197" spans="2:14" ht="15.75" customHeight="1">
      <c r="B197" s="731"/>
      <c r="C197" s="731"/>
      <c r="D197" s="732"/>
      <c r="E197" s="733"/>
      <c r="F197" s="734"/>
      <c r="I197" s="735"/>
      <c r="J197" s="736"/>
      <c r="L197" s="736"/>
      <c r="M197" s="737"/>
      <c r="N197" s="733"/>
    </row>
    <row r="198" spans="2:14" ht="15.75" customHeight="1">
      <c r="B198" s="731"/>
      <c r="C198" s="731"/>
      <c r="D198" s="732"/>
      <c r="E198" s="733"/>
      <c r="F198" s="734"/>
      <c r="I198" s="735"/>
      <c r="J198" s="736"/>
      <c r="L198" s="736"/>
      <c r="M198" s="737"/>
      <c r="N198" s="733"/>
    </row>
    <row r="199" spans="2:14" ht="15.75" customHeight="1">
      <c r="B199" s="731"/>
      <c r="C199" s="731"/>
      <c r="D199" s="732"/>
      <c r="E199" s="733"/>
      <c r="F199" s="734"/>
      <c r="I199" s="735"/>
      <c r="J199" s="736"/>
      <c r="L199" s="736"/>
      <c r="M199" s="737"/>
      <c r="N199" s="733"/>
    </row>
    <row r="200" spans="2:14" ht="15.75" customHeight="1">
      <c r="B200" s="731"/>
      <c r="C200" s="731"/>
      <c r="D200" s="732"/>
      <c r="E200" s="733"/>
      <c r="F200" s="734"/>
      <c r="I200" s="735"/>
      <c r="J200" s="736"/>
      <c r="L200" s="736"/>
      <c r="M200" s="737"/>
      <c r="N200" s="733"/>
    </row>
    <row r="201" spans="2:14" ht="15.75" customHeight="1">
      <c r="B201" s="731"/>
      <c r="C201" s="731"/>
      <c r="D201" s="732"/>
      <c r="E201" s="733"/>
      <c r="F201" s="734"/>
      <c r="I201" s="735"/>
      <c r="J201" s="736"/>
      <c r="L201" s="736"/>
      <c r="M201" s="737"/>
      <c r="N201" s="733"/>
    </row>
    <row r="202" spans="2:14" ht="15.75" customHeight="1">
      <c r="B202" s="731"/>
      <c r="C202" s="731"/>
      <c r="D202" s="732"/>
      <c r="E202" s="733"/>
      <c r="F202" s="734"/>
      <c r="I202" s="735"/>
      <c r="J202" s="736"/>
      <c r="L202" s="736"/>
      <c r="M202" s="737"/>
      <c r="N202" s="733"/>
    </row>
    <row r="203" spans="2:14" ht="15.75" customHeight="1">
      <c r="B203" s="731"/>
      <c r="C203" s="731"/>
      <c r="D203" s="732"/>
      <c r="E203" s="733"/>
      <c r="F203" s="734"/>
      <c r="I203" s="735"/>
      <c r="J203" s="736"/>
      <c r="L203" s="736"/>
      <c r="M203" s="737"/>
      <c r="N203" s="733"/>
    </row>
    <row r="204" spans="2:14" ht="15.75" customHeight="1">
      <c r="B204" s="731"/>
      <c r="C204" s="731"/>
      <c r="D204" s="732"/>
      <c r="E204" s="733"/>
      <c r="F204" s="734"/>
      <c r="I204" s="735"/>
      <c r="J204" s="736"/>
      <c r="L204" s="736"/>
      <c r="M204" s="737"/>
      <c r="N204" s="733"/>
    </row>
    <row r="205" spans="2:14" ht="15.75" customHeight="1">
      <c r="B205" s="731"/>
      <c r="C205" s="731"/>
      <c r="D205" s="732"/>
      <c r="E205" s="733"/>
      <c r="F205" s="734"/>
      <c r="I205" s="735"/>
      <c r="J205" s="736"/>
      <c r="L205" s="736"/>
      <c r="M205" s="737"/>
      <c r="N205" s="733"/>
    </row>
    <row r="206" spans="2:14" ht="15.75" customHeight="1">
      <c r="B206" s="731"/>
      <c r="C206" s="731"/>
      <c r="D206" s="732"/>
      <c r="E206" s="733"/>
      <c r="F206" s="734"/>
      <c r="I206" s="735"/>
      <c r="J206" s="736"/>
      <c r="L206" s="736"/>
      <c r="M206" s="737"/>
      <c r="N206" s="733"/>
    </row>
    <row r="207" spans="2:14" ht="15.75" customHeight="1">
      <c r="B207" s="731"/>
      <c r="C207" s="731"/>
      <c r="D207" s="732"/>
      <c r="E207" s="733"/>
      <c r="F207" s="734"/>
      <c r="I207" s="735"/>
      <c r="J207" s="736"/>
      <c r="L207" s="736"/>
      <c r="M207" s="737"/>
      <c r="N207" s="733"/>
    </row>
    <row r="208" spans="2:14" ht="15.75" customHeight="1">
      <c r="B208" s="731"/>
      <c r="C208" s="731"/>
      <c r="D208" s="732"/>
      <c r="E208" s="733"/>
      <c r="F208" s="734"/>
      <c r="I208" s="735"/>
      <c r="J208" s="736"/>
      <c r="L208" s="736"/>
      <c r="M208" s="737"/>
      <c r="N208" s="733"/>
    </row>
    <row r="209" spans="2:14" ht="15.75" customHeight="1">
      <c r="B209" s="731"/>
      <c r="C209" s="731"/>
      <c r="D209" s="732"/>
      <c r="E209" s="733"/>
      <c r="F209" s="734"/>
      <c r="I209" s="735"/>
      <c r="J209" s="736"/>
      <c r="L209" s="736"/>
      <c r="M209" s="737"/>
      <c r="N209" s="733"/>
    </row>
    <row r="210" spans="2:14" ht="15.75" customHeight="1">
      <c r="B210" s="731"/>
      <c r="C210" s="731"/>
      <c r="D210" s="732"/>
      <c r="E210" s="733"/>
      <c r="F210" s="734"/>
      <c r="I210" s="735"/>
      <c r="J210" s="736"/>
      <c r="L210" s="736"/>
      <c r="M210" s="737"/>
      <c r="N210" s="733"/>
    </row>
    <row r="211" spans="2:14" ht="15.75" customHeight="1">
      <c r="B211" s="731"/>
      <c r="C211" s="731"/>
      <c r="D211" s="732"/>
      <c r="E211" s="733"/>
      <c r="F211" s="734"/>
      <c r="I211" s="735"/>
      <c r="J211" s="736"/>
      <c r="L211" s="736"/>
      <c r="M211" s="737"/>
      <c r="N211" s="733"/>
    </row>
    <row r="212" spans="2:14" ht="15.75" customHeight="1">
      <c r="B212" s="731"/>
      <c r="C212" s="731"/>
      <c r="D212" s="732"/>
      <c r="E212" s="733"/>
      <c r="F212" s="734"/>
      <c r="I212" s="735"/>
      <c r="J212" s="736"/>
      <c r="L212" s="736"/>
      <c r="M212" s="737"/>
      <c r="N212" s="733"/>
    </row>
    <row r="213" spans="2:14" ht="15.75" customHeight="1">
      <c r="B213" s="731"/>
      <c r="C213" s="731"/>
      <c r="D213" s="732"/>
      <c r="E213" s="733"/>
      <c r="F213" s="734"/>
      <c r="I213" s="735"/>
      <c r="J213" s="736"/>
      <c r="L213" s="736"/>
      <c r="M213" s="737"/>
      <c r="N213" s="733"/>
    </row>
    <row r="214" spans="2:14" ht="15.75" customHeight="1">
      <c r="B214" s="731"/>
      <c r="C214" s="731"/>
      <c r="D214" s="732"/>
      <c r="E214" s="733"/>
      <c r="F214" s="734"/>
      <c r="I214" s="735"/>
      <c r="J214" s="736"/>
      <c r="L214" s="736"/>
      <c r="M214" s="737"/>
      <c r="N214" s="733"/>
    </row>
    <row r="215" spans="2:14" ht="15.75" customHeight="1">
      <c r="B215" s="731"/>
      <c r="C215" s="731"/>
      <c r="D215" s="732"/>
      <c r="E215" s="733"/>
      <c r="F215" s="734"/>
      <c r="I215" s="735"/>
      <c r="J215" s="736"/>
      <c r="L215" s="736"/>
      <c r="M215" s="737"/>
      <c r="N215" s="733"/>
    </row>
    <row r="216" spans="2:14" ht="15.75" customHeight="1">
      <c r="B216" s="731"/>
      <c r="C216" s="731"/>
      <c r="D216" s="732"/>
      <c r="E216" s="733"/>
      <c r="F216" s="734"/>
      <c r="I216" s="735"/>
      <c r="J216" s="736"/>
      <c r="L216" s="736"/>
      <c r="M216" s="737"/>
      <c r="N216" s="733"/>
    </row>
    <row r="217" spans="2:14" ht="15.75" customHeight="1">
      <c r="B217" s="731"/>
      <c r="C217" s="731"/>
      <c r="D217" s="732"/>
      <c r="E217" s="733"/>
      <c r="F217" s="734"/>
      <c r="I217" s="735"/>
      <c r="J217" s="736"/>
      <c r="L217" s="736"/>
      <c r="M217" s="737"/>
      <c r="N217" s="733"/>
    </row>
    <row r="218" spans="2:14" ht="15.75" customHeight="1">
      <c r="B218" s="731"/>
      <c r="C218" s="731"/>
      <c r="D218" s="732"/>
      <c r="E218" s="733"/>
      <c r="F218" s="734"/>
      <c r="I218" s="735"/>
      <c r="J218" s="736"/>
      <c r="L218" s="736"/>
      <c r="M218" s="737"/>
      <c r="N218" s="733"/>
    </row>
    <row r="219" spans="2:14" ht="15.75" customHeight="1">
      <c r="B219" s="731"/>
      <c r="C219" s="731"/>
      <c r="D219" s="732"/>
      <c r="E219" s="733"/>
      <c r="F219" s="734"/>
      <c r="I219" s="735"/>
      <c r="J219" s="736"/>
      <c r="L219" s="736"/>
      <c r="M219" s="737"/>
      <c r="N219" s="733"/>
    </row>
    <row r="220" spans="2:14" ht="15.75" customHeight="1">
      <c r="B220" s="731"/>
      <c r="C220" s="731"/>
      <c r="D220" s="732"/>
      <c r="E220" s="733"/>
      <c r="F220" s="734"/>
      <c r="I220" s="735"/>
      <c r="J220" s="736"/>
      <c r="L220" s="736"/>
      <c r="M220" s="737"/>
      <c r="N220" s="733"/>
    </row>
    <row r="221" spans="2:14" ht="15.75" customHeight="1">
      <c r="B221" s="731"/>
      <c r="C221" s="731"/>
      <c r="D221" s="732"/>
      <c r="E221" s="733"/>
      <c r="F221" s="734"/>
      <c r="I221" s="735"/>
      <c r="J221" s="736"/>
      <c r="L221" s="736"/>
      <c r="M221" s="737"/>
      <c r="N221" s="733"/>
    </row>
    <row r="222" spans="2:14" ht="15.75" customHeight="1">
      <c r="B222" s="731"/>
      <c r="C222" s="731"/>
      <c r="D222" s="732"/>
      <c r="E222" s="733"/>
      <c r="F222" s="734"/>
      <c r="I222" s="735"/>
      <c r="J222" s="736"/>
      <c r="L222" s="736"/>
      <c r="M222" s="737"/>
      <c r="N222" s="733"/>
    </row>
    <row r="223" spans="2:14" ht="15.75" customHeight="1">
      <c r="B223" s="731"/>
      <c r="C223" s="731"/>
      <c r="D223" s="732"/>
      <c r="E223" s="733"/>
      <c r="F223" s="734"/>
      <c r="I223" s="735"/>
      <c r="J223" s="736"/>
      <c r="L223" s="736"/>
      <c r="M223" s="737"/>
      <c r="N223" s="733"/>
    </row>
    <row r="224" spans="2:14" ht="15.75" customHeight="1">
      <c r="B224" s="731"/>
      <c r="C224" s="731"/>
      <c r="D224" s="732"/>
      <c r="E224" s="733"/>
      <c r="F224" s="734"/>
      <c r="I224" s="735"/>
      <c r="J224" s="736"/>
      <c r="L224" s="736"/>
      <c r="M224" s="737"/>
      <c r="N224" s="733"/>
    </row>
    <row r="225" spans="2:14" ht="15.75" customHeight="1">
      <c r="B225" s="731"/>
      <c r="C225" s="731"/>
      <c r="D225" s="732"/>
      <c r="E225" s="733"/>
      <c r="F225" s="734"/>
      <c r="I225" s="735"/>
      <c r="J225" s="736"/>
      <c r="L225" s="736"/>
      <c r="M225" s="737"/>
      <c r="N225" s="733"/>
    </row>
    <row r="226" spans="2:14" ht="15.75" customHeight="1">
      <c r="B226" s="731"/>
      <c r="C226" s="731"/>
      <c r="D226" s="732"/>
      <c r="E226" s="733"/>
      <c r="F226" s="734"/>
      <c r="I226" s="735"/>
      <c r="J226" s="736"/>
      <c r="L226" s="736"/>
      <c r="M226" s="737"/>
      <c r="N226" s="733"/>
    </row>
    <row r="227" spans="2:14" ht="15.75" customHeight="1">
      <c r="B227" s="731"/>
      <c r="C227" s="731"/>
      <c r="D227" s="732"/>
      <c r="E227" s="733"/>
      <c r="F227" s="734"/>
      <c r="I227" s="735"/>
      <c r="J227" s="736"/>
      <c r="L227" s="736"/>
      <c r="M227" s="737"/>
      <c r="N227" s="733"/>
    </row>
    <row r="228" spans="2:14" ht="15.75" customHeight="1">
      <c r="B228" s="731"/>
      <c r="C228" s="731"/>
      <c r="D228" s="732"/>
      <c r="E228" s="733"/>
      <c r="F228" s="734"/>
      <c r="I228" s="735"/>
      <c r="J228" s="736"/>
      <c r="L228" s="736"/>
      <c r="M228" s="737"/>
      <c r="N228" s="733"/>
    </row>
    <row r="229" spans="2:14" ht="15.75" customHeight="1">
      <c r="B229" s="731"/>
      <c r="C229" s="731"/>
      <c r="D229" s="732"/>
      <c r="E229" s="733"/>
      <c r="F229" s="734"/>
      <c r="I229" s="735"/>
      <c r="J229" s="736"/>
      <c r="L229" s="736"/>
      <c r="M229" s="737"/>
      <c r="N229" s="733"/>
    </row>
    <row r="230" spans="2:14" ht="15.75" customHeight="1">
      <c r="B230" s="731"/>
      <c r="C230" s="731"/>
      <c r="D230" s="732"/>
      <c r="E230" s="733"/>
      <c r="F230" s="734"/>
      <c r="I230" s="735"/>
      <c r="J230" s="736"/>
      <c r="L230" s="736"/>
      <c r="M230" s="737"/>
      <c r="N230" s="733"/>
    </row>
    <row r="231" spans="2:14" ht="15.75" customHeight="1">
      <c r="B231" s="731"/>
      <c r="C231" s="731"/>
      <c r="D231" s="732"/>
      <c r="E231" s="733"/>
      <c r="F231" s="734"/>
      <c r="I231" s="735"/>
      <c r="J231" s="736"/>
      <c r="L231" s="736"/>
      <c r="M231" s="737"/>
      <c r="N231" s="733"/>
    </row>
    <row r="232" spans="2:14" ht="15.75" customHeight="1">
      <c r="B232" s="731"/>
      <c r="C232" s="731"/>
      <c r="D232" s="732"/>
      <c r="E232" s="733"/>
      <c r="F232" s="734"/>
      <c r="I232" s="735"/>
      <c r="J232" s="736"/>
      <c r="L232" s="736"/>
      <c r="M232" s="737"/>
      <c r="N232" s="733"/>
    </row>
    <row r="233" spans="2:14" ht="15.75" customHeight="1">
      <c r="B233" s="731"/>
      <c r="C233" s="731"/>
      <c r="D233" s="732"/>
      <c r="E233" s="733"/>
      <c r="F233" s="734"/>
      <c r="I233" s="735"/>
      <c r="J233" s="736"/>
      <c r="L233" s="736"/>
      <c r="M233" s="737"/>
      <c r="N233" s="733"/>
    </row>
    <row r="234" spans="2:14" ht="15.75" customHeight="1">
      <c r="B234" s="731"/>
      <c r="C234" s="731"/>
      <c r="D234" s="732"/>
      <c r="E234" s="733"/>
      <c r="F234" s="734"/>
      <c r="I234" s="735"/>
      <c r="J234" s="736"/>
      <c r="L234" s="736"/>
      <c r="M234" s="737"/>
      <c r="N234" s="733"/>
    </row>
    <row r="235" spans="2:14" ht="15.75" customHeight="1">
      <c r="B235" s="731"/>
      <c r="C235" s="731"/>
      <c r="D235" s="732"/>
      <c r="E235" s="733"/>
      <c r="F235" s="734"/>
      <c r="I235" s="735"/>
      <c r="J235" s="736"/>
      <c r="L235" s="736"/>
      <c r="M235" s="737"/>
      <c r="N235" s="733"/>
    </row>
    <row r="236" spans="2:14" ht="15.75" customHeight="1">
      <c r="B236" s="731"/>
      <c r="C236" s="731"/>
      <c r="D236" s="732"/>
      <c r="E236" s="733"/>
      <c r="F236" s="734"/>
      <c r="I236" s="735"/>
      <c r="J236" s="736"/>
      <c r="L236" s="736"/>
      <c r="M236" s="737"/>
      <c r="N236" s="733"/>
    </row>
    <row r="237" spans="2:14" ht="15.75" customHeight="1">
      <c r="B237" s="731"/>
      <c r="C237" s="731"/>
      <c r="D237" s="732"/>
      <c r="E237" s="733"/>
      <c r="F237" s="734"/>
      <c r="I237" s="735"/>
      <c r="J237" s="736"/>
      <c r="L237" s="736"/>
      <c r="M237" s="737"/>
      <c r="N237" s="733"/>
    </row>
    <row r="238" spans="2:14" ht="15.75" customHeight="1">
      <c r="B238" s="731"/>
      <c r="C238" s="731"/>
      <c r="D238" s="732"/>
      <c r="E238" s="733"/>
      <c r="F238" s="734"/>
      <c r="I238" s="735"/>
      <c r="J238" s="736"/>
      <c r="L238" s="736"/>
      <c r="M238" s="737"/>
      <c r="N238" s="733"/>
    </row>
    <row r="239" spans="2:14" ht="15.75" customHeight="1">
      <c r="B239" s="731"/>
      <c r="C239" s="731"/>
      <c r="D239" s="732"/>
      <c r="E239" s="733"/>
      <c r="F239" s="734"/>
      <c r="I239" s="735"/>
      <c r="J239" s="736"/>
      <c r="L239" s="736"/>
      <c r="M239" s="737"/>
      <c r="N239" s="733"/>
    </row>
    <row r="240" spans="2:14" ht="15.75" customHeight="1">
      <c r="B240" s="731"/>
      <c r="C240" s="731"/>
      <c r="D240" s="732"/>
      <c r="E240" s="733"/>
      <c r="F240" s="734"/>
      <c r="I240" s="735"/>
      <c r="J240" s="736"/>
      <c r="L240" s="736"/>
      <c r="M240" s="737"/>
      <c r="N240" s="733"/>
    </row>
    <row r="241" spans="2:14" ht="15.75" customHeight="1">
      <c r="B241" s="731"/>
      <c r="C241" s="731"/>
      <c r="D241" s="732"/>
      <c r="E241" s="733"/>
      <c r="F241" s="734"/>
      <c r="I241" s="735"/>
      <c r="J241" s="736"/>
      <c r="L241" s="736"/>
      <c r="M241" s="737"/>
      <c r="N241" s="733"/>
    </row>
    <row r="242" spans="2:14" ht="15.75" customHeight="1">
      <c r="B242" s="731"/>
      <c r="C242" s="731"/>
      <c r="D242" s="732"/>
      <c r="E242" s="733"/>
      <c r="F242" s="734"/>
      <c r="I242" s="735"/>
      <c r="J242" s="736"/>
      <c r="L242" s="736"/>
      <c r="M242" s="737"/>
      <c r="N242" s="733"/>
    </row>
    <row r="243" spans="2:14" ht="15.75" customHeight="1">
      <c r="B243" s="731"/>
      <c r="C243" s="731"/>
      <c r="D243" s="732"/>
      <c r="E243" s="733"/>
      <c r="F243" s="734"/>
      <c r="I243" s="735"/>
      <c r="J243" s="736"/>
      <c r="L243" s="736"/>
      <c r="M243" s="737"/>
      <c r="N243" s="733"/>
    </row>
    <row r="244" spans="2:14" ht="15.75" customHeight="1">
      <c r="B244" s="731"/>
      <c r="C244" s="731"/>
      <c r="D244" s="732"/>
      <c r="E244" s="733"/>
      <c r="F244" s="734"/>
      <c r="I244" s="735"/>
      <c r="J244" s="736"/>
      <c r="L244" s="736"/>
      <c r="M244" s="737"/>
      <c r="N244" s="733"/>
    </row>
    <row r="245" spans="2:14" ht="15.75" customHeight="1">
      <c r="B245" s="731"/>
      <c r="C245" s="731"/>
      <c r="D245" s="732"/>
      <c r="E245" s="733"/>
      <c r="F245" s="734"/>
      <c r="I245" s="735"/>
      <c r="J245" s="736"/>
      <c r="L245" s="736"/>
      <c r="M245" s="737"/>
      <c r="N245" s="733"/>
    </row>
    <row r="246" spans="2:14" ht="15.75" customHeight="1">
      <c r="B246" s="731"/>
      <c r="C246" s="731"/>
      <c r="D246" s="732"/>
      <c r="E246" s="733"/>
      <c r="F246" s="734"/>
      <c r="I246" s="735"/>
      <c r="J246" s="736"/>
      <c r="L246" s="736"/>
      <c r="M246" s="737"/>
      <c r="N246" s="733"/>
    </row>
    <row r="247" spans="2:14" ht="15.75" customHeight="1">
      <c r="B247" s="731"/>
      <c r="C247" s="731"/>
      <c r="D247" s="732"/>
      <c r="E247" s="733"/>
      <c r="F247" s="734"/>
      <c r="I247" s="735"/>
      <c r="J247" s="736"/>
      <c r="L247" s="736"/>
      <c r="M247" s="737"/>
      <c r="N247" s="733"/>
    </row>
    <row r="248" spans="2:14" ht="15.75" customHeight="1">
      <c r="B248" s="731"/>
      <c r="C248" s="731"/>
      <c r="D248" s="732"/>
      <c r="E248" s="733"/>
      <c r="F248" s="734"/>
      <c r="I248" s="735"/>
      <c r="J248" s="736"/>
      <c r="L248" s="736"/>
      <c r="M248" s="737"/>
      <c r="N248" s="733"/>
    </row>
    <row r="249" spans="2:14" ht="15.75" customHeight="1">
      <c r="B249" s="731"/>
      <c r="C249" s="731"/>
      <c r="D249" s="732"/>
      <c r="E249" s="733"/>
      <c r="F249" s="734"/>
      <c r="I249" s="735"/>
      <c r="J249" s="736"/>
      <c r="L249" s="736"/>
      <c r="M249" s="737"/>
      <c r="N249" s="733"/>
    </row>
    <row r="250" spans="2:14" ht="15.75" customHeight="1">
      <c r="B250" s="731"/>
      <c r="C250" s="731"/>
      <c r="D250" s="732"/>
      <c r="E250" s="733"/>
      <c r="F250" s="734"/>
      <c r="I250" s="735"/>
      <c r="J250" s="736"/>
      <c r="L250" s="736"/>
      <c r="M250" s="737"/>
      <c r="N250" s="733"/>
    </row>
    <row r="251" spans="2:14" ht="15.75" customHeight="1">
      <c r="B251" s="731"/>
      <c r="C251" s="731"/>
      <c r="D251" s="732"/>
      <c r="E251" s="733"/>
      <c r="F251" s="734"/>
      <c r="I251" s="735"/>
      <c r="J251" s="736"/>
      <c r="L251" s="736"/>
      <c r="M251" s="737"/>
      <c r="N251" s="733"/>
    </row>
    <row r="252" spans="2:14" ht="15.75" customHeight="1">
      <c r="B252" s="731"/>
      <c r="C252" s="731"/>
      <c r="D252" s="732"/>
      <c r="E252" s="733"/>
      <c r="F252" s="734"/>
      <c r="I252" s="735"/>
      <c r="J252" s="736"/>
      <c r="L252" s="736"/>
      <c r="M252" s="737"/>
      <c r="N252" s="733"/>
    </row>
    <row r="253" spans="2:14" ht="15.75" customHeight="1">
      <c r="B253" s="731"/>
      <c r="C253" s="731"/>
      <c r="D253" s="732"/>
      <c r="E253" s="733"/>
      <c r="F253" s="734"/>
      <c r="I253" s="735"/>
      <c r="J253" s="736"/>
      <c r="L253" s="736"/>
      <c r="M253" s="737"/>
      <c r="N253" s="733"/>
    </row>
    <row r="254" spans="2:14" ht="15.75" customHeight="1">
      <c r="B254" s="731"/>
      <c r="C254" s="731"/>
      <c r="D254" s="732"/>
      <c r="E254" s="733"/>
      <c r="F254" s="734"/>
      <c r="I254" s="735"/>
      <c r="J254" s="736"/>
      <c r="L254" s="736"/>
      <c r="M254" s="737"/>
      <c r="N254" s="733"/>
    </row>
    <row r="255" spans="2:14" ht="15.75" customHeight="1">
      <c r="B255" s="731"/>
      <c r="C255" s="731"/>
      <c r="D255" s="732"/>
      <c r="E255" s="733"/>
      <c r="F255" s="734"/>
      <c r="I255" s="735"/>
      <c r="J255" s="736"/>
      <c r="L255" s="736"/>
      <c r="M255" s="737"/>
      <c r="N255" s="733"/>
    </row>
    <row r="256" spans="2:14" ht="15.75" customHeight="1">
      <c r="B256" s="731"/>
      <c r="C256" s="731"/>
      <c r="D256" s="732"/>
      <c r="E256" s="733"/>
      <c r="F256" s="734"/>
      <c r="I256" s="735"/>
      <c r="J256" s="736"/>
      <c r="L256" s="736"/>
      <c r="M256" s="737"/>
      <c r="N256" s="733"/>
    </row>
    <row r="257" spans="2:14" ht="15.75" customHeight="1">
      <c r="B257" s="731"/>
      <c r="C257" s="731"/>
      <c r="D257" s="732"/>
      <c r="E257" s="733"/>
      <c r="F257" s="734"/>
      <c r="I257" s="735"/>
      <c r="J257" s="736"/>
      <c r="L257" s="736"/>
      <c r="M257" s="737"/>
      <c r="N257" s="733"/>
    </row>
    <row r="258" spans="2:14" ht="15.75" customHeight="1">
      <c r="B258" s="731"/>
      <c r="C258" s="731"/>
      <c r="D258" s="732"/>
      <c r="E258" s="733"/>
      <c r="F258" s="734"/>
      <c r="I258" s="735"/>
      <c r="J258" s="736"/>
      <c r="L258" s="736"/>
      <c r="M258" s="737"/>
      <c r="N258" s="733"/>
    </row>
    <row r="259" spans="2:14" ht="15.75" customHeight="1">
      <c r="B259" s="731"/>
      <c r="C259" s="731"/>
      <c r="D259" s="732"/>
      <c r="E259" s="733"/>
      <c r="F259" s="734"/>
      <c r="I259" s="735"/>
      <c r="J259" s="736"/>
      <c r="L259" s="736"/>
      <c r="M259" s="737"/>
      <c r="N259" s="733"/>
    </row>
    <row r="260" spans="2:14" ht="15.75" customHeight="1">
      <c r="B260" s="731"/>
      <c r="C260" s="731"/>
      <c r="D260" s="732"/>
      <c r="E260" s="733"/>
      <c r="F260" s="734"/>
      <c r="I260" s="735"/>
      <c r="J260" s="736"/>
      <c r="L260" s="736"/>
      <c r="M260" s="737"/>
      <c r="N260" s="733"/>
    </row>
    <row r="261" spans="2:14" ht="15.75" customHeight="1">
      <c r="B261" s="731"/>
      <c r="C261" s="731"/>
      <c r="D261" s="732"/>
      <c r="E261" s="733"/>
      <c r="F261" s="734"/>
      <c r="I261" s="735"/>
      <c r="J261" s="736"/>
      <c r="L261" s="736"/>
      <c r="M261" s="737"/>
      <c r="N261" s="733"/>
    </row>
    <row r="262" spans="2:14" ht="15.75" customHeight="1">
      <c r="B262" s="731"/>
      <c r="C262" s="731"/>
      <c r="D262" s="732"/>
      <c r="E262" s="733"/>
      <c r="F262" s="734"/>
      <c r="I262" s="735"/>
      <c r="J262" s="736"/>
      <c r="L262" s="736"/>
      <c r="M262" s="737"/>
      <c r="N262" s="733"/>
    </row>
    <row r="263" spans="2:14" ht="15.75" customHeight="1">
      <c r="B263" s="731"/>
      <c r="C263" s="731"/>
      <c r="D263" s="732"/>
      <c r="E263" s="733"/>
      <c r="F263" s="734"/>
      <c r="I263" s="735"/>
      <c r="J263" s="736"/>
      <c r="L263" s="736"/>
      <c r="M263" s="737"/>
      <c r="N263" s="733"/>
    </row>
    <row r="264" spans="2:14" ht="15.75" customHeight="1">
      <c r="B264" s="731"/>
      <c r="C264" s="731"/>
      <c r="D264" s="732"/>
      <c r="E264" s="733"/>
      <c r="F264" s="734"/>
      <c r="I264" s="735"/>
      <c r="J264" s="736"/>
      <c r="L264" s="736"/>
      <c r="M264" s="737"/>
      <c r="N264" s="733"/>
    </row>
    <row r="265" spans="2:14" ht="15.75" customHeight="1">
      <c r="B265" s="731"/>
      <c r="C265" s="731"/>
      <c r="D265" s="732"/>
      <c r="E265" s="733"/>
      <c r="F265" s="734"/>
      <c r="I265" s="735"/>
      <c r="J265" s="736"/>
      <c r="L265" s="736"/>
      <c r="M265" s="737"/>
      <c r="N265" s="733"/>
    </row>
    <row r="266" spans="2:14" ht="15.75" customHeight="1">
      <c r="B266" s="731"/>
      <c r="C266" s="731"/>
      <c r="D266" s="732"/>
      <c r="E266" s="733"/>
      <c r="F266" s="734"/>
      <c r="I266" s="735"/>
      <c r="J266" s="736"/>
      <c r="L266" s="736"/>
      <c r="M266" s="737"/>
      <c r="N266" s="733"/>
    </row>
    <row r="267" spans="2:14" ht="15.75" customHeight="1">
      <c r="B267" s="731"/>
      <c r="C267" s="731"/>
      <c r="D267" s="732"/>
      <c r="E267" s="733"/>
      <c r="F267" s="734"/>
      <c r="I267" s="735"/>
      <c r="J267" s="736"/>
      <c r="L267" s="736"/>
      <c r="M267" s="737"/>
      <c r="N267" s="733"/>
    </row>
    <row r="268" spans="2:14" ht="15.75" customHeight="1">
      <c r="B268" s="731"/>
      <c r="C268" s="731"/>
      <c r="D268" s="732"/>
      <c r="E268" s="733"/>
      <c r="F268" s="734"/>
      <c r="I268" s="735"/>
      <c r="J268" s="736"/>
      <c r="L268" s="736"/>
      <c r="M268" s="737"/>
      <c r="N268" s="733"/>
    </row>
    <row r="269" spans="2:14" ht="15.75" customHeight="1">
      <c r="B269" s="731"/>
      <c r="C269" s="731"/>
      <c r="D269" s="732"/>
      <c r="E269" s="733"/>
      <c r="F269" s="734"/>
      <c r="I269" s="735"/>
      <c r="J269" s="736"/>
      <c r="L269" s="736"/>
      <c r="M269" s="737"/>
      <c r="N269" s="733"/>
    </row>
    <row r="270" spans="2:14" ht="15.75" customHeight="1">
      <c r="B270" s="731"/>
      <c r="C270" s="731"/>
      <c r="D270" s="732"/>
      <c r="E270" s="733"/>
      <c r="F270" s="734"/>
      <c r="I270" s="735"/>
      <c r="J270" s="736"/>
      <c r="L270" s="736"/>
      <c r="M270" s="737"/>
      <c r="N270" s="733"/>
    </row>
    <row r="271" spans="2:14" ht="15.75" customHeight="1">
      <c r="B271" s="731"/>
      <c r="C271" s="731"/>
      <c r="D271" s="732"/>
      <c r="E271" s="733"/>
      <c r="F271" s="734"/>
      <c r="I271" s="735"/>
      <c r="J271" s="736"/>
      <c r="L271" s="736"/>
      <c r="M271" s="737"/>
      <c r="N271" s="733"/>
    </row>
    <row r="272" spans="2:14" ht="15.75" customHeight="1">
      <c r="B272" s="731"/>
      <c r="C272" s="731"/>
      <c r="D272" s="732"/>
      <c r="E272" s="733"/>
      <c r="F272" s="734"/>
      <c r="I272" s="735"/>
      <c r="J272" s="736"/>
      <c r="L272" s="736"/>
      <c r="M272" s="737"/>
      <c r="N272" s="733"/>
    </row>
    <row r="273" spans="2:14" ht="15.75" customHeight="1">
      <c r="B273" s="731"/>
      <c r="C273" s="731"/>
      <c r="D273" s="732"/>
      <c r="E273" s="733"/>
      <c r="F273" s="734"/>
      <c r="I273" s="735"/>
      <c r="J273" s="736"/>
      <c r="L273" s="736"/>
      <c r="M273" s="737"/>
      <c r="N273" s="733"/>
    </row>
    <row r="274" spans="2:14" ht="15.75" customHeight="1">
      <c r="B274" s="731"/>
      <c r="C274" s="731"/>
      <c r="D274" s="732"/>
      <c r="E274" s="733"/>
      <c r="F274" s="734"/>
      <c r="I274" s="735"/>
      <c r="J274" s="736"/>
      <c r="L274" s="736"/>
      <c r="M274" s="737"/>
      <c r="N274" s="733"/>
    </row>
    <row r="275" spans="2:14" ht="15.75" customHeight="1">
      <c r="B275" s="731"/>
      <c r="C275" s="731"/>
      <c r="D275" s="732"/>
      <c r="E275" s="733"/>
      <c r="F275" s="734"/>
      <c r="I275" s="735"/>
      <c r="J275" s="736"/>
      <c r="L275" s="736"/>
      <c r="M275" s="737"/>
      <c r="N275" s="733"/>
    </row>
    <row r="276" spans="2:14" ht="15.75" customHeight="1">
      <c r="B276" s="731"/>
      <c r="C276" s="731"/>
      <c r="D276" s="732"/>
      <c r="E276" s="733"/>
      <c r="F276" s="734"/>
      <c r="I276" s="735"/>
      <c r="J276" s="736"/>
      <c r="L276" s="736"/>
      <c r="M276" s="737"/>
      <c r="N276" s="733"/>
    </row>
    <row r="277" spans="2:14" ht="15.75" customHeight="1">
      <c r="B277" s="731"/>
      <c r="C277" s="731"/>
      <c r="D277" s="732"/>
      <c r="E277" s="733"/>
      <c r="F277" s="734"/>
      <c r="I277" s="735"/>
      <c r="J277" s="736"/>
      <c r="L277" s="736"/>
      <c r="M277" s="737"/>
      <c r="N277" s="733"/>
    </row>
    <row r="278" spans="2:14" ht="15.75" customHeight="1">
      <c r="B278" s="731"/>
      <c r="C278" s="731"/>
      <c r="D278" s="732"/>
      <c r="E278" s="733"/>
      <c r="F278" s="734"/>
      <c r="I278" s="735"/>
      <c r="J278" s="736"/>
      <c r="L278" s="736"/>
      <c r="M278" s="737"/>
      <c r="N278" s="733"/>
    </row>
    <row r="279" spans="2:14" ht="15.75" customHeight="1">
      <c r="B279" s="731"/>
      <c r="C279" s="731"/>
      <c r="D279" s="732"/>
      <c r="E279" s="733"/>
      <c r="F279" s="734"/>
      <c r="I279" s="735"/>
      <c r="J279" s="736"/>
      <c r="L279" s="736"/>
      <c r="M279" s="737"/>
      <c r="N279" s="733"/>
    </row>
    <row r="280" spans="2:14" ht="15.75" customHeight="1">
      <c r="B280" s="731"/>
      <c r="C280" s="731"/>
      <c r="D280" s="732"/>
      <c r="E280" s="733"/>
      <c r="F280" s="734"/>
      <c r="I280" s="735"/>
      <c r="J280" s="736"/>
      <c r="L280" s="736"/>
      <c r="M280" s="737"/>
      <c r="N280" s="733"/>
    </row>
    <row r="281" spans="2:14" ht="15.75" customHeight="1">
      <c r="B281" s="731"/>
      <c r="C281" s="731"/>
      <c r="D281" s="732"/>
      <c r="E281" s="733"/>
      <c r="F281" s="734"/>
      <c r="I281" s="735"/>
      <c r="J281" s="736"/>
      <c r="L281" s="736"/>
      <c r="M281" s="737"/>
      <c r="N281" s="733"/>
    </row>
    <row r="282" spans="2:14" ht="15.75" customHeight="1">
      <c r="B282" s="731"/>
      <c r="C282" s="731"/>
      <c r="D282" s="732"/>
      <c r="E282" s="733"/>
      <c r="F282" s="734"/>
      <c r="I282" s="735"/>
      <c r="J282" s="736"/>
      <c r="L282" s="736"/>
      <c r="M282" s="737"/>
      <c r="N282" s="733"/>
    </row>
    <row r="283" spans="2:14" ht="15.75" customHeight="1">
      <c r="B283" s="731"/>
      <c r="C283" s="731"/>
      <c r="D283" s="732"/>
      <c r="E283" s="733"/>
      <c r="F283" s="734"/>
      <c r="I283" s="735"/>
      <c r="J283" s="736"/>
      <c r="L283" s="736"/>
      <c r="M283" s="737"/>
      <c r="N283" s="733"/>
    </row>
    <row r="284" spans="2:14" ht="15.75" customHeight="1">
      <c r="B284" s="731"/>
      <c r="C284" s="731"/>
      <c r="D284" s="732"/>
      <c r="E284" s="733"/>
      <c r="F284" s="734"/>
      <c r="I284" s="735"/>
      <c r="J284" s="736"/>
      <c r="L284" s="736"/>
      <c r="M284" s="737"/>
      <c r="N284" s="733"/>
    </row>
    <row r="285" spans="2:14" ht="15.75" customHeight="1">
      <c r="B285" s="731"/>
      <c r="C285" s="731"/>
      <c r="D285" s="732"/>
      <c r="E285" s="733"/>
      <c r="F285" s="734"/>
      <c r="I285" s="735"/>
      <c r="J285" s="736"/>
      <c r="L285" s="736"/>
      <c r="M285" s="737"/>
      <c r="N285" s="733"/>
    </row>
    <row r="286" spans="2:14" ht="15.75" customHeight="1">
      <c r="B286" s="731"/>
      <c r="C286" s="731"/>
      <c r="D286" s="732"/>
      <c r="E286" s="733"/>
      <c r="F286" s="734"/>
      <c r="I286" s="735"/>
      <c r="J286" s="736"/>
      <c r="L286" s="736"/>
      <c r="M286" s="737"/>
      <c r="N286" s="733"/>
    </row>
    <row r="287" spans="2:14" ht="15.75" customHeight="1">
      <c r="B287" s="731"/>
      <c r="C287" s="731"/>
      <c r="D287" s="732"/>
      <c r="E287" s="733"/>
      <c r="F287" s="734"/>
      <c r="I287" s="735"/>
      <c r="J287" s="736"/>
      <c r="L287" s="736"/>
      <c r="M287" s="737"/>
      <c r="N287" s="733"/>
    </row>
    <row r="288" spans="2:14" ht="15.75" customHeight="1">
      <c r="B288" s="731"/>
      <c r="C288" s="731"/>
      <c r="D288" s="732"/>
      <c r="E288" s="733"/>
      <c r="F288" s="734"/>
      <c r="I288" s="735"/>
      <c r="J288" s="736"/>
      <c r="L288" s="736"/>
      <c r="M288" s="737"/>
      <c r="N288" s="733"/>
    </row>
    <row r="289" spans="2:14" ht="15.75" customHeight="1">
      <c r="B289" s="731"/>
      <c r="C289" s="731"/>
      <c r="D289" s="732"/>
      <c r="E289" s="733"/>
      <c r="F289" s="734"/>
      <c r="I289" s="735"/>
      <c r="J289" s="736"/>
      <c r="L289" s="736"/>
      <c r="M289" s="737"/>
      <c r="N289" s="733"/>
    </row>
    <row r="290" spans="2:14" ht="15.75" customHeight="1">
      <c r="B290" s="731"/>
      <c r="C290" s="731"/>
      <c r="D290" s="732"/>
      <c r="E290" s="733"/>
      <c r="F290" s="734"/>
      <c r="I290" s="735"/>
      <c r="J290" s="736"/>
      <c r="L290" s="736"/>
      <c r="M290" s="737"/>
      <c r="N290" s="733"/>
    </row>
    <row r="291" spans="2:14" ht="15.75" customHeight="1">
      <c r="B291" s="731"/>
      <c r="C291" s="731"/>
      <c r="D291" s="732"/>
      <c r="E291" s="733"/>
      <c r="F291" s="734"/>
      <c r="I291" s="735"/>
      <c r="J291" s="736"/>
      <c r="L291" s="736"/>
      <c r="M291" s="737"/>
      <c r="N291" s="733"/>
    </row>
    <row r="292" spans="2:14" ht="15.75" customHeight="1">
      <c r="B292" s="731"/>
      <c r="C292" s="731"/>
      <c r="D292" s="732"/>
      <c r="E292" s="733"/>
      <c r="F292" s="734"/>
      <c r="I292" s="735"/>
      <c r="J292" s="736"/>
      <c r="L292" s="736"/>
      <c r="M292" s="737"/>
      <c r="N292" s="733"/>
    </row>
    <row r="293" spans="2:14" ht="15.75" customHeight="1">
      <c r="B293" s="731"/>
      <c r="C293" s="731"/>
      <c r="D293" s="732"/>
      <c r="E293" s="733"/>
      <c r="F293" s="734"/>
      <c r="I293" s="735"/>
      <c r="J293" s="736"/>
      <c r="L293" s="736"/>
      <c r="M293" s="737"/>
      <c r="N293" s="733"/>
    </row>
    <row r="294" spans="2:14" ht="15.75" customHeight="1">
      <c r="B294" s="731"/>
      <c r="C294" s="731"/>
      <c r="D294" s="732"/>
      <c r="E294" s="733"/>
      <c r="F294" s="734"/>
      <c r="I294" s="735"/>
      <c r="J294" s="736"/>
      <c r="L294" s="736"/>
      <c r="M294" s="737"/>
      <c r="N294" s="733"/>
    </row>
    <row r="295" spans="2:14" ht="15.75" customHeight="1">
      <c r="B295" s="731"/>
      <c r="C295" s="731"/>
      <c r="D295" s="732"/>
      <c r="E295" s="733"/>
      <c r="F295" s="734"/>
      <c r="I295" s="735"/>
      <c r="J295" s="736"/>
      <c r="L295" s="736"/>
      <c r="M295" s="737"/>
      <c r="N295" s="733"/>
    </row>
    <row r="296" spans="2:14" ht="15.75" customHeight="1">
      <c r="B296" s="731"/>
      <c r="C296" s="731"/>
      <c r="D296" s="732"/>
      <c r="E296" s="733"/>
      <c r="F296" s="734"/>
      <c r="I296" s="735"/>
      <c r="J296" s="736"/>
      <c r="L296" s="736"/>
      <c r="M296" s="737"/>
      <c r="N296" s="733"/>
    </row>
    <row r="297" spans="2:14" ht="15.75" customHeight="1">
      <c r="B297" s="731"/>
      <c r="C297" s="731"/>
      <c r="D297" s="732"/>
      <c r="E297" s="733"/>
      <c r="F297" s="734"/>
      <c r="I297" s="735"/>
      <c r="J297" s="736"/>
      <c r="L297" s="736"/>
      <c r="M297" s="737"/>
      <c r="N297" s="733"/>
    </row>
    <row r="298" spans="2:14" ht="15.75" customHeight="1">
      <c r="B298" s="731"/>
      <c r="C298" s="731"/>
      <c r="D298" s="732"/>
      <c r="E298" s="733"/>
      <c r="F298" s="734"/>
      <c r="I298" s="735"/>
      <c r="J298" s="736"/>
      <c r="L298" s="736"/>
      <c r="M298" s="737"/>
      <c r="N298" s="733"/>
    </row>
    <row r="299" spans="2:14" ht="15.75" customHeight="1">
      <c r="B299" s="731"/>
      <c r="C299" s="731"/>
      <c r="D299" s="732"/>
      <c r="E299" s="733"/>
      <c r="F299" s="734"/>
      <c r="I299" s="735"/>
      <c r="J299" s="736"/>
      <c r="L299" s="736"/>
      <c r="M299" s="737"/>
      <c r="N299" s="733"/>
    </row>
    <row r="300" spans="2:14" ht="15.75" customHeight="1">
      <c r="B300" s="731"/>
      <c r="C300" s="731"/>
      <c r="D300" s="732"/>
      <c r="E300" s="733"/>
      <c r="F300" s="734"/>
      <c r="I300" s="735"/>
      <c r="J300" s="736"/>
      <c r="L300" s="736"/>
      <c r="M300" s="737"/>
      <c r="N300" s="733"/>
    </row>
    <row r="301" spans="2:14" ht="15.75" customHeight="1">
      <c r="B301" s="731"/>
      <c r="C301" s="731"/>
      <c r="D301" s="732"/>
      <c r="E301" s="733"/>
      <c r="F301" s="734"/>
      <c r="I301" s="735"/>
      <c r="J301" s="736"/>
      <c r="L301" s="736"/>
      <c r="M301" s="737"/>
      <c r="N301" s="733"/>
    </row>
    <row r="302" spans="2:14" ht="15.75" customHeight="1">
      <c r="B302" s="731"/>
      <c r="C302" s="731"/>
      <c r="D302" s="732"/>
      <c r="E302" s="733"/>
      <c r="F302" s="734"/>
      <c r="I302" s="735"/>
      <c r="J302" s="736"/>
      <c r="L302" s="736"/>
      <c r="M302" s="737"/>
      <c r="N302" s="733"/>
    </row>
    <row r="303" spans="2:14" ht="15.75" customHeight="1">
      <c r="B303" s="731"/>
      <c r="C303" s="731"/>
      <c r="D303" s="732"/>
      <c r="E303" s="733"/>
      <c r="F303" s="734"/>
      <c r="I303" s="735"/>
      <c r="J303" s="736"/>
      <c r="L303" s="736"/>
      <c r="M303" s="737"/>
      <c r="N303" s="733"/>
    </row>
    <row r="304" spans="2:14" ht="15.75" customHeight="1">
      <c r="B304" s="731"/>
      <c r="C304" s="731"/>
      <c r="D304" s="732"/>
      <c r="E304" s="733"/>
      <c r="F304" s="734"/>
      <c r="I304" s="735"/>
      <c r="J304" s="736"/>
      <c r="L304" s="736"/>
      <c r="M304" s="737"/>
      <c r="N304" s="733"/>
    </row>
    <row r="305" spans="2:14" ht="15.75" customHeight="1">
      <c r="B305" s="731"/>
      <c r="C305" s="731"/>
      <c r="D305" s="732"/>
      <c r="E305" s="733"/>
      <c r="F305" s="734"/>
      <c r="I305" s="735"/>
      <c r="J305" s="736"/>
      <c r="L305" s="736"/>
      <c r="M305" s="737"/>
      <c r="N305" s="733"/>
    </row>
    <row r="306" spans="2:14" ht="15.75" customHeight="1">
      <c r="B306" s="731"/>
      <c r="C306" s="731"/>
      <c r="D306" s="732"/>
      <c r="E306" s="733"/>
      <c r="F306" s="734"/>
      <c r="I306" s="735"/>
      <c r="J306" s="736"/>
      <c r="L306" s="736"/>
      <c r="M306" s="737"/>
      <c r="N306" s="733"/>
    </row>
    <row r="307" spans="2:14" ht="15.75" customHeight="1">
      <c r="B307" s="731"/>
      <c r="C307" s="731"/>
      <c r="D307" s="732"/>
      <c r="E307" s="733"/>
      <c r="F307" s="734"/>
      <c r="I307" s="735"/>
      <c r="J307" s="736"/>
      <c r="L307" s="736"/>
      <c r="M307" s="737"/>
      <c r="N307" s="733"/>
    </row>
    <row r="308" spans="2:14" ht="15.75" customHeight="1">
      <c r="B308" s="731"/>
      <c r="C308" s="731"/>
      <c r="D308" s="732"/>
      <c r="E308" s="733"/>
      <c r="F308" s="734"/>
      <c r="I308" s="735"/>
      <c r="J308" s="736"/>
      <c r="L308" s="736"/>
      <c r="M308" s="737"/>
      <c r="N308" s="733"/>
    </row>
    <row r="309" spans="2:14" ht="15.75" customHeight="1">
      <c r="B309" s="731"/>
      <c r="C309" s="731"/>
      <c r="D309" s="732"/>
      <c r="E309" s="733"/>
      <c r="F309" s="734"/>
      <c r="I309" s="735"/>
      <c r="J309" s="736"/>
      <c r="L309" s="736"/>
      <c r="M309" s="737"/>
      <c r="N309" s="733"/>
    </row>
    <row r="310" spans="2:14" ht="15.75" customHeight="1">
      <c r="B310" s="731"/>
      <c r="C310" s="731"/>
      <c r="D310" s="732"/>
      <c r="E310" s="733"/>
      <c r="F310" s="734"/>
      <c r="I310" s="735"/>
      <c r="J310" s="736"/>
      <c r="L310" s="736"/>
      <c r="M310" s="737"/>
      <c r="N310" s="733"/>
    </row>
    <row r="311" spans="2:14" ht="15.75" customHeight="1">
      <c r="B311" s="731"/>
      <c r="C311" s="731"/>
      <c r="D311" s="732"/>
      <c r="E311" s="733"/>
      <c r="F311" s="734"/>
      <c r="I311" s="735"/>
      <c r="J311" s="736"/>
      <c r="L311" s="736"/>
      <c r="M311" s="737"/>
      <c r="N311" s="733"/>
    </row>
    <row r="312" spans="2:14" ht="15.75" customHeight="1">
      <c r="B312" s="731"/>
      <c r="C312" s="731"/>
      <c r="D312" s="732"/>
      <c r="E312" s="733"/>
      <c r="F312" s="734"/>
      <c r="I312" s="735"/>
      <c r="J312" s="736"/>
      <c r="L312" s="736"/>
      <c r="M312" s="737"/>
      <c r="N312" s="733"/>
    </row>
    <row r="313" spans="2:14" ht="15.75" customHeight="1">
      <c r="B313" s="731"/>
      <c r="C313" s="731"/>
      <c r="D313" s="732"/>
      <c r="E313" s="733"/>
      <c r="F313" s="734"/>
      <c r="I313" s="735"/>
      <c r="J313" s="736"/>
      <c r="L313" s="736"/>
      <c r="M313" s="737"/>
      <c r="N313" s="733"/>
    </row>
    <row r="314" spans="2:14" ht="15.75" customHeight="1">
      <c r="B314" s="731"/>
      <c r="C314" s="731"/>
      <c r="D314" s="732"/>
      <c r="E314" s="733"/>
      <c r="F314" s="734"/>
      <c r="I314" s="735"/>
      <c r="J314" s="736"/>
      <c r="L314" s="736"/>
      <c r="M314" s="737"/>
      <c r="N314" s="733"/>
    </row>
    <row r="315" spans="2:14" ht="15.75" customHeight="1">
      <c r="B315" s="731"/>
      <c r="C315" s="731"/>
      <c r="D315" s="732"/>
      <c r="E315" s="733"/>
      <c r="F315" s="734"/>
      <c r="I315" s="735"/>
      <c r="J315" s="736"/>
      <c r="L315" s="736"/>
      <c r="M315" s="737"/>
      <c r="N315" s="733"/>
    </row>
    <row r="316" spans="2:14" ht="15.75" customHeight="1">
      <c r="B316" s="731"/>
      <c r="C316" s="731"/>
      <c r="D316" s="732"/>
      <c r="E316" s="733"/>
      <c r="F316" s="734"/>
      <c r="I316" s="735"/>
      <c r="J316" s="736"/>
      <c r="L316" s="736"/>
      <c r="M316" s="737"/>
      <c r="N316" s="733"/>
    </row>
    <row r="317" spans="2:14" ht="15.75" customHeight="1">
      <c r="B317" s="731"/>
      <c r="C317" s="731"/>
      <c r="D317" s="732"/>
      <c r="E317" s="733"/>
      <c r="F317" s="734"/>
      <c r="I317" s="735"/>
      <c r="J317" s="736"/>
      <c r="L317" s="736"/>
      <c r="M317" s="737"/>
      <c r="N317" s="733"/>
    </row>
    <row r="318" spans="2:14" ht="15.75" customHeight="1">
      <c r="B318" s="731"/>
      <c r="C318" s="731"/>
      <c r="D318" s="732"/>
      <c r="E318" s="733"/>
      <c r="F318" s="734"/>
      <c r="I318" s="735"/>
      <c r="J318" s="736"/>
      <c r="L318" s="736"/>
      <c r="M318" s="737"/>
      <c r="N318" s="733"/>
    </row>
    <row r="319" spans="2:14" ht="15.75" customHeight="1">
      <c r="B319" s="731"/>
      <c r="C319" s="731"/>
      <c r="D319" s="732"/>
      <c r="E319" s="733"/>
      <c r="F319" s="734"/>
      <c r="I319" s="735"/>
      <c r="J319" s="736"/>
      <c r="L319" s="736"/>
      <c r="M319" s="737"/>
      <c r="N319" s="733"/>
    </row>
    <row r="320" spans="2:14" ht="15.75" customHeight="1">
      <c r="B320" s="731"/>
      <c r="C320" s="731"/>
      <c r="D320" s="732"/>
      <c r="E320" s="733"/>
      <c r="F320" s="734"/>
      <c r="I320" s="735"/>
      <c r="J320" s="736"/>
      <c r="L320" s="736"/>
      <c r="M320" s="737"/>
      <c r="N320" s="733"/>
    </row>
    <row r="321" spans="2:14" ht="15.75" customHeight="1">
      <c r="B321" s="731"/>
      <c r="C321" s="731"/>
      <c r="D321" s="732"/>
      <c r="E321" s="733"/>
      <c r="F321" s="734"/>
      <c r="I321" s="735"/>
      <c r="J321" s="736"/>
      <c r="L321" s="736"/>
      <c r="M321" s="737"/>
      <c r="N321" s="733"/>
    </row>
    <row r="322" spans="2:14" ht="15.75" customHeight="1">
      <c r="B322" s="731"/>
      <c r="C322" s="731"/>
      <c r="D322" s="732"/>
      <c r="E322" s="733"/>
      <c r="F322" s="734"/>
      <c r="I322" s="735"/>
      <c r="J322" s="736"/>
      <c r="L322" s="736"/>
      <c r="M322" s="737"/>
      <c r="N322" s="733"/>
    </row>
    <row r="323" spans="2:14" ht="15.75" customHeight="1">
      <c r="B323" s="731"/>
      <c r="C323" s="731"/>
      <c r="D323" s="732"/>
      <c r="E323" s="733"/>
      <c r="F323" s="734"/>
      <c r="I323" s="735"/>
      <c r="J323" s="736"/>
      <c r="L323" s="736"/>
      <c r="M323" s="737"/>
      <c r="N323" s="733"/>
    </row>
    <row r="324" spans="2:14" ht="15.75" customHeight="1">
      <c r="B324" s="731"/>
      <c r="C324" s="731"/>
      <c r="D324" s="732"/>
      <c r="E324" s="733"/>
      <c r="F324" s="734"/>
      <c r="I324" s="735"/>
      <c r="J324" s="736"/>
      <c r="L324" s="736"/>
      <c r="M324" s="737"/>
      <c r="N324" s="733"/>
    </row>
    <row r="325" spans="2:14" ht="15.75" customHeight="1">
      <c r="B325" s="731"/>
      <c r="C325" s="731"/>
      <c r="D325" s="732"/>
      <c r="E325" s="733"/>
      <c r="F325" s="734"/>
      <c r="I325" s="735"/>
      <c r="J325" s="736"/>
      <c r="L325" s="736"/>
      <c r="M325" s="737"/>
      <c r="N325" s="733"/>
    </row>
    <row r="326" spans="2:14" ht="15.75" customHeight="1">
      <c r="B326" s="731"/>
      <c r="C326" s="731"/>
      <c r="D326" s="732"/>
      <c r="E326" s="733"/>
      <c r="F326" s="734"/>
      <c r="I326" s="735"/>
      <c r="J326" s="736"/>
      <c r="L326" s="736"/>
      <c r="M326" s="737"/>
      <c r="N326" s="733"/>
    </row>
    <row r="327" spans="2:14" ht="15.75" customHeight="1">
      <c r="B327" s="731"/>
      <c r="C327" s="731"/>
      <c r="D327" s="732"/>
      <c r="E327" s="733"/>
      <c r="F327" s="734"/>
      <c r="I327" s="735"/>
      <c r="J327" s="736"/>
      <c r="L327" s="736"/>
      <c r="M327" s="737"/>
      <c r="N327" s="733"/>
    </row>
    <row r="328" spans="2:14" ht="15.75" customHeight="1">
      <c r="B328" s="731"/>
      <c r="C328" s="731"/>
      <c r="D328" s="732"/>
      <c r="E328" s="733"/>
      <c r="F328" s="734"/>
      <c r="I328" s="735"/>
      <c r="J328" s="736"/>
      <c r="L328" s="736"/>
      <c r="M328" s="737"/>
      <c r="N328" s="733"/>
    </row>
    <row r="329" spans="2:14" ht="15.75" customHeight="1">
      <c r="B329" s="731"/>
      <c r="C329" s="731"/>
      <c r="D329" s="732"/>
      <c r="E329" s="733"/>
      <c r="F329" s="734"/>
      <c r="I329" s="735"/>
      <c r="J329" s="736"/>
      <c r="L329" s="736"/>
      <c r="M329" s="737"/>
      <c r="N329" s="733"/>
    </row>
    <row r="330" spans="2:14" ht="15.75" customHeight="1">
      <c r="B330" s="731"/>
      <c r="C330" s="731"/>
      <c r="D330" s="732"/>
      <c r="E330" s="733"/>
      <c r="F330" s="734"/>
      <c r="I330" s="735"/>
      <c r="J330" s="736"/>
      <c r="L330" s="736"/>
      <c r="M330" s="737"/>
      <c r="N330" s="733"/>
    </row>
    <row r="331" spans="2:14" ht="15.75" customHeight="1">
      <c r="B331" s="731"/>
      <c r="C331" s="731"/>
      <c r="D331" s="732"/>
      <c r="E331" s="733"/>
      <c r="F331" s="734"/>
      <c r="I331" s="735"/>
      <c r="J331" s="736"/>
      <c r="L331" s="736"/>
      <c r="M331" s="737"/>
      <c r="N331" s="733"/>
    </row>
    <row r="332" spans="2:14" ht="15.75" customHeight="1">
      <c r="B332" s="731"/>
      <c r="C332" s="731"/>
      <c r="D332" s="732"/>
      <c r="E332" s="733"/>
      <c r="F332" s="734"/>
      <c r="I332" s="735"/>
      <c r="J332" s="736"/>
      <c r="L332" s="736"/>
      <c r="M332" s="737"/>
      <c r="N332" s="733"/>
    </row>
    <row r="333" spans="2:14" ht="15.75" customHeight="1">
      <c r="B333" s="731"/>
      <c r="C333" s="731"/>
      <c r="D333" s="732"/>
      <c r="E333" s="733"/>
      <c r="F333" s="734"/>
      <c r="I333" s="735"/>
      <c r="J333" s="736"/>
      <c r="L333" s="736"/>
      <c r="M333" s="737"/>
      <c r="N333" s="733"/>
    </row>
    <row r="334" spans="2:14" ht="15.75" customHeight="1">
      <c r="B334" s="731"/>
      <c r="C334" s="731"/>
      <c r="D334" s="732"/>
      <c r="E334" s="733"/>
      <c r="F334" s="734"/>
      <c r="I334" s="735"/>
      <c r="J334" s="736"/>
      <c r="L334" s="736"/>
      <c r="M334" s="737"/>
      <c r="N334" s="733"/>
    </row>
    <row r="335" spans="2:14" ht="15.75" customHeight="1">
      <c r="B335" s="731"/>
      <c r="C335" s="731"/>
      <c r="D335" s="732"/>
      <c r="E335" s="733"/>
      <c r="F335" s="734"/>
      <c r="I335" s="735"/>
      <c r="J335" s="736"/>
      <c r="L335" s="736"/>
      <c r="M335" s="737"/>
      <c r="N335" s="733"/>
    </row>
    <row r="336" spans="2:14" ht="15.75" customHeight="1">
      <c r="B336" s="731"/>
      <c r="C336" s="731"/>
      <c r="D336" s="732"/>
      <c r="E336" s="733"/>
      <c r="F336" s="734"/>
      <c r="I336" s="735"/>
      <c r="J336" s="736"/>
      <c r="L336" s="736"/>
      <c r="M336" s="737"/>
      <c r="N336" s="733"/>
    </row>
    <row r="337" spans="2:14" ht="15.75" customHeight="1">
      <c r="B337" s="731"/>
      <c r="C337" s="731"/>
      <c r="D337" s="732"/>
      <c r="E337" s="733"/>
      <c r="F337" s="734"/>
      <c r="I337" s="735"/>
      <c r="J337" s="736"/>
      <c r="L337" s="736"/>
      <c r="M337" s="737"/>
      <c r="N337" s="733"/>
    </row>
    <row r="338" spans="2:14" ht="15.75" customHeight="1">
      <c r="B338" s="731"/>
      <c r="C338" s="731"/>
      <c r="D338" s="732"/>
      <c r="E338" s="733"/>
      <c r="F338" s="734"/>
      <c r="I338" s="735"/>
      <c r="J338" s="736"/>
      <c r="L338" s="736"/>
      <c r="M338" s="737"/>
      <c r="N338" s="733"/>
    </row>
    <row r="339" spans="2:14" ht="15.75" customHeight="1">
      <c r="B339" s="731"/>
      <c r="C339" s="731"/>
      <c r="D339" s="732"/>
      <c r="E339" s="733"/>
      <c r="F339" s="734"/>
      <c r="I339" s="735"/>
      <c r="J339" s="736"/>
      <c r="L339" s="736"/>
      <c r="M339" s="737"/>
      <c r="N339" s="733"/>
    </row>
    <row r="340" spans="2:14" ht="15.75" customHeight="1">
      <c r="B340" s="731"/>
      <c r="C340" s="731"/>
      <c r="D340" s="732"/>
      <c r="E340" s="733"/>
      <c r="F340" s="734"/>
      <c r="I340" s="735"/>
      <c r="J340" s="736"/>
      <c r="L340" s="736"/>
      <c r="M340" s="737"/>
      <c r="N340" s="733"/>
    </row>
    <row r="341" spans="2:14" ht="15.75" customHeight="1">
      <c r="B341" s="731"/>
      <c r="C341" s="731"/>
      <c r="D341" s="732"/>
      <c r="E341" s="733"/>
      <c r="F341" s="734"/>
      <c r="I341" s="735"/>
      <c r="J341" s="736"/>
      <c r="L341" s="736"/>
      <c r="M341" s="737"/>
      <c r="N341" s="733"/>
    </row>
    <row r="342" spans="2:14" ht="15.75" customHeight="1">
      <c r="B342" s="731"/>
      <c r="C342" s="731"/>
      <c r="D342" s="732"/>
      <c r="E342" s="733"/>
      <c r="F342" s="734"/>
      <c r="I342" s="735"/>
      <c r="J342" s="736"/>
      <c r="L342" s="736"/>
      <c r="M342" s="737"/>
      <c r="N342" s="733"/>
    </row>
    <row r="343" spans="2:14" ht="15.75" customHeight="1">
      <c r="B343" s="731"/>
      <c r="C343" s="731"/>
      <c r="D343" s="732"/>
      <c r="E343" s="733"/>
      <c r="F343" s="734"/>
      <c r="I343" s="735"/>
      <c r="J343" s="736"/>
      <c r="L343" s="736"/>
      <c r="M343" s="737"/>
      <c r="N343" s="733"/>
    </row>
    <row r="344" spans="2:14" ht="15.75" customHeight="1">
      <c r="B344" s="731"/>
      <c r="C344" s="731"/>
      <c r="D344" s="732"/>
      <c r="E344" s="733"/>
      <c r="F344" s="734"/>
      <c r="I344" s="735"/>
      <c r="J344" s="736"/>
      <c r="L344" s="736"/>
      <c r="M344" s="737"/>
      <c r="N344" s="733"/>
    </row>
    <row r="345" spans="2:14" ht="15.75" customHeight="1">
      <c r="B345" s="731"/>
      <c r="C345" s="731"/>
      <c r="D345" s="732"/>
      <c r="E345" s="733"/>
      <c r="F345" s="734"/>
      <c r="I345" s="735"/>
      <c r="J345" s="736"/>
      <c r="L345" s="736"/>
      <c r="M345" s="737"/>
      <c r="N345" s="733"/>
    </row>
    <row r="346" spans="2:14" ht="15.75" customHeight="1">
      <c r="B346" s="731"/>
      <c r="C346" s="731"/>
      <c r="D346" s="732"/>
      <c r="E346" s="733"/>
      <c r="F346" s="734"/>
      <c r="I346" s="735"/>
      <c r="J346" s="736"/>
      <c r="L346" s="736"/>
      <c r="M346" s="737"/>
      <c r="N346" s="733"/>
    </row>
    <row r="347" spans="2:14" ht="15.75" customHeight="1">
      <c r="B347" s="731"/>
      <c r="C347" s="731"/>
      <c r="D347" s="732"/>
      <c r="E347" s="733"/>
      <c r="F347" s="734"/>
      <c r="I347" s="735"/>
      <c r="J347" s="736"/>
      <c r="L347" s="736"/>
      <c r="M347" s="737"/>
      <c r="N347" s="733"/>
    </row>
    <row r="348" spans="2:14" ht="15.75" customHeight="1">
      <c r="B348" s="731"/>
      <c r="C348" s="731"/>
      <c r="D348" s="732"/>
      <c r="E348" s="733"/>
      <c r="F348" s="734"/>
      <c r="I348" s="735"/>
      <c r="J348" s="736"/>
      <c r="L348" s="736"/>
      <c r="M348" s="737"/>
      <c r="N348" s="733"/>
    </row>
    <row r="349" spans="2:14" ht="15.75" customHeight="1">
      <c r="B349" s="731"/>
      <c r="C349" s="731"/>
      <c r="D349" s="732"/>
      <c r="E349" s="733"/>
      <c r="F349" s="734"/>
      <c r="I349" s="735"/>
      <c r="J349" s="736"/>
      <c r="L349" s="736"/>
      <c r="M349" s="737"/>
      <c r="N349" s="733"/>
    </row>
    <row r="350" spans="2:14" ht="15.75" customHeight="1">
      <c r="B350" s="731"/>
      <c r="C350" s="731"/>
      <c r="D350" s="732"/>
      <c r="E350" s="733"/>
      <c r="F350" s="734"/>
      <c r="I350" s="735"/>
      <c r="J350" s="736"/>
      <c r="L350" s="736"/>
      <c r="M350" s="737"/>
      <c r="N350" s="733"/>
    </row>
    <row r="351" spans="2:14" ht="15.75" customHeight="1">
      <c r="B351" s="731"/>
      <c r="C351" s="731"/>
      <c r="D351" s="732"/>
      <c r="E351" s="733"/>
      <c r="F351" s="734"/>
      <c r="I351" s="735"/>
      <c r="J351" s="736"/>
      <c r="L351" s="736"/>
      <c r="M351" s="737"/>
      <c r="N351" s="733"/>
    </row>
    <row r="352" spans="2:14" ht="15.75" customHeight="1">
      <c r="B352" s="731"/>
      <c r="C352" s="731"/>
      <c r="D352" s="732"/>
      <c r="E352" s="733"/>
      <c r="F352" s="734"/>
      <c r="I352" s="735"/>
      <c r="J352" s="736"/>
      <c r="L352" s="736"/>
      <c r="M352" s="737"/>
      <c r="N352" s="733"/>
    </row>
    <row r="353" spans="2:14" ht="15.75" customHeight="1">
      <c r="B353" s="731"/>
      <c r="C353" s="731"/>
      <c r="D353" s="732"/>
      <c r="E353" s="733"/>
      <c r="F353" s="734"/>
      <c r="I353" s="735"/>
      <c r="J353" s="736"/>
      <c r="L353" s="736"/>
      <c r="M353" s="737"/>
      <c r="N353" s="733"/>
    </row>
    <row r="354" spans="2:14" ht="15.75" customHeight="1">
      <c r="B354" s="731"/>
      <c r="C354" s="731"/>
      <c r="D354" s="732"/>
      <c r="E354" s="733"/>
      <c r="F354" s="734"/>
      <c r="I354" s="735"/>
      <c r="J354" s="736"/>
      <c r="L354" s="736"/>
      <c r="M354" s="737"/>
      <c r="N354" s="733"/>
    </row>
    <row r="355" spans="2:14" ht="15.75" customHeight="1">
      <c r="B355" s="731"/>
      <c r="C355" s="731"/>
      <c r="D355" s="732"/>
      <c r="E355" s="733"/>
      <c r="F355" s="734"/>
      <c r="I355" s="735"/>
      <c r="J355" s="736"/>
      <c r="L355" s="736"/>
      <c r="M355" s="737"/>
      <c r="N355" s="733"/>
    </row>
    <row r="356" spans="2:14" ht="15.75" customHeight="1">
      <c r="B356" s="731"/>
      <c r="C356" s="731"/>
      <c r="D356" s="732"/>
      <c r="E356" s="733"/>
      <c r="F356" s="734"/>
      <c r="I356" s="735"/>
      <c r="J356" s="736"/>
      <c r="L356" s="736"/>
      <c r="M356" s="737"/>
      <c r="N356" s="733"/>
    </row>
    <row r="357" spans="2:14" ht="15.75" customHeight="1">
      <c r="B357" s="731"/>
      <c r="C357" s="731"/>
      <c r="D357" s="732"/>
      <c r="E357" s="733"/>
      <c r="F357" s="734"/>
      <c r="I357" s="735"/>
      <c r="J357" s="736"/>
      <c r="L357" s="736"/>
      <c r="M357" s="737"/>
      <c r="N357" s="733"/>
    </row>
    <row r="358" spans="2:14" ht="15.75" customHeight="1">
      <c r="B358" s="731"/>
      <c r="C358" s="731"/>
      <c r="D358" s="732"/>
      <c r="E358" s="733"/>
      <c r="F358" s="734"/>
      <c r="I358" s="735"/>
      <c r="J358" s="736"/>
      <c r="L358" s="736"/>
      <c r="M358" s="737"/>
      <c r="N358" s="733"/>
    </row>
    <row r="359" spans="2:14" ht="15.75" customHeight="1">
      <c r="B359" s="731"/>
      <c r="C359" s="731"/>
      <c r="D359" s="732"/>
      <c r="E359" s="733"/>
      <c r="F359" s="734"/>
      <c r="I359" s="735"/>
      <c r="J359" s="736"/>
      <c r="L359" s="736"/>
      <c r="M359" s="737"/>
      <c r="N359" s="733"/>
    </row>
    <row r="360" spans="2:14" ht="15.75" customHeight="1">
      <c r="B360" s="731"/>
      <c r="C360" s="731"/>
      <c r="D360" s="732"/>
      <c r="E360" s="733"/>
      <c r="F360" s="734"/>
      <c r="I360" s="735"/>
      <c r="J360" s="736"/>
      <c r="L360" s="736"/>
      <c r="M360" s="737"/>
      <c r="N360" s="733"/>
    </row>
    <row r="361" spans="2:14" ht="15.75" customHeight="1">
      <c r="B361" s="731"/>
      <c r="C361" s="731"/>
      <c r="D361" s="732"/>
      <c r="E361" s="733"/>
      <c r="F361" s="734"/>
      <c r="I361" s="735"/>
      <c r="J361" s="736"/>
      <c r="L361" s="736"/>
      <c r="M361" s="737"/>
      <c r="N361" s="733"/>
    </row>
    <row r="362" spans="2:14" ht="15.75" customHeight="1">
      <c r="B362" s="731"/>
      <c r="C362" s="731"/>
      <c r="D362" s="732"/>
      <c r="E362" s="733"/>
      <c r="F362" s="734"/>
      <c r="I362" s="735"/>
      <c r="J362" s="736"/>
      <c r="L362" s="736"/>
      <c r="M362" s="737"/>
      <c r="N362" s="733"/>
    </row>
    <row r="363" spans="2:14" ht="15.75" customHeight="1">
      <c r="B363" s="731"/>
      <c r="C363" s="731"/>
      <c r="D363" s="732"/>
      <c r="E363" s="733"/>
      <c r="F363" s="734"/>
      <c r="I363" s="735"/>
      <c r="J363" s="736"/>
      <c r="L363" s="736"/>
      <c r="M363" s="737"/>
      <c r="N363" s="733"/>
    </row>
    <row r="364" spans="2:14" ht="15.75" customHeight="1">
      <c r="B364" s="731"/>
      <c r="C364" s="731"/>
      <c r="D364" s="732"/>
      <c r="E364" s="733"/>
      <c r="F364" s="734"/>
      <c r="I364" s="735"/>
      <c r="J364" s="736"/>
      <c r="L364" s="736"/>
      <c r="M364" s="737"/>
      <c r="N364" s="733"/>
    </row>
    <row r="365" spans="2:14" ht="15.75" customHeight="1">
      <c r="B365" s="731"/>
      <c r="C365" s="731"/>
      <c r="D365" s="732"/>
      <c r="E365" s="733"/>
      <c r="F365" s="734"/>
      <c r="I365" s="735"/>
      <c r="J365" s="736"/>
      <c r="L365" s="736"/>
      <c r="M365" s="737"/>
      <c r="N365" s="733"/>
    </row>
    <row r="366" spans="2:14" ht="15.75" customHeight="1">
      <c r="B366" s="731"/>
      <c r="C366" s="731"/>
      <c r="D366" s="732"/>
      <c r="E366" s="733"/>
      <c r="F366" s="734"/>
      <c r="I366" s="735"/>
      <c r="J366" s="736"/>
      <c r="L366" s="736"/>
      <c r="M366" s="737"/>
      <c r="N366" s="733"/>
    </row>
    <row r="367" spans="2:14" ht="15.75" customHeight="1">
      <c r="B367" s="731"/>
      <c r="C367" s="731"/>
      <c r="D367" s="732"/>
      <c r="E367" s="733"/>
      <c r="F367" s="734"/>
      <c r="I367" s="735"/>
      <c r="J367" s="736"/>
      <c r="L367" s="736"/>
      <c r="M367" s="737"/>
      <c r="N367" s="733"/>
    </row>
    <row r="368" spans="2:14" ht="15.75" customHeight="1">
      <c r="B368" s="731"/>
      <c r="C368" s="731"/>
      <c r="D368" s="732"/>
      <c r="E368" s="733"/>
      <c r="F368" s="734"/>
      <c r="I368" s="735"/>
      <c r="J368" s="736"/>
      <c r="L368" s="736"/>
      <c r="M368" s="737"/>
      <c r="N368" s="733"/>
    </row>
    <row r="369" spans="2:14" ht="15.75" customHeight="1">
      <c r="B369" s="731"/>
      <c r="C369" s="731"/>
      <c r="D369" s="732"/>
      <c r="E369" s="733"/>
      <c r="F369" s="734"/>
      <c r="I369" s="735"/>
      <c r="J369" s="736"/>
      <c r="L369" s="736"/>
      <c r="M369" s="737"/>
      <c r="N369" s="733"/>
    </row>
    <row r="370" spans="2:14" ht="15.75" customHeight="1">
      <c r="B370" s="731"/>
      <c r="C370" s="731"/>
      <c r="D370" s="732"/>
      <c r="E370" s="733"/>
      <c r="F370" s="734"/>
      <c r="I370" s="735"/>
      <c r="J370" s="736"/>
      <c r="L370" s="736"/>
      <c r="M370" s="737"/>
      <c r="N370" s="733"/>
    </row>
    <row r="371" spans="2:14" ht="15.75" customHeight="1">
      <c r="B371" s="731"/>
      <c r="C371" s="731"/>
      <c r="D371" s="732"/>
      <c r="E371" s="733"/>
      <c r="F371" s="734"/>
      <c r="I371" s="735"/>
      <c r="J371" s="736"/>
      <c r="L371" s="736"/>
      <c r="M371" s="737"/>
      <c r="N371" s="733"/>
    </row>
    <row r="372" spans="2:14" ht="15.75" customHeight="1">
      <c r="B372" s="731"/>
      <c r="C372" s="731"/>
      <c r="D372" s="732"/>
      <c r="E372" s="733"/>
      <c r="F372" s="734"/>
      <c r="I372" s="735"/>
      <c r="J372" s="736"/>
      <c r="L372" s="736"/>
      <c r="M372" s="737"/>
      <c r="N372" s="733"/>
    </row>
    <row r="373" spans="2:14" ht="15.75" customHeight="1">
      <c r="B373" s="731"/>
      <c r="C373" s="731"/>
      <c r="D373" s="732"/>
      <c r="E373" s="733"/>
      <c r="F373" s="734"/>
      <c r="I373" s="735"/>
      <c r="J373" s="736"/>
      <c r="L373" s="736"/>
      <c r="M373" s="737"/>
      <c r="N373" s="733"/>
    </row>
    <row r="374" spans="2:14" ht="15.75" customHeight="1">
      <c r="B374" s="731"/>
      <c r="C374" s="731"/>
      <c r="D374" s="732"/>
      <c r="E374" s="733"/>
      <c r="F374" s="734"/>
      <c r="I374" s="735"/>
      <c r="J374" s="736"/>
      <c r="L374" s="736"/>
      <c r="M374" s="737"/>
      <c r="N374" s="733"/>
    </row>
    <row r="375" spans="2:14" ht="15.75" customHeight="1">
      <c r="B375" s="731"/>
      <c r="C375" s="731"/>
      <c r="D375" s="732"/>
      <c r="E375" s="733"/>
      <c r="F375" s="734"/>
      <c r="I375" s="735"/>
      <c r="J375" s="736"/>
      <c r="L375" s="736"/>
      <c r="M375" s="737"/>
      <c r="N375" s="733"/>
    </row>
    <row r="376" spans="2:14" ht="15.75" customHeight="1">
      <c r="B376" s="731"/>
      <c r="C376" s="731"/>
      <c r="D376" s="732"/>
      <c r="E376" s="733"/>
      <c r="F376" s="734"/>
      <c r="I376" s="735"/>
      <c r="J376" s="736"/>
      <c r="L376" s="736"/>
      <c r="M376" s="737"/>
      <c r="N376" s="733"/>
    </row>
    <row r="377" spans="2:14" ht="15.75" customHeight="1">
      <c r="B377" s="731"/>
      <c r="C377" s="731"/>
      <c r="D377" s="732"/>
      <c r="E377" s="733"/>
      <c r="F377" s="734"/>
      <c r="I377" s="735"/>
      <c r="J377" s="736"/>
      <c r="L377" s="736"/>
      <c r="M377" s="737"/>
      <c r="N377" s="733"/>
    </row>
    <row r="378" spans="2:14" ht="15.75" customHeight="1">
      <c r="B378" s="731"/>
      <c r="C378" s="731"/>
      <c r="D378" s="732"/>
      <c r="E378" s="733"/>
      <c r="F378" s="734"/>
      <c r="I378" s="735"/>
      <c r="J378" s="736"/>
      <c r="L378" s="736"/>
      <c r="M378" s="737"/>
      <c r="N378" s="733"/>
    </row>
    <row r="379" spans="2:14" ht="15.75" customHeight="1">
      <c r="B379" s="731"/>
      <c r="C379" s="731"/>
      <c r="D379" s="732"/>
      <c r="E379" s="733"/>
      <c r="F379" s="734"/>
      <c r="I379" s="735"/>
      <c r="J379" s="736"/>
      <c r="L379" s="736"/>
      <c r="M379" s="737"/>
      <c r="N379" s="733"/>
    </row>
    <row r="380" spans="2:14" ht="15.75" customHeight="1">
      <c r="B380" s="731"/>
      <c r="C380" s="731"/>
      <c r="D380" s="732"/>
      <c r="E380" s="733"/>
      <c r="F380" s="734"/>
      <c r="I380" s="735"/>
      <c r="J380" s="736"/>
      <c r="L380" s="736"/>
      <c r="M380" s="737"/>
      <c r="N380" s="733"/>
    </row>
    <row r="381" spans="2:14" ht="15.75" customHeight="1">
      <c r="B381" s="731"/>
      <c r="C381" s="731"/>
      <c r="D381" s="732"/>
      <c r="E381" s="733"/>
      <c r="F381" s="734"/>
      <c r="I381" s="735"/>
      <c r="J381" s="736"/>
      <c r="L381" s="736"/>
      <c r="M381" s="737"/>
      <c r="N381" s="733"/>
    </row>
    <row r="382" spans="2:14" ht="15.75" customHeight="1">
      <c r="B382" s="731"/>
      <c r="C382" s="731"/>
      <c r="D382" s="732"/>
      <c r="E382" s="733"/>
      <c r="F382" s="734"/>
      <c r="I382" s="735"/>
      <c r="J382" s="736"/>
      <c r="L382" s="736"/>
      <c r="M382" s="737"/>
      <c r="N382" s="733"/>
    </row>
    <row r="383" spans="2:14" ht="15.75" customHeight="1">
      <c r="B383" s="731"/>
      <c r="C383" s="731"/>
      <c r="D383" s="732"/>
      <c r="E383" s="733"/>
      <c r="F383" s="734"/>
      <c r="I383" s="735"/>
      <c r="J383" s="736"/>
      <c r="L383" s="736"/>
      <c r="M383" s="737"/>
      <c r="N383" s="733"/>
    </row>
    <row r="384" spans="2:14" ht="15.75" customHeight="1">
      <c r="B384" s="731"/>
      <c r="C384" s="731"/>
      <c r="D384" s="732"/>
      <c r="E384" s="733"/>
      <c r="F384" s="734"/>
      <c r="I384" s="735"/>
      <c r="J384" s="736"/>
      <c r="L384" s="736"/>
      <c r="M384" s="737"/>
      <c r="N384" s="733"/>
    </row>
    <row r="385" spans="2:14" ht="15.75" customHeight="1">
      <c r="B385" s="731"/>
      <c r="C385" s="731"/>
      <c r="D385" s="732"/>
      <c r="E385" s="733"/>
      <c r="F385" s="734"/>
      <c r="I385" s="735"/>
      <c r="J385" s="736"/>
      <c r="L385" s="736"/>
      <c r="M385" s="737"/>
      <c r="N385" s="733"/>
    </row>
    <row r="386" spans="2:14" ht="15.75" customHeight="1">
      <c r="B386" s="731"/>
      <c r="C386" s="731"/>
      <c r="D386" s="732"/>
      <c r="E386" s="733"/>
      <c r="F386" s="734"/>
      <c r="I386" s="735"/>
      <c r="J386" s="736"/>
      <c r="L386" s="736"/>
      <c r="M386" s="737"/>
      <c r="N386" s="733"/>
    </row>
    <row r="387" spans="2:14" ht="15.75" customHeight="1">
      <c r="B387" s="731"/>
      <c r="C387" s="731"/>
      <c r="D387" s="732"/>
      <c r="E387" s="733"/>
      <c r="F387" s="734"/>
      <c r="I387" s="735"/>
      <c r="J387" s="736"/>
      <c r="L387" s="736"/>
      <c r="M387" s="737"/>
      <c r="N387" s="733"/>
    </row>
    <row r="388" spans="2:14" ht="15.75" customHeight="1">
      <c r="B388" s="731"/>
      <c r="C388" s="731"/>
      <c r="D388" s="732"/>
      <c r="E388" s="733"/>
      <c r="F388" s="734"/>
      <c r="I388" s="735"/>
      <c r="J388" s="736"/>
      <c r="L388" s="736"/>
      <c r="M388" s="737"/>
      <c r="N388" s="733"/>
    </row>
    <row r="389" spans="2:14" ht="15.75" customHeight="1">
      <c r="B389" s="731"/>
      <c r="C389" s="731"/>
      <c r="D389" s="732"/>
      <c r="E389" s="733"/>
      <c r="F389" s="734"/>
      <c r="I389" s="735"/>
      <c r="J389" s="736"/>
      <c r="L389" s="736"/>
      <c r="M389" s="737"/>
      <c r="N389" s="733"/>
    </row>
    <row r="390" spans="2:14" ht="15.75" customHeight="1">
      <c r="B390" s="731"/>
      <c r="C390" s="731"/>
      <c r="D390" s="732"/>
      <c r="E390" s="733"/>
      <c r="F390" s="734"/>
      <c r="I390" s="735"/>
      <c r="J390" s="736"/>
      <c r="L390" s="736"/>
      <c r="M390" s="737"/>
      <c r="N390" s="733"/>
    </row>
    <row r="391" spans="2:14" ht="15.75" customHeight="1">
      <c r="B391" s="731"/>
      <c r="C391" s="731"/>
      <c r="D391" s="732"/>
      <c r="E391" s="733"/>
      <c r="F391" s="734"/>
      <c r="I391" s="735"/>
      <c r="J391" s="736"/>
      <c r="L391" s="736"/>
      <c r="M391" s="737"/>
      <c r="N391" s="733"/>
    </row>
    <row r="392" spans="2:14" ht="15.75" customHeight="1">
      <c r="B392" s="731"/>
      <c r="C392" s="731"/>
      <c r="D392" s="732"/>
      <c r="E392" s="733"/>
      <c r="F392" s="734"/>
      <c r="I392" s="735"/>
      <c r="J392" s="736"/>
      <c r="L392" s="736"/>
      <c r="M392" s="737"/>
      <c r="N392" s="733"/>
    </row>
    <row r="393" spans="2:14" ht="15.75" customHeight="1">
      <c r="B393" s="731"/>
      <c r="C393" s="731"/>
      <c r="D393" s="732"/>
      <c r="E393" s="733"/>
      <c r="F393" s="734"/>
      <c r="I393" s="735"/>
      <c r="J393" s="736"/>
      <c r="L393" s="736"/>
      <c r="M393" s="737"/>
      <c r="N393" s="733"/>
    </row>
    <row r="394" spans="2:14" ht="15.75" customHeight="1">
      <c r="B394" s="731"/>
      <c r="C394" s="731"/>
      <c r="D394" s="732"/>
      <c r="E394" s="733"/>
      <c r="F394" s="734"/>
      <c r="I394" s="735"/>
      <c r="J394" s="736"/>
      <c r="L394" s="736"/>
      <c r="M394" s="737"/>
      <c r="N394" s="733"/>
    </row>
    <row r="395" spans="2:14" ht="15.75" customHeight="1">
      <c r="B395" s="731"/>
      <c r="C395" s="731"/>
      <c r="D395" s="732"/>
      <c r="E395" s="733"/>
      <c r="F395" s="734"/>
      <c r="I395" s="735"/>
      <c r="J395" s="736"/>
      <c r="L395" s="736"/>
      <c r="M395" s="737"/>
      <c r="N395" s="733"/>
    </row>
    <row r="396" spans="2:14" ht="15.75" customHeight="1">
      <c r="B396" s="731"/>
      <c r="C396" s="731"/>
      <c r="D396" s="732"/>
      <c r="E396" s="733"/>
      <c r="F396" s="734"/>
      <c r="I396" s="735"/>
      <c r="J396" s="736"/>
      <c r="L396" s="736"/>
      <c r="M396" s="737"/>
      <c r="N396" s="733"/>
    </row>
    <row r="397" spans="2:14" ht="15.75" customHeight="1">
      <c r="B397" s="731"/>
      <c r="C397" s="731"/>
      <c r="D397" s="732"/>
      <c r="E397" s="733"/>
      <c r="F397" s="734"/>
      <c r="I397" s="735"/>
      <c r="J397" s="736"/>
      <c r="L397" s="736"/>
      <c r="M397" s="737"/>
      <c r="N397" s="733"/>
    </row>
    <row r="398" spans="2:14" ht="15.75" customHeight="1">
      <c r="B398" s="731"/>
      <c r="C398" s="731"/>
      <c r="D398" s="732"/>
      <c r="E398" s="733"/>
      <c r="F398" s="734"/>
      <c r="I398" s="735"/>
      <c r="J398" s="736"/>
      <c r="L398" s="736"/>
      <c r="M398" s="737"/>
      <c r="N398" s="733"/>
    </row>
    <row r="399" spans="2:14" ht="15.75" customHeight="1">
      <c r="B399" s="731"/>
      <c r="C399" s="731"/>
      <c r="D399" s="732"/>
      <c r="E399" s="733"/>
      <c r="F399" s="734"/>
      <c r="I399" s="735"/>
      <c r="J399" s="736"/>
      <c r="L399" s="736"/>
      <c r="M399" s="737"/>
      <c r="N399" s="733"/>
    </row>
    <row r="400" spans="2:14" ht="15.75" customHeight="1">
      <c r="B400" s="731"/>
      <c r="C400" s="731"/>
      <c r="D400" s="732"/>
      <c r="E400" s="733"/>
      <c r="F400" s="734"/>
      <c r="I400" s="735"/>
      <c r="J400" s="736"/>
      <c r="L400" s="736"/>
      <c r="M400" s="737"/>
      <c r="N400" s="733"/>
    </row>
    <row r="401" spans="2:14" ht="15.75" customHeight="1">
      <c r="B401" s="731"/>
      <c r="C401" s="731"/>
      <c r="D401" s="732"/>
      <c r="E401" s="733"/>
      <c r="F401" s="734"/>
      <c r="I401" s="735"/>
      <c r="J401" s="736"/>
      <c r="L401" s="736"/>
      <c r="M401" s="737"/>
      <c r="N401" s="733"/>
    </row>
    <row r="402" spans="2:14" ht="15.75" customHeight="1">
      <c r="B402" s="731"/>
      <c r="C402" s="731"/>
      <c r="D402" s="732"/>
      <c r="E402" s="733"/>
      <c r="F402" s="734"/>
      <c r="I402" s="735"/>
      <c r="J402" s="736"/>
      <c r="L402" s="736"/>
      <c r="M402" s="737"/>
      <c r="N402" s="733"/>
    </row>
    <row r="403" spans="2:14" ht="15.75" customHeight="1">
      <c r="B403" s="731"/>
      <c r="C403" s="731"/>
      <c r="D403" s="732"/>
      <c r="E403" s="733"/>
      <c r="F403" s="734"/>
      <c r="I403" s="735"/>
      <c r="J403" s="736"/>
      <c r="L403" s="736"/>
      <c r="M403" s="737"/>
      <c r="N403" s="733"/>
    </row>
    <row r="404" spans="2:14" ht="15.75" customHeight="1">
      <c r="B404" s="731"/>
      <c r="C404" s="731"/>
      <c r="D404" s="732"/>
      <c r="E404" s="733"/>
      <c r="F404" s="734"/>
      <c r="I404" s="735"/>
      <c r="J404" s="736"/>
      <c r="L404" s="736"/>
      <c r="M404" s="737"/>
      <c r="N404" s="733"/>
    </row>
    <row r="405" spans="2:14" ht="15.75" customHeight="1">
      <c r="B405" s="731"/>
      <c r="C405" s="731"/>
      <c r="D405" s="732"/>
      <c r="E405" s="733"/>
      <c r="F405" s="734"/>
      <c r="I405" s="735"/>
      <c r="J405" s="736"/>
      <c r="L405" s="736"/>
      <c r="M405" s="737"/>
      <c r="N405" s="733"/>
    </row>
    <row r="406" spans="2:14" ht="15.75" customHeight="1">
      <c r="B406" s="731"/>
      <c r="C406" s="731"/>
      <c r="D406" s="732"/>
      <c r="E406" s="733"/>
      <c r="F406" s="734"/>
      <c r="I406" s="735"/>
      <c r="J406" s="736"/>
      <c r="L406" s="736"/>
      <c r="M406" s="737"/>
      <c r="N406" s="733"/>
    </row>
    <row r="407" spans="2:14" ht="15.75" customHeight="1">
      <c r="B407" s="731"/>
      <c r="C407" s="731"/>
      <c r="D407" s="732"/>
      <c r="E407" s="733"/>
      <c r="F407" s="734"/>
      <c r="I407" s="735"/>
      <c r="J407" s="736"/>
      <c r="L407" s="736"/>
      <c r="M407" s="737"/>
      <c r="N407" s="733"/>
    </row>
    <row r="408" spans="2:14" ht="15.75" customHeight="1">
      <c r="B408" s="731"/>
      <c r="C408" s="731"/>
      <c r="D408" s="732"/>
      <c r="E408" s="733"/>
      <c r="F408" s="734"/>
      <c r="I408" s="735"/>
      <c r="J408" s="736"/>
      <c r="L408" s="736"/>
      <c r="M408" s="737"/>
      <c r="N408" s="733"/>
    </row>
    <row r="409" spans="2:14" ht="15.75" customHeight="1">
      <c r="B409" s="731"/>
      <c r="C409" s="731"/>
      <c r="D409" s="732"/>
      <c r="E409" s="733"/>
      <c r="F409" s="734"/>
      <c r="I409" s="735"/>
      <c r="J409" s="736"/>
      <c r="L409" s="736"/>
      <c r="M409" s="737"/>
      <c r="N409" s="733"/>
    </row>
    <row r="410" spans="2:14" ht="15.75" customHeight="1">
      <c r="B410" s="731"/>
      <c r="C410" s="731"/>
      <c r="D410" s="732"/>
      <c r="E410" s="733"/>
      <c r="F410" s="734"/>
      <c r="I410" s="735"/>
      <c r="J410" s="736"/>
      <c r="L410" s="736"/>
      <c r="M410" s="737"/>
      <c r="N410" s="733"/>
    </row>
    <row r="411" spans="2:14" ht="15.75" customHeight="1">
      <c r="B411" s="731"/>
      <c r="C411" s="731"/>
      <c r="D411" s="732"/>
      <c r="E411" s="733"/>
      <c r="F411" s="734"/>
      <c r="I411" s="735"/>
      <c r="J411" s="736"/>
      <c r="L411" s="736"/>
      <c r="M411" s="737"/>
      <c r="N411" s="733"/>
    </row>
    <row r="412" spans="2:14" ht="15.75" customHeight="1">
      <c r="B412" s="731"/>
      <c r="C412" s="731"/>
      <c r="D412" s="732"/>
      <c r="E412" s="733"/>
      <c r="F412" s="734"/>
      <c r="I412" s="735"/>
      <c r="J412" s="736"/>
      <c r="L412" s="736"/>
      <c r="M412" s="737"/>
      <c r="N412" s="733"/>
    </row>
    <row r="413" spans="2:14" ht="15.75" customHeight="1">
      <c r="B413" s="731"/>
      <c r="C413" s="731"/>
      <c r="D413" s="732"/>
      <c r="E413" s="733"/>
      <c r="F413" s="734"/>
      <c r="I413" s="735"/>
      <c r="J413" s="736"/>
      <c r="L413" s="736"/>
      <c r="M413" s="737"/>
      <c r="N413" s="733"/>
    </row>
    <row r="414" spans="2:14" ht="15.75" customHeight="1">
      <c r="B414" s="731"/>
      <c r="C414" s="731"/>
      <c r="D414" s="732"/>
      <c r="E414" s="733"/>
      <c r="F414" s="734"/>
      <c r="I414" s="735"/>
      <c r="J414" s="736"/>
      <c r="L414" s="736"/>
      <c r="M414" s="737"/>
      <c r="N414" s="733"/>
    </row>
    <row r="415" spans="2:14" ht="15.75" customHeight="1">
      <c r="B415" s="731"/>
      <c r="C415" s="731"/>
      <c r="D415" s="732"/>
      <c r="E415" s="733"/>
      <c r="F415" s="734"/>
      <c r="I415" s="735"/>
      <c r="J415" s="736"/>
      <c r="L415" s="736"/>
      <c r="M415" s="737"/>
      <c r="N415" s="733"/>
    </row>
    <row r="416" spans="2:14" ht="15.75" customHeight="1">
      <c r="B416" s="731"/>
      <c r="C416" s="731"/>
      <c r="D416" s="732"/>
      <c r="E416" s="733"/>
      <c r="F416" s="734"/>
      <c r="I416" s="735"/>
      <c r="J416" s="736"/>
      <c r="L416" s="736"/>
      <c r="M416" s="737"/>
      <c r="N416" s="733"/>
    </row>
    <row r="417" spans="2:14" ht="15.75" customHeight="1">
      <c r="B417" s="731"/>
      <c r="C417" s="731"/>
      <c r="D417" s="732"/>
      <c r="E417" s="733"/>
      <c r="F417" s="734"/>
      <c r="I417" s="735"/>
      <c r="J417" s="736"/>
      <c r="L417" s="736"/>
      <c r="M417" s="737"/>
      <c r="N417" s="733"/>
    </row>
    <row r="418" spans="2:14" ht="15.75" customHeight="1">
      <c r="B418" s="731"/>
      <c r="C418" s="731"/>
      <c r="D418" s="732"/>
      <c r="E418" s="733"/>
      <c r="F418" s="734"/>
      <c r="I418" s="735"/>
      <c r="J418" s="736"/>
      <c r="L418" s="736"/>
      <c r="M418" s="737"/>
      <c r="N418" s="733"/>
    </row>
    <row r="419" spans="2:14" ht="15.75" customHeight="1">
      <c r="B419" s="731"/>
      <c r="C419" s="731"/>
      <c r="D419" s="732"/>
      <c r="E419" s="733"/>
      <c r="F419" s="734"/>
      <c r="I419" s="735"/>
      <c r="J419" s="736"/>
      <c r="L419" s="736"/>
      <c r="M419" s="737"/>
      <c r="N419" s="733"/>
    </row>
    <row r="420" spans="2:14" ht="15.75" customHeight="1">
      <c r="B420" s="731"/>
      <c r="C420" s="731"/>
      <c r="D420" s="732"/>
      <c r="E420" s="733"/>
      <c r="F420" s="734"/>
      <c r="I420" s="735"/>
      <c r="J420" s="736"/>
      <c r="L420" s="736"/>
      <c r="M420" s="737"/>
      <c r="N420" s="733"/>
    </row>
    <row r="421" spans="2:14" ht="15.75" customHeight="1">
      <c r="B421" s="731"/>
      <c r="C421" s="731"/>
      <c r="D421" s="732"/>
      <c r="E421" s="733"/>
      <c r="F421" s="734"/>
      <c r="I421" s="735"/>
      <c r="J421" s="736"/>
      <c r="L421" s="736"/>
      <c r="M421" s="737"/>
      <c r="N421" s="733"/>
    </row>
    <row r="422" spans="2:14" ht="15.75" customHeight="1">
      <c r="B422" s="731"/>
      <c r="C422" s="731"/>
      <c r="D422" s="732"/>
      <c r="E422" s="733"/>
      <c r="F422" s="734"/>
      <c r="I422" s="735"/>
      <c r="J422" s="736"/>
      <c r="L422" s="736"/>
      <c r="M422" s="737"/>
      <c r="N422" s="733"/>
    </row>
    <row r="423" spans="2:14" ht="15.75" customHeight="1">
      <c r="B423" s="731"/>
      <c r="C423" s="731"/>
      <c r="D423" s="732"/>
      <c r="E423" s="733"/>
      <c r="F423" s="734"/>
      <c r="I423" s="735"/>
      <c r="J423" s="736"/>
      <c r="L423" s="736"/>
      <c r="M423" s="737"/>
      <c r="N423" s="733"/>
    </row>
    <row r="424" spans="2:14" ht="15.75" customHeight="1">
      <c r="B424" s="731"/>
      <c r="C424" s="731"/>
      <c r="D424" s="732"/>
      <c r="E424" s="733"/>
      <c r="F424" s="734"/>
      <c r="I424" s="735"/>
      <c r="J424" s="736"/>
      <c r="L424" s="736"/>
      <c r="M424" s="737"/>
      <c r="N424" s="733"/>
    </row>
    <row r="425" spans="2:14" ht="15.75" customHeight="1">
      <c r="B425" s="731"/>
      <c r="C425" s="731"/>
      <c r="D425" s="732"/>
      <c r="E425" s="733"/>
      <c r="F425" s="734"/>
      <c r="I425" s="735"/>
      <c r="J425" s="736"/>
      <c r="L425" s="736"/>
      <c r="M425" s="737"/>
      <c r="N425" s="733"/>
    </row>
    <row r="426" spans="2:14" ht="15.75" customHeight="1">
      <c r="B426" s="731"/>
      <c r="C426" s="731"/>
      <c r="D426" s="732"/>
      <c r="E426" s="733"/>
      <c r="F426" s="734"/>
      <c r="I426" s="735"/>
      <c r="J426" s="736"/>
      <c r="L426" s="736"/>
      <c r="M426" s="737"/>
      <c r="N426" s="733"/>
    </row>
    <row r="427" spans="2:14" ht="15.75" customHeight="1">
      <c r="B427" s="731"/>
      <c r="C427" s="731"/>
      <c r="D427" s="732"/>
      <c r="E427" s="733"/>
      <c r="F427" s="734"/>
      <c r="I427" s="735"/>
      <c r="J427" s="736"/>
      <c r="L427" s="736"/>
      <c r="M427" s="737"/>
      <c r="N427" s="733"/>
    </row>
    <row r="428" spans="2:14" ht="15.75" customHeight="1">
      <c r="B428" s="731"/>
      <c r="C428" s="731"/>
      <c r="D428" s="732"/>
      <c r="E428" s="733"/>
      <c r="F428" s="734"/>
      <c r="I428" s="735"/>
      <c r="J428" s="736"/>
      <c r="L428" s="736"/>
      <c r="M428" s="737"/>
      <c r="N428" s="733"/>
    </row>
    <row r="429" spans="2:14" ht="15.75" customHeight="1">
      <c r="B429" s="731"/>
      <c r="C429" s="731"/>
      <c r="D429" s="732"/>
      <c r="E429" s="733"/>
      <c r="F429" s="734"/>
      <c r="I429" s="735"/>
      <c r="J429" s="736"/>
      <c r="L429" s="736"/>
      <c r="M429" s="737"/>
      <c r="N429" s="733"/>
    </row>
    <row r="430" spans="2:14" ht="15.75" customHeight="1">
      <c r="B430" s="731"/>
      <c r="C430" s="731"/>
      <c r="D430" s="732"/>
      <c r="E430" s="733"/>
      <c r="F430" s="734"/>
      <c r="I430" s="735"/>
      <c r="J430" s="736"/>
      <c r="L430" s="736"/>
      <c r="M430" s="737"/>
      <c r="N430" s="733"/>
    </row>
    <row r="431" spans="2:14" ht="15.75" customHeight="1">
      <c r="B431" s="731"/>
      <c r="C431" s="731"/>
      <c r="D431" s="732"/>
      <c r="E431" s="733"/>
      <c r="F431" s="734"/>
      <c r="I431" s="735"/>
      <c r="J431" s="736"/>
      <c r="L431" s="736"/>
      <c r="M431" s="737"/>
      <c r="N431" s="733"/>
    </row>
    <row r="432" spans="2:14" ht="15.75" customHeight="1">
      <c r="B432" s="731"/>
      <c r="C432" s="731"/>
      <c r="D432" s="732"/>
      <c r="E432" s="733"/>
      <c r="F432" s="734"/>
      <c r="I432" s="735"/>
      <c r="J432" s="736"/>
      <c r="L432" s="736"/>
      <c r="M432" s="737"/>
      <c r="N432" s="733"/>
    </row>
    <row r="433" spans="2:14" ht="15.75" customHeight="1">
      <c r="B433" s="731"/>
      <c r="C433" s="731"/>
      <c r="D433" s="732"/>
      <c r="E433" s="733"/>
      <c r="F433" s="734"/>
      <c r="I433" s="735"/>
      <c r="J433" s="736"/>
      <c r="L433" s="736"/>
      <c r="M433" s="737"/>
      <c r="N433" s="733"/>
    </row>
    <row r="434" spans="2:14" ht="15.75" customHeight="1">
      <c r="B434" s="731"/>
      <c r="C434" s="731"/>
      <c r="D434" s="732"/>
      <c r="E434" s="733"/>
      <c r="F434" s="734"/>
      <c r="I434" s="735"/>
      <c r="J434" s="736"/>
      <c r="L434" s="736"/>
      <c r="M434" s="737"/>
      <c r="N434" s="733"/>
    </row>
    <row r="435" spans="2:14" ht="15.75" customHeight="1">
      <c r="B435" s="731"/>
      <c r="C435" s="731"/>
      <c r="D435" s="732"/>
      <c r="E435" s="733"/>
      <c r="F435" s="734"/>
      <c r="I435" s="735"/>
      <c r="J435" s="736"/>
      <c r="L435" s="736"/>
      <c r="M435" s="737"/>
      <c r="N435" s="733"/>
    </row>
    <row r="436" spans="2:14" ht="15.75" customHeight="1">
      <c r="B436" s="731"/>
      <c r="C436" s="731"/>
      <c r="D436" s="732"/>
      <c r="E436" s="733"/>
      <c r="F436" s="734"/>
      <c r="I436" s="735"/>
      <c r="J436" s="736"/>
      <c r="L436" s="736"/>
      <c r="M436" s="737"/>
      <c r="N436" s="733"/>
    </row>
    <row r="437" spans="2:14" ht="15.75" customHeight="1">
      <c r="B437" s="731"/>
      <c r="C437" s="731"/>
      <c r="D437" s="732"/>
      <c r="E437" s="733"/>
      <c r="F437" s="734"/>
      <c r="I437" s="735"/>
      <c r="J437" s="736"/>
      <c r="L437" s="736"/>
      <c r="M437" s="737"/>
      <c r="N437" s="733"/>
    </row>
    <row r="438" spans="2:14" ht="15.75" customHeight="1">
      <c r="B438" s="731"/>
      <c r="C438" s="731"/>
      <c r="D438" s="732"/>
      <c r="E438" s="733"/>
      <c r="F438" s="734"/>
      <c r="I438" s="735"/>
      <c r="J438" s="736"/>
      <c r="L438" s="736"/>
      <c r="M438" s="737"/>
      <c r="N438" s="733"/>
    </row>
    <row r="439" spans="2:14" ht="15.75" customHeight="1">
      <c r="B439" s="731"/>
      <c r="C439" s="731"/>
      <c r="D439" s="732"/>
      <c r="E439" s="733"/>
      <c r="F439" s="734"/>
      <c r="I439" s="735"/>
      <c r="J439" s="736"/>
      <c r="L439" s="736"/>
      <c r="M439" s="737"/>
      <c r="N439" s="733"/>
    </row>
    <row r="440" spans="2:14" ht="15.75" customHeight="1">
      <c r="B440" s="731"/>
      <c r="C440" s="731"/>
      <c r="D440" s="732"/>
      <c r="E440" s="733"/>
      <c r="F440" s="734"/>
      <c r="I440" s="735"/>
      <c r="J440" s="736"/>
      <c r="L440" s="736"/>
      <c r="M440" s="737"/>
      <c r="N440" s="733"/>
    </row>
    <row r="441" spans="2:14" ht="15.75" customHeight="1">
      <c r="B441" s="731"/>
      <c r="C441" s="731"/>
      <c r="D441" s="732"/>
      <c r="E441" s="733"/>
      <c r="F441" s="734"/>
      <c r="I441" s="735"/>
      <c r="J441" s="736"/>
      <c r="L441" s="736"/>
      <c r="M441" s="737"/>
      <c r="N441" s="733"/>
    </row>
    <row r="442" spans="2:14" ht="15.75" customHeight="1">
      <c r="B442" s="731"/>
      <c r="C442" s="731"/>
      <c r="D442" s="732"/>
      <c r="E442" s="733"/>
      <c r="F442" s="734"/>
      <c r="I442" s="735"/>
      <c r="J442" s="736"/>
      <c r="L442" s="736"/>
      <c r="M442" s="737"/>
      <c r="N442" s="733"/>
    </row>
    <row r="443" spans="2:14" ht="15.75" customHeight="1">
      <c r="B443" s="731"/>
      <c r="C443" s="731"/>
      <c r="D443" s="732"/>
      <c r="E443" s="733"/>
      <c r="F443" s="734"/>
      <c r="I443" s="735"/>
      <c r="J443" s="736"/>
      <c r="L443" s="736"/>
      <c r="M443" s="737"/>
      <c r="N443" s="733"/>
    </row>
    <row r="444" spans="2:14" ht="15.75" customHeight="1">
      <c r="B444" s="731"/>
      <c r="C444" s="731"/>
      <c r="D444" s="732"/>
      <c r="E444" s="733"/>
      <c r="F444" s="734"/>
      <c r="I444" s="735"/>
      <c r="J444" s="736"/>
      <c r="L444" s="736"/>
      <c r="M444" s="737"/>
      <c r="N444" s="733"/>
    </row>
    <row r="445" spans="2:14" ht="15.75" customHeight="1">
      <c r="B445" s="731"/>
      <c r="C445" s="731"/>
      <c r="D445" s="732"/>
      <c r="E445" s="733"/>
      <c r="F445" s="734"/>
      <c r="I445" s="735"/>
      <c r="J445" s="736"/>
      <c r="L445" s="736"/>
      <c r="M445" s="737"/>
      <c r="N445" s="733"/>
    </row>
    <row r="446" spans="2:14" ht="15.75" customHeight="1">
      <c r="B446" s="731"/>
      <c r="C446" s="731"/>
      <c r="D446" s="732"/>
      <c r="E446" s="733"/>
      <c r="F446" s="734"/>
      <c r="I446" s="735"/>
      <c r="J446" s="736"/>
      <c r="L446" s="736"/>
      <c r="M446" s="737"/>
      <c r="N446" s="733"/>
    </row>
    <row r="447" spans="2:14" ht="15.75" customHeight="1">
      <c r="B447" s="731"/>
      <c r="C447" s="731"/>
      <c r="D447" s="732"/>
      <c r="E447" s="733"/>
      <c r="F447" s="734"/>
      <c r="I447" s="735"/>
      <c r="J447" s="736"/>
      <c r="L447" s="736"/>
      <c r="M447" s="737"/>
      <c r="N447" s="733"/>
    </row>
    <row r="448" spans="2:14" ht="15.75" customHeight="1">
      <c r="B448" s="731"/>
      <c r="C448" s="731"/>
      <c r="D448" s="732"/>
      <c r="E448" s="733"/>
      <c r="F448" s="734"/>
      <c r="I448" s="735"/>
      <c r="J448" s="736"/>
      <c r="L448" s="736"/>
      <c r="M448" s="737"/>
      <c r="N448" s="733"/>
    </row>
    <row r="449" spans="2:14" ht="15.75" customHeight="1">
      <c r="B449" s="731"/>
      <c r="C449" s="731"/>
      <c r="D449" s="732"/>
      <c r="E449" s="733"/>
      <c r="F449" s="734"/>
      <c r="I449" s="735"/>
      <c r="J449" s="736"/>
      <c r="L449" s="736"/>
      <c r="M449" s="737"/>
      <c r="N449" s="733"/>
    </row>
    <row r="450" spans="2:14" ht="15.75" customHeight="1">
      <c r="B450" s="731"/>
      <c r="C450" s="731"/>
      <c r="D450" s="732"/>
      <c r="E450" s="733"/>
      <c r="F450" s="734"/>
      <c r="I450" s="735"/>
      <c r="J450" s="736"/>
      <c r="L450" s="736"/>
      <c r="M450" s="737"/>
      <c r="N450" s="733"/>
    </row>
    <row r="451" spans="2:14" ht="15.75" customHeight="1">
      <c r="B451" s="731"/>
      <c r="C451" s="731"/>
      <c r="D451" s="732"/>
      <c r="E451" s="733"/>
      <c r="F451" s="734"/>
      <c r="I451" s="735"/>
      <c r="J451" s="736"/>
      <c r="L451" s="736"/>
      <c r="M451" s="737"/>
      <c r="N451" s="733"/>
    </row>
    <row r="452" spans="2:14" ht="15.75" customHeight="1">
      <c r="B452" s="731"/>
      <c r="C452" s="731"/>
      <c r="D452" s="732"/>
      <c r="E452" s="733"/>
      <c r="F452" s="734"/>
      <c r="I452" s="735"/>
      <c r="J452" s="736"/>
      <c r="L452" s="736"/>
      <c r="M452" s="737"/>
      <c r="N452" s="733"/>
    </row>
    <row r="453" spans="2:14" ht="15.75" customHeight="1">
      <c r="B453" s="731"/>
      <c r="C453" s="731"/>
      <c r="D453" s="732"/>
      <c r="E453" s="733"/>
      <c r="F453" s="734"/>
      <c r="I453" s="735"/>
      <c r="J453" s="736"/>
      <c r="L453" s="736"/>
      <c r="M453" s="737"/>
      <c r="N453" s="733"/>
    </row>
    <row r="454" spans="2:14" ht="15.75" customHeight="1">
      <c r="B454" s="731"/>
      <c r="C454" s="731"/>
      <c r="D454" s="732"/>
      <c r="E454" s="733"/>
      <c r="F454" s="734"/>
      <c r="I454" s="735"/>
      <c r="J454" s="736"/>
      <c r="L454" s="736"/>
      <c r="M454" s="737"/>
      <c r="N454" s="733"/>
    </row>
    <row r="455" spans="2:14" ht="15.75" customHeight="1">
      <c r="B455" s="731"/>
      <c r="C455" s="731"/>
      <c r="D455" s="732"/>
      <c r="E455" s="733"/>
      <c r="F455" s="734"/>
      <c r="I455" s="735"/>
      <c r="J455" s="736"/>
      <c r="L455" s="736"/>
      <c r="M455" s="737"/>
      <c r="N455" s="733"/>
    </row>
    <row r="456" spans="2:14" ht="15.75" customHeight="1">
      <c r="B456" s="731"/>
      <c r="C456" s="731"/>
      <c r="D456" s="732"/>
      <c r="E456" s="733"/>
      <c r="F456" s="734"/>
      <c r="I456" s="735"/>
      <c r="J456" s="736"/>
      <c r="L456" s="736"/>
      <c r="M456" s="737"/>
      <c r="N456" s="733"/>
    </row>
    <row r="457" spans="2:14" ht="15.75" customHeight="1">
      <c r="B457" s="731"/>
      <c r="C457" s="731"/>
      <c r="D457" s="732"/>
      <c r="E457" s="733"/>
      <c r="F457" s="734"/>
      <c r="I457" s="735"/>
      <c r="J457" s="736"/>
      <c r="L457" s="736"/>
      <c r="M457" s="737"/>
      <c r="N457" s="733"/>
    </row>
    <row r="458" spans="2:14" ht="15.75" customHeight="1">
      <c r="B458" s="731"/>
      <c r="C458" s="731"/>
      <c r="D458" s="732"/>
      <c r="E458" s="733"/>
      <c r="F458" s="734"/>
      <c r="I458" s="735"/>
      <c r="J458" s="736"/>
      <c r="L458" s="736"/>
      <c r="M458" s="737"/>
      <c r="N458" s="733"/>
    </row>
    <row r="459" spans="2:14" ht="15.75" customHeight="1">
      <c r="B459" s="731"/>
      <c r="C459" s="731"/>
      <c r="D459" s="732"/>
      <c r="E459" s="733"/>
      <c r="F459" s="734"/>
      <c r="I459" s="735"/>
      <c r="J459" s="736"/>
      <c r="L459" s="736"/>
      <c r="M459" s="737"/>
      <c r="N459" s="733"/>
    </row>
    <row r="460" spans="2:14" ht="15.75" customHeight="1">
      <c r="B460" s="731"/>
      <c r="C460" s="731"/>
      <c r="D460" s="732"/>
      <c r="E460" s="733"/>
      <c r="F460" s="734"/>
      <c r="I460" s="735"/>
      <c r="J460" s="736"/>
      <c r="L460" s="736"/>
      <c r="M460" s="737"/>
      <c r="N460" s="733"/>
    </row>
    <row r="461" spans="2:14" ht="15.75" customHeight="1">
      <c r="B461" s="731"/>
      <c r="C461" s="731"/>
      <c r="D461" s="732"/>
      <c r="E461" s="733"/>
      <c r="F461" s="734"/>
      <c r="I461" s="735"/>
      <c r="J461" s="736"/>
      <c r="L461" s="736"/>
      <c r="M461" s="737"/>
      <c r="N461" s="733"/>
    </row>
    <row r="462" spans="2:14" ht="15.75" customHeight="1">
      <c r="B462" s="731"/>
      <c r="C462" s="731"/>
      <c r="D462" s="732"/>
      <c r="E462" s="733"/>
      <c r="F462" s="734"/>
      <c r="I462" s="735"/>
      <c r="J462" s="736"/>
      <c r="L462" s="736"/>
      <c r="M462" s="737"/>
      <c r="N462" s="733"/>
    </row>
    <row r="463" spans="2:14" ht="15.75" customHeight="1">
      <c r="B463" s="731"/>
      <c r="C463" s="731"/>
      <c r="D463" s="732"/>
      <c r="E463" s="733"/>
      <c r="F463" s="734"/>
      <c r="I463" s="735"/>
      <c r="J463" s="736"/>
      <c r="L463" s="736"/>
      <c r="M463" s="737"/>
      <c r="N463" s="733"/>
    </row>
    <row r="464" spans="2:14" ht="15.75" customHeight="1">
      <c r="B464" s="731"/>
      <c r="C464" s="731"/>
      <c r="D464" s="732"/>
      <c r="E464" s="733"/>
      <c r="F464" s="734"/>
      <c r="I464" s="735"/>
      <c r="J464" s="736"/>
      <c r="L464" s="736"/>
      <c r="M464" s="737"/>
      <c r="N464" s="733"/>
    </row>
    <row r="465" spans="2:14" ht="15.75" customHeight="1">
      <c r="B465" s="731"/>
      <c r="C465" s="731"/>
      <c r="D465" s="732"/>
      <c r="E465" s="733"/>
      <c r="F465" s="734"/>
      <c r="I465" s="735"/>
      <c r="J465" s="736"/>
      <c r="L465" s="736"/>
      <c r="M465" s="737"/>
      <c r="N465" s="733"/>
    </row>
    <row r="466" spans="2:14" ht="15.75" customHeight="1">
      <c r="B466" s="731"/>
      <c r="C466" s="731"/>
      <c r="D466" s="732"/>
      <c r="E466" s="733"/>
      <c r="F466" s="734"/>
      <c r="I466" s="735"/>
      <c r="J466" s="736"/>
      <c r="L466" s="736"/>
      <c r="M466" s="737"/>
      <c r="N466" s="733"/>
    </row>
    <row r="467" spans="2:14" ht="15.75" customHeight="1">
      <c r="B467" s="731"/>
      <c r="C467" s="731"/>
      <c r="D467" s="732"/>
      <c r="E467" s="733"/>
      <c r="F467" s="734"/>
      <c r="I467" s="735"/>
      <c r="J467" s="736"/>
      <c r="L467" s="736"/>
      <c r="M467" s="737"/>
      <c r="N467" s="733"/>
    </row>
    <row r="468" spans="2:14" ht="15.75" customHeight="1">
      <c r="B468" s="731"/>
      <c r="C468" s="731"/>
      <c r="D468" s="732"/>
      <c r="E468" s="733"/>
      <c r="F468" s="734"/>
      <c r="I468" s="735"/>
      <c r="J468" s="736"/>
      <c r="L468" s="736"/>
      <c r="M468" s="737"/>
      <c r="N468" s="733"/>
    </row>
    <row r="469" spans="2:14" ht="15.75" customHeight="1">
      <c r="B469" s="731"/>
      <c r="C469" s="731"/>
      <c r="D469" s="732"/>
      <c r="E469" s="733"/>
      <c r="F469" s="734"/>
      <c r="I469" s="735"/>
      <c r="J469" s="736"/>
      <c r="L469" s="736"/>
      <c r="M469" s="737"/>
      <c r="N469" s="733"/>
    </row>
    <row r="470" spans="2:14" ht="15.75" customHeight="1">
      <c r="B470" s="731"/>
      <c r="C470" s="731"/>
      <c r="D470" s="732"/>
      <c r="E470" s="733"/>
      <c r="F470" s="734"/>
      <c r="I470" s="735"/>
      <c r="J470" s="736"/>
      <c r="L470" s="736"/>
      <c r="M470" s="737"/>
      <c r="N470" s="733"/>
    </row>
    <row r="471" spans="2:14" ht="15.75" customHeight="1">
      <c r="B471" s="731"/>
      <c r="C471" s="731"/>
      <c r="D471" s="732"/>
      <c r="E471" s="733"/>
      <c r="F471" s="734"/>
      <c r="I471" s="735"/>
      <c r="J471" s="736"/>
      <c r="L471" s="736"/>
      <c r="M471" s="737"/>
      <c r="N471" s="733"/>
    </row>
    <row r="472" spans="2:14" ht="15.75" customHeight="1">
      <c r="B472" s="731"/>
      <c r="C472" s="731"/>
      <c r="D472" s="732"/>
      <c r="E472" s="733"/>
      <c r="F472" s="734"/>
      <c r="I472" s="735"/>
      <c r="J472" s="736"/>
      <c r="L472" s="736"/>
      <c r="M472" s="737"/>
      <c r="N472" s="733"/>
    </row>
    <row r="473" spans="2:14" ht="15.75" customHeight="1">
      <c r="B473" s="731"/>
      <c r="C473" s="731"/>
      <c r="D473" s="732"/>
      <c r="E473" s="733"/>
      <c r="F473" s="734"/>
      <c r="I473" s="735"/>
      <c r="J473" s="736"/>
      <c r="L473" s="736"/>
      <c r="M473" s="737"/>
      <c r="N473" s="733"/>
    </row>
    <row r="474" spans="2:14" ht="15.75" customHeight="1">
      <c r="B474" s="731"/>
      <c r="C474" s="731"/>
      <c r="D474" s="732"/>
      <c r="E474" s="733"/>
      <c r="F474" s="734"/>
      <c r="I474" s="735"/>
      <c r="J474" s="736"/>
      <c r="L474" s="736"/>
      <c r="M474" s="737"/>
      <c r="N474" s="733"/>
    </row>
    <row r="475" spans="2:14" ht="15.75" customHeight="1">
      <c r="B475" s="731"/>
      <c r="C475" s="731"/>
      <c r="D475" s="732"/>
      <c r="E475" s="733"/>
      <c r="F475" s="734"/>
      <c r="I475" s="735"/>
      <c r="J475" s="736"/>
      <c r="L475" s="736"/>
      <c r="M475" s="737"/>
      <c r="N475" s="733"/>
    </row>
    <row r="476" spans="2:14" ht="15.75" customHeight="1">
      <c r="B476" s="731"/>
      <c r="C476" s="731"/>
      <c r="D476" s="732"/>
      <c r="E476" s="733"/>
      <c r="F476" s="734"/>
      <c r="I476" s="735"/>
      <c r="J476" s="736"/>
      <c r="L476" s="736"/>
      <c r="M476" s="737"/>
      <c r="N476" s="733"/>
    </row>
    <row r="477" spans="2:14" ht="15.75" customHeight="1">
      <c r="B477" s="731"/>
      <c r="C477" s="731"/>
      <c r="D477" s="732"/>
      <c r="E477" s="733"/>
      <c r="F477" s="734"/>
      <c r="I477" s="735"/>
      <c r="J477" s="736"/>
      <c r="L477" s="736"/>
      <c r="M477" s="737"/>
      <c r="N477" s="733"/>
    </row>
    <row r="478" spans="2:14" ht="15.75" customHeight="1">
      <c r="B478" s="731"/>
      <c r="C478" s="731"/>
      <c r="D478" s="732"/>
      <c r="E478" s="733"/>
      <c r="F478" s="734"/>
      <c r="I478" s="735"/>
      <c r="J478" s="736"/>
      <c r="L478" s="736"/>
      <c r="M478" s="737"/>
      <c r="N478" s="733"/>
    </row>
    <row r="479" spans="2:14" ht="15.75" customHeight="1">
      <c r="B479" s="731"/>
      <c r="C479" s="731"/>
      <c r="D479" s="732"/>
      <c r="E479" s="733"/>
      <c r="F479" s="734"/>
      <c r="I479" s="735"/>
      <c r="J479" s="736"/>
      <c r="L479" s="736"/>
      <c r="M479" s="737"/>
      <c r="N479" s="733"/>
    </row>
    <row r="480" spans="2:14" ht="15.75" customHeight="1">
      <c r="B480" s="731"/>
      <c r="C480" s="731"/>
      <c r="D480" s="732"/>
      <c r="E480" s="733"/>
      <c r="F480" s="734"/>
      <c r="I480" s="735"/>
      <c r="J480" s="736"/>
      <c r="L480" s="736"/>
      <c r="M480" s="737"/>
      <c r="N480" s="733"/>
    </row>
    <row r="481" spans="2:14" ht="15.75" customHeight="1">
      <c r="B481" s="731"/>
      <c r="C481" s="731"/>
      <c r="D481" s="732"/>
      <c r="E481" s="733"/>
      <c r="F481" s="734"/>
      <c r="I481" s="735"/>
      <c r="J481" s="736"/>
      <c r="L481" s="736"/>
      <c r="M481" s="737"/>
      <c r="N481" s="733"/>
    </row>
    <row r="482" spans="2:14" ht="15.75" customHeight="1">
      <c r="B482" s="731"/>
      <c r="C482" s="731"/>
      <c r="D482" s="732"/>
      <c r="E482" s="733"/>
      <c r="F482" s="734"/>
      <c r="I482" s="735"/>
      <c r="J482" s="736"/>
      <c r="L482" s="736"/>
      <c r="M482" s="737"/>
      <c r="N482" s="733"/>
    </row>
    <row r="483" spans="2:14" ht="15.75" customHeight="1">
      <c r="B483" s="731"/>
      <c r="C483" s="731"/>
      <c r="D483" s="732"/>
      <c r="E483" s="733"/>
      <c r="F483" s="734"/>
      <c r="I483" s="735"/>
      <c r="J483" s="736"/>
      <c r="L483" s="736"/>
      <c r="M483" s="737"/>
      <c r="N483" s="733"/>
    </row>
    <row r="484" spans="2:14" ht="15.75" customHeight="1">
      <c r="B484" s="731"/>
      <c r="C484" s="731"/>
      <c r="D484" s="732"/>
      <c r="E484" s="733"/>
      <c r="F484" s="734"/>
      <c r="I484" s="735"/>
      <c r="J484" s="736"/>
      <c r="L484" s="736"/>
      <c r="M484" s="737"/>
      <c r="N484" s="733"/>
    </row>
    <row r="485" spans="2:14" ht="15.75" customHeight="1">
      <c r="B485" s="731"/>
      <c r="C485" s="731"/>
      <c r="D485" s="732"/>
      <c r="E485" s="733"/>
      <c r="F485" s="734"/>
      <c r="I485" s="735"/>
      <c r="J485" s="736"/>
      <c r="L485" s="736"/>
      <c r="M485" s="737"/>
      <c r="N485" s="733"/>
    </row>
    <row r="486" spans="2:14" ht="15.75" customHeight="1">
      <c r="B486" s="731"/>
      <c r="C486" s="731"/>
      <c r="D486" s="732"/>
      <c r="E486" s="733"/>
      <c r="F486" s="734"/>
      <c r="I486" s="735"/>
      <c r="J486" s="736"/>
      <c r="L486" s="736"/>
      <c r="M486" s="737"/>
      <c r="N486" s="733"/>
    </row>
    <row r="487" spans="2:14" ht="15.75" customHeight="1">
      <c r="B487" s="731"/>
      <c r="C487" s="731"/>
      <c r="D487" s="732"/>
      <c r="E487" s="733"/>
      <c r="F487" s="734"/>
      <c r="I487" s="735"/>
      <c r="J487" s="736"/>
      <c r="L487" s="736"/>
      <c r="M487" s="737"/>
      <c r="N487" s="733"/>
    </row>
    <row r="488" spans="2:14" ht="15.75" customHeight="1">
      <c r="B488" s="731"/>
      <c r="C488" s="731"/>
      <c r="D488" s="732"/>
      <c r="E488" s="733"/>
      <c r="F488" s="734"/>
      <c r="I488" s="735"/>
      <c r="J488" s="736"/>
      <c r="L488" s="736"/>
      <c r="M488" s="737"/>
      <c r="N488" s="733"/>
    </row>
    <row r="489" spans="2:14" ht="15.75" customHeight="1">
      <c r="B489" s="731"/>
      <c r="C489" s="731"/>
      <c r="D489" s="732"/>
      <c r="E489" s="733"/>
      <c r="F489" s="734"/>
      <c r="I489" s="735"/>
      <c r="J489" s="736"/>
      <c r="L489" s="736"/>
      <c r="M489" s="737"/>
      <c r="N489" s="733"/>
    </row>
    <row r="490" spans="2:14" ht="15.75" customHeight="1">
      <c r="B490" s="731"/>
      <c r="C490" s="731"/>
      <c r="D490" s="732"/>
      <c r="E490" s="733"/>
      <c r="F490" s="734"/>
      <c r="I490" s="735"/>
      <c r="J490" s="736"/>
      <c r="L490" s="736"/>
      <c r="M490" s="737"/>
      <c r="N490" s="733"/>
    </row>
    <row r="491" spans="2:14" ht="15.75" customHeight="1">
      <c r="B491" s="731"/>
      <c r="C491" s="731"/>
      <c r="D491" s="732"/>
      <c r="E491" s="733"/>
      <c r="F491" s="734"/>
      <c r="I491" s="735"/>
      <c r="J491" s="736"/>
      <c r="L491" s="736"/>
      <c r="M491" s="737"/>
      <c r="N491" s="733"/>
    </row>
    <row r="492" spans="2:14" ht="15.75" customHeight="1">
      <c r="B492" s="731"/>
      <c r="C492" s="731"/>
      <c r="D492" s="732"/>
      <c r="E492" s="733"/>
      <c r="F492" s="734"/>
      <c r="I492" s="735"/>
      <c r="J492" s="736"/>
      <c r="L492" s="736"/>
      <c r="M492" s="737"/>
      <c r="N492" s="733"/>
    </row>
    <row r="493" spans="2:14" ht="15.75" customHeight="1">
      <c r="B493" s="731"/>
      <c r="C493" s="731"/>
      <c r="D493" s="732"/>
      <c r="E493" s="733"/>
      <c r="F493" s="734"/>
      <c r="I493" s="735"/>
      <c r="J493" s="736"/>
      <c r="L493" s="736"/>
      <c r="M493" s="737"/>
      <c r="N493" s="733"/>
    </row>
    <row r="494" spans="2:14" ht="15.75" customHeight="1">
      <c r="B494" s="731"/>
      <c r="C494" s="731"/>
      <c r="D494" s="732"/>
      <c r="E494" s="733"/>
      <c r="F494" s="734"/>
      <c r="I494" s="735"/>
      <c r="J494" s="736"/>
      <c r="L494" s="736"/>
      <c r="M494" s="737"/>
      <c r="N494" s="733"/>
    </row>
    <row r="495" spans="2:14" ht="15.75" customHeight="1">
      <c r="B495" s="731"/>
      <c r="C495" s="731"/>
      <c r="D495" s="732"/>
      <c r="E495" s="733"/>
      <c r="F495" s="734"/>
      <c r="I495" s="735"/>
      <c r="J495" s="736"/>
      <c r="L495" s="736"/>
      <c r="M495" s="737"/>
      <c r="N495" s="733"/>
    </row>
    <row r="496" spans="2:14" ht="15.75" customHeight="1">
      <c r="B496" s="731"/>
      <c r="C496" s="731"/>
      <c r="D496" s="732"/>
      <c r="E496" s="733"/>
      <c r="F496" s="734"/>
      <c r="I496" s="735"/>
      <c r="J496" s="736"/>
      <c r="L496" s="736"/>
      <c r="M496" s="737"/>
      <c r="N496" s="733"/>
    </row>
    <row r="497" spans="2:14" ht="15.75" customHeight="1">
      <c r="B497" s="731"/>
      <c r="C497" s="731"/>
      <c r="D497" s="732"/>
      <c r="E497" s="733"/>
      <c r="F497" s="734"/>
      <c r="I497" s="735"/>
      <c r="J497" s="736"/>
      <c r="L497" s="736"/>
      <c r="M497" s="737"/>
      <c r="N497" s="733"/>
    </row>
    <row r="498" spans="2:14" ht="15.75" customHeight="1">
      <c r="B498" s="731"/>
      <c r="C498" s="731"/>
      <c r="D498" s="732"/>
      <c r="E498" s="733"/>
      <c r="F498" s="734"/>
      <c r="I498" s="735"/>
      <c r="J498" s="736"/>
      <c r="L498" s="736"/>
      <c r="M498" s="737"/>
      <c r="N498" s="733"/>
    </row>
    <row r="499" spans="2:14" ht="15.75" customHeight="1">
      <c r="B499" s="731"/>
      <c r="C499" s="731"/>
      <c r="D499" s="732"/>
      <c r="E499" s="733"/>
      <c r="F499" s="734"/>
      <c r="I499" s="735"/>
      <c r="J499" s="736"/>
      <c r="L499" s="736"/>
      <c r="M499" s="737"/>
      <c r="N499" s="733"/>
    </row>
    <row r="500" spans="2:14" ht="15.75" customHeight="1">
      <c r="B500" s="731"/>
      <c r="C500" s="731"/>
      <c r="D500" s="732"/>
      <c r="E500" s="733"/>
      <c r="F500" s="734"/>
      <c r="I500" s="735"/>
      <c r="J500" s="736"/>
      <c r="L500" s="736"/>
      <c r="M500" s="737"/>
      <c r="N500" s="733"/>
    </row>
    <row r="501" spans="2:14" ht="15.75" customHeight="1">
      <c r="B501" s="731"/>
      <c r="C501" s="731"/>
      <c r="D501" s="732"/>
      <c r="E501" s="733"/>
      <c r="F501" s="734"/>
      <c r="I501" s="735"/>
      <c r="J501" s="736"/>
      <c r="L501" s="736"/>
      <c r="M501" s="737"/>
      <c r="N501" s="733"/>
    </row>
    <row r="502" spans="2:14" ht="15.75" customHeight="1">
      <c r="B502" s="731"/>
      <c r="C502" s="731"/>
      <c r="D502" s="732"/>
      <c r="E502" s="733"/>
      <c r="F502" s="734"/>
      <c r="I502" s="735"/>
      <c r="J502" s="736"/>
      <c r="L502" s="736"/>
      <c r="M502" s="737"/>
      <c r="N502" s="733"/>
    </row>
    <row r="503" spans="2:14" ht="15.75" customHeight="1">
      <c r="B503" s="731"/>
      <c r="C503" s="731"/>
      <c r="D503" s="732"/>
      <c r="E503" s="733"/>
      <c r="F503" s="734"/>
      <c r="I503" s="735"/>
      <c r="J503" s="736"/>
      <c r="L503" s="736"/>
      <c r="M503" s="737"/>
      <c r="N503" s="733"/>
    </row>
    <row r="504" spans="2:14" ht="15.75" customHeight="1">
      <c r="B504" s="731"/>
      <c r="C504" s="731"/>
      <c r="D504" s="732"/>
      <c r="E504" s="733"/>
      <c r="F504" s="734"/>
      <c r="I504" s="735"/>
      <c r="J504" s="736"/>
      <c r="L504" s="736"/>
      <c r="M504" s="737"/>
      <c r="N504" s="733"/>
    </row>
    <row r="505" spans="2:14" ht="15.75" customHeight="1">
      <c r="B505" s="731"/>
      <c r="C505" s="731"/>
      <c r="D505" s="732"/>
      <c r="E505" s="733"/>
      <c r="F505" s="734"/>
      <c r="I505" s="735"/>
      <c r="J505" s="736"/>
      <c r="L505" s="736"/>
      <c r="M505" s="737"/>
      <c r="N505" s="733"/>
    </row>
    <row r="506" spans="2:14" ht="15.75" customHeight="1">
      <c r="B506" s="731"/>
      <c r="C506" s="731"/>
      <c r="D506" s="732"/>
      <c r="E506" s="733"/>
      <c r="F506" s="734"/>
      <c r="I506" s="735"/>
      <c r="J506" s="736"/>
      <c r="L506" s="736"/>
      <c r="M506" s="737"/>
      <c r="N506" s="733"/>
    </row>
    <row r="507" spans="2:14" ht="15.75" customHeight="1">
      <c r="B507" s="731"/>
      <c r="C507" s="731"/>
      <c r="D507" s="732"/>
      <c r="E507" s="733"/>
      <c r="F507" s="734"/>
      <c r="I507" s="735"/>
      <c r="J507" s="736"/>
      <c r="L507" s="736"/>
      <c r="M507" s="737"/>
      <c r="N507" s="733"/>
    </row>
    <row r="508" spans="2:14" ht="15.75" customHeight="1">
      <c r="B508" s="731"/>
      <c r="C508" s="731"/>
      <c r="D508" s="732"/>
      <c r="E508" s="733"/>
      <c r="F508" s="734"/>
      <c r="I508" s="735"/>
      <c r="J508" s="736"/>
      <c r="L508" s="736"/>
      <c r="M508" s="737"/>
      <c r="N508" s="733"/>
    </row>
    <row r="509" spans="2:14" ht="15.75" customHeight="1">
      <c r="B509" s="731"/>
      <c r="C509" s="731"/>
      <c r="D509" s="732"/>
      <c r="E509" s="733"/>
      <c r="F509" s="734"/>
      <c r="I509" s="735"/>
      <c r="J509" s="736"/>
      <c r="L509" s="736"/>
      <c r="M509" s="737"/>
      <c r="N509" s="733"/>
    </row>
    <row r="510" spans="2:14" ht="15.75" customHeight="1">
      <c r="B510" s="731"/>
      <c r="C510" s="731"/>
      <c r="D510" s="732"/>
      <c r="E510" s="733"/>
      <c r="F510" s="734"/>
      <c r="I510" s="735"/>
      <c r="J510" s="736"/>
      <c r="L510" s="736"/>
      <c r="M510" s="737"/>
      <c r="N510" s="733"/>
    </row>
    <row r="511" spans="2:14" ht="15.75" customHeight="1">
      <c r="B511" s="731"/>
      <c r="C511" s="731"/>
      <c r="D511" s="732"/>
      <c r="E511" s="733"/>
      <c r="F511" s="734"/>
      <c r="I511" s="735"/>
      <c r="J511" s="736"/>
      <c r="L511" s="736"/>
      <c r="M511" s="737"/>
      <c r="N511" s="733"/>
    </row>
    <row r="512" spans="2:14" ht="15.75" customHeight="1">
      <c r="B512" s="731"/>
      <c r="C512" s="731"/>
      <c r="D512" s="732"/>
      <c r="E512" s="733"/>
      <c r="F512" s="734"/>
      <c r="I512" s="735"/>
      <c r="J512" s="736"/>
      <c r="L512" s="736"/>
      <c r="M512" s="737"/>
      <c r="N512" s="733"/>
    </row>
    <row r="513" spans="2:14" ht="15.75" customHeight="1">
      <c r="B513" s="731"/>
      <c r="C513" s="731"/>
      <c r="D513" s="732"/>
      <c r="E513" s="733"/>
      <c r="F513" s="734"/>
      <c r="I513" s="735"/>
      <c r="J513" s="736"/>
      <c r="L513" s="736"/>
      <c r="M513" s="737"/>
      <c r="N513" s="733"/>
    </row>
    <row r="514" spans="2:14" ht="15.75" customHeight="1">
      <c r="B514" s="731"/>
      <c r="C514" s="731"/>
      <c r="D514" s="732"/>
      <c r="E514" s="733"/>
      <c r="F514" s="734"/>
      <c r="I514" s="735"/>
      <c r="J514" s="736"/>
      <c r="L514" s="736"/>
      <c r="M514" s="737"/>
      <c r="N514" s="733"/>
    </row>
    <row r="515" spans="2:14" ht="15.75" customHeight="1">
      <c r="B515" s="731"/>
      <c r="C515" s="731"/>
      <c r="D515" s="732"/>
      <c r="E515" s="733"/>
      <c r="F515" s="734"/>
      <c r="I515" s="735"/>
      <c r="J515" s="736"/>
      <c r="L515" s="736"/>
      <c r="M515" s="737"/>
      <c r="N515" s="733"/>
    </row>
    <row r="516" spans="2:14" ht="15.75" customHeight="1">
      <c r="B516" s="731"/>
      <c r="C516" s="731"/>
      <c r="D516" s="732"/>
      <c r="E516" s="733"/>
      <c r="F516" s="734"/>
      <c r="I516" s="735"/>
      <c r="J516" s="736"/>
      <c r="L516" s="736"/>
      <c r="M516" s="737"/>
      <c r="N516" s="733"/>
    </row>
    <row r="517" spans="2:14" ht="15.75" customHeight="1">
      <c r="B517" s="731"/>
      <c r="C517" s="731"/>
      <c r="D517" s="732"/>
      <c r="E517" s="733"/>
      <c r="F517" s="734"/>
      <c r="I517" s="735"/>
      <c r="J517" s="736"/>
      <c r="L517" s="736"/>
      <c r="M517" s="737"/>
      <c r="N517" s="733"/>
    </row>
    <row r="518" spans="2:14" ht="15.75" customHeight="1">
      <c r="B518" s="731"/>
      <c r="C518" s="731"/>
      <c r="D518" s="732"/>
      <c r="E518" s="733"/>
      <c r="F518" s="734"/>
      <c r="I518" s="735"/>
      <c r="J518" s="736"/>
      <c r="L518" s="736"/>
      <c r="M518" s="737"/>
      <c r="N518" s="733"/>
    </row>
    <row r="519" spans="2:14" ht="15.75" customHeight="1">
      <c r="B519" s="731"/>
      <c r="C519" s="731"/>
      <c r="D519" s="732"/>
      <c r="E519" s="733"/>
      <c r="F519" s="734"/>
      <c r="I519" s="735"/>
      <c r="J519" s="736"/>
      <c r="L519" s="736"/>
      <c r="M519" s="737"/>
      <c r="N519" s="733"/>
    </row>
    <row r="520" spans="2:14" ht="15.75" customHeight="1">
      <c r="B520" s="731"/>
      <c r="C520" s="731"/>
      <c r="D520" s="732"/>
      <c r="E520" s="733"/>
      <c r="F520" s="734"/>
      <c r="I520" s="735"/>
      <c r="J520" s="736"/>
      <c r="L520" s="736"/>
      <c r="M520" s="737"/>
      <c r="N520" s="733"/>
    </row>
    <row r="521" spans="2:14" ht="15.75" customHeight="1">
      <c r="B521" s="731"/>
      <c r="C521" s="731"/>
      <c r="D521" s="732"/>
      <c r="E521" s="733"/>
      <c r="F521" s="734"/>
      <c r="I521" s="735"/>
      <c r="J521" s="736"/>
      <c r="L521" s="736"/>
      <c r="M521" s="737"/>
      <c r="N521" s="733"/>
    </row>
    <row r="522" spans="2:14" ht="15.75" customHeight="1">
      <c r="B522" s="731"/>
      <c r="C522" s="731"/>
      <c r="D522" s="732"/>
      <c r="E522" s="733"/>
      <c r="F522" s="734"/>
      <c r="I522" s="735"/>
      <c r="J522" s="736"/>
      <c r="L522" s="736"/>
      <c r="M522" s="737"/>
      <c r="N522" s="733"/>
    </row>
    <row r="523" spans="2:14" ht="15.75" customHeight="1">
      <c r="B523" s="731"/>
      <c r="C523" s="731"/>
      <c r="D523" s="732"/>
      <c r="E523" s="733"/>
      <c r="F523" s="734"/>
      <c r="I523" s="735"/>
      <c r="J523" s="736"/>
      <c r="L523" s="736"/>
      <c r="M523" s="737"/>
      <c r="N523" s="733"/>
    </row>
    <row r="524" spans="2:14" ht="15.75" customHeight="1">
      <c r="B524" s="731"/>
      <c r="C524" s="731"/>
      <c r="D524" s="732"/>
      <c r="E524" s="733"/>
      <c r="F524" s="734"/>
      <c r="I524" s="735"/>
      <c r="J524" s="736"/>
      <c r="L524" s="736"/>
      <c r="M524" s="737"/>
      <c r="N524" s="733"/>
    </row>
    <row r="525" spans="2:14" ht="15.75" customHeight="1">
      <c r="B525" s="731"/>
      <c r="C525" s="731"/>
      <c r="D525" s="732"/>
      <c r="E525" s="733"/>
      <c r="F525" s="734"/>
      <c r="I525" s="735"/>
      <c r="J525" s="736"/>
      <c r="L525" s="736"/>
      <c r="M525" s="737"/>
      <c r="N525" s="733"/>
    </row>
    <row r="526" spans="2:14" ht="15.75" customHeight="1">
      <c r="B526" s="731"/>
      <c r="C526" s="731"/>
      <c r="D526" s="732"/>
      <c r="E526" s="733"/>
      <c r="F526" s="734"/>
      <c r="I526" s="735"/>
      <c r="J526" s="736"/>
      <c r="L526" s="736"/>
      <c r="M526" s="737"/>
      <c r="N526" s="733"/>
    </row>
    <row r="527" spans="2:14" ht="15.75" customHeight="1">
      <c r="B527" s="731"/>
      <c r="C527" s="731"/>
      <c r="D527" s="732"/>
      <c r="E527" s="733"/>
      <c r="F527" s="734"/>
      <c r="I527" s="735"/>
      <c r="J527" s="736"/>
      <c r="L527" s="736"/>
      <c r="M527" s="737"/>
      <c r="N527" s="733"/>
    </row>
    <row r="528" spans="2:14" ht="15.75" customHeight="1">
      <c r="B528" s="731"/>
      <c r="C528" s="731"/>
      <c r="D528" s="732"/>
      <c r="E528" s="733"/>
      <c r="F528" s="734"/>
      <c r="I528" s="735"/>
      <c r="J528" s="736"/>
      <c r="L528" s="736"/>
      <c r="M528" s="737"/>
      <c r="N528" s="733"/>
    </row>
    <row r="529" spans="2:14" ht="15.75" customHeight="1">
      <c r="B529" s="731"/>
      <c r="C529" s="731"/>
      <c r="D529" s="732"/>
      <c r="E529" s="733"/>
      <c r="F529" s="734"/>
      <c r="I529" s="735"/>
      <c r="J529" s="736"/>
      <c r="L529" s="736"/>
      <c r="M529" s="737"/>
      <c r="N529" s="733"/>
    </row>
    <row r="530" spans="2:14" ht="15.75" customHeight="1">
      <c r="B530" s="731"/>
      <c r="C530" s="731"/>
      <c r="D530" s="732"/>
      <c r="E530" s="733"/>
      <c r="F530" s="734"/>
      <c r="I530" s="735"/>
      <c r="J530" s="736"/>
      <c r="L530" s="736"/>
      <c r="M530" s="737"/>
      <c r="N530" s="733"/>
    </row>
    <row r="531" spans="2:14" ht="15.75" customHeight="1">
      <c r="B531" s="731"/>
      <c r="C531" s="731"/>
      <c r="D531" s="732"/>
      <c r="E531" s="733"/>
      <c r="F531" s="734"/>
      <c r="I531" s="735"/>
      <c r="J531" s="736"/>
      <c r="L531" s="736"/>
      <c r="M531" s="737"/>
      <c r="N531" s="733"/>
    </row>
    <row r="532" spans="2:14" ht="15.75" customHeight="1">
      <c r="B532" s="731"/>
      <c r="C532" s="731"/>
      <c r="D532" s="732"/>
      <c r="E532" s="733"/>
      <c r="F532" s="734"/>
      <c r="I532" s="735"/>
      <c r="J532" s="736"/>
      <c r="L532" s="736"/>
      <c r="M532" s="737"/>
      <c r="N532" s="733"/>
    </row>
    <row r="533" spans="2:14" ht="15.75" customHeight="1">
      <c r="B533" s="731"/>
      <c r="C533" s="731"/>
      <c r="D533" s="732"/>
      <c r="E533" s="733"/>
      <c r="F533" s="734"/>
      <c r="I533" s="735"/>
      <c r="J533" s="736"/>
      <c r="L533" s="736"/>
      <c r="M533" s="737"/>
      <c r="N533" s="733"/>
    </row>
    <row r="534" spans="2:14" ht="15.75" customHeight="1">
      <c r="B534" s="731"/>
      <c r="C534" s="731"/>
      <c r="D534" s="732"/>
      <c r="E534" s="733"/>
      <c r="F534" s="734"/>
      <c r="I534" s="735"/>
      <c r="J534" s="736"/>
      <c r="L534" s="736"/>
      <c r="M534" s="737"/>
      <c r="N534" s="733"/>
    </row>
    <row r="535" spans="2:14" ht="15.75" customHeight="1">
      <c r="B535" s="731"/>
      <c r="C535" s="731"/>
      <c r="D535" s="732"/>
      <c r="E535" s="733"/>
      <c r="F535" s="734"/>
      <c r="I535" s="735"/>
      <c r="J535" s="736"/>
      <c r="L535" s="736"/>
      <c r="M535" s="737"/>
      <c r="N535" s="733"/>
    </row>
    <row r="536" spans="2:14" ht="15.75" customHeight="1">
      <c r="B536" s="731"/>
      <c r="C536" s="731"/>
      <c r="D536" s="732"/>
      <c r="E536" s="733"/>
      <c r="F536" s="734"/>
      <c r="I536" s="735"/>
      <c r="J536" s="736"/>
      <c r="L536" s="736"/>
      <c r="M536" s="737"/>
      <c r="N536" s="733"/>
    </row>
    <row r="537" spans="2:14" ht="15.75" customHeight="1">
      <c r="B537" s="731"/>
      <c r="C537" s="731"/>
      <c r="D537" s="732"/>
      <c r="E537" s="733"/>
      <c r="F537" s="734"/>
      <c r="I537" s="735"/>
      <c r="J537" s="736"/>
      <c r="L537" s="736"/>
      <c r="M537" s="737"/>
      <c r="N537" s="733"/>
    </row>
    <row r="538" spans="2:14" ht="15.75" customHeight="1">
      <c r="B538" s="731"/>
      <c r="C538" s="731"/>
      <c r="D538" s="732"/>
      <c r="E538" s="733"/>
      <c r="F538" s="734"/>
      <c r="I538" s="735"/>
      <c r="J538" s="736"/>
      <c r="L538" s="736"/>
      <c r="M538" s="737"/>
      <c r="N538" s="733"/>
    </row>
    <row r="539" spans="2:14" ht="15.75" customHeight="1">
      <c r="B539" s="731"/>
      <c r="C539" s="731"/>
      <c r="D539" s="732"/>
      <c r="E539" s="733"/>
      <c r="F539" s="734"/>
      <c r="I539" s="735"/>
      <c r="J539" s="736"/>
      <c r="L539" s="736"/>
      <c r="M539" s="737"/>
      <c r="N539" s="733"/>
    </row>
    <row r="540" spans="2:14" ht="15.75" customHeight="1">
      <c r="B540" s="731"/>
      <c r="C540" s="731"/>
      <c r="D540" s="732"/>
      <c r="E540" s="733"/>
      <c r="F540" s="734"/>
      <c r="I540" s="735"/>
      <c r="J540" s="736"/>
      <c r="L540" s="736"/>
      <c r="M540" s="737"/>
      <c r="N540" s="733"/>
    </row>
    <row r="541" spans="2:14" ht="15.75" customHeight="1">
      <c r="B541" s="731"/>
      <c r="C541" s="731"/>
      <c r="D541" s="732"/>
      <c r="E541" s="733"/>
      <c r="F541" s="734"/>
      <c r="I541" s="735"/>
      <c r="J541" s="736"/>
      <c r="L541" s="736"/>
      <c r="M541" s="737"/>
      <c r="N541" s="733"/>
    </row>
    <row r="542" spans="2:14" ht="15.75" customHeight="1">
      <c r="B542" s="731"/>
      <c r="C542" s="731"/>
      <c r="D542" s="732"/>
      <c r="E542" s="733"/>
      <c r="F542" s="734"/>
      <c r="I542" s="735"/>
      <c r="J542" s="736"/>
      <c r="L542" s="736"/>
      <c r="M542" s="737"/>
      <c r="N542" s="733"/>
    </row>
    <row r="543" spans="2:14" ht="15.75" customHeight="1">
      <c r="B543" s="731"/>
      <c r="C543" s="731"/>
      <c r="D543" s="732"/>
      <c r="E543" s="733"/>
      <c r="F543" s="734"/>
      <c r="I543" s="735"/>
      <c r="J543" s="736"/>
      <c r="L543" s="736"/>
      <c r="M543" s="737"/>
      <c r="N543" s="733"/>
    </row>
    <row r="544" spans="2:14" ht="15.75" customHeight="1">
      <c r="B544" s="731"/>
      <c r="C544" s="731"/>
      <c r="D544" s="732"/>
      <c r="E544" s="733"/>
      <c r="F544" s="734"/>
      <c r="I544" s="735"/>
      <c r="J544" s="736"/>
      <c r="L544" s="736"/>
      <c r="M544" s="737"/>
      <c r="N544" s="733"/>
    </row>
    <row r="545" spans="2:14" ht="15.75" customHeight="1">
      <c r="B545" s="731"/>
      <c r="C545" s="731"/>
      <c r="D545" s="732"/>
      <c r="E545" s="733"/>
      <c r="F545" s="734"/>
      <c r="I545" s="735"/>
      <c r="J545" s="736"/>
      <c r="L545" s="736"/>
      <c r="M545" s="737"/>
      <c r="N545" s="733"/>
    </row>
    <row r="546" spans="2:14" ht="15.75" customHeight="1">
      <c r="B546" s="731"/>
      <c r="C546" s="731"/>
      <c r="D546" s="732"/>
      <c r="E546" s="733"/>
      <c r="F546" s="734"/>
      <c r="I546" s="735"/>
      <c r="J546" s="736"/>
      <c r="L546" s="736"/>
      <c r="M546" s="737"/>
      <c r="N546" s="733"/>
    </row>
    <row r="547" spans="2:14" ht="15.75" customHeight="1">
      <c r="B547" s="731"/>
      <c r="C547" s="731"/>
      <c r="D547" s="732"/>
      <c r="E547" s="733"/>
      <c r="F547" s="734"/>
      <c r="I547" s="735"/>
      <c r="J547" s="736"/>
      <c r="L547" s="736"/>
      <c r="M547" s="737"/>
      <c r="N547" s="733"/>
    </row>
    <row r="548" spans="2:14" ht="15.75" customHeight="1">
      <c r="B548" s="731"/>
      <c r="C548" s="731"/>
      <c r="D548" s="732"/>
      <c r="E548" s="733"/>
      <c r="F548" s="734"/>
      <c r="I548" s="735"/>
      <c r="J548" s="736"/>
      <c r="L548" s="736"/>
      <c r="M548" s="737"/>
      <c r="N548" s="733"/>
    </row>
    <row r="549" spans="2:14" ht="15.75" customHeight="1">
      <c r="B549" s="731"/>
      <c r="C549" s="731"/>
      <c r="D549" s="732"/>
      <c r="E549" s="733"/>
      <c r="F549" s="734"/>
      <c r="I549" s="735"/>
      <c r="J549" s="736"/>
      <c r="L549" s="736"/>
      <c r="M549" s="737"/>
      <c r="N549" s="733"/>
    </row>
    <row r="550" spans="2:14" ht="15.75" customHeight="1">
      <c r="B550" s="731"/>
      <c r="C550" s="731"/>
      <c r="D550" s="732"/>
      <c r="E550" s="733"/>
      <c r="F550" s="734"/>
      <c r="I550" s="735"/>
      <c r="J550" s="736"/>
      <c r="L550" s="736"/>
      <c r="M550" s="737"/>
      <c r="N550" s="733"/>
    </row>
    <row r="551" spans="2:14" ht="15.75" customHeight="1">
      <c r="B551" s="731"/>
      <c r="C551" s="731"/>
      <c r="D551" s="732"/>
      <c r="E551" s="733"/>
      <c r="F551" s="734"/>
      <c r="I551" s="735"/>
      <c r="J551" s="736"/>
      <c r="L551" s="736"/>
      <c r="M551" s="737"/>
      <c r="N551" s="733"/>
    </row>
    <row r="552" spans="2:14" ht="15.75" customHeight="1">
      <c r="B552" s="731"/>
      <c r="C552" s="731"/>
      <c r="D552" s="732"/>
      <c r="E552" s="733"/>
      <c r="F552" s="734"/>
      <c r="I552" s="735"/>
      <c r="J552" s="736"/>
      <c r="L552" s="736"/>
      <c r="M552" s="737"/>
      <c r="N552" s="733"/>
    </row>
    <row r="553" spans="2:14" ht="15.75" customHeight="1">
      <c r="B553" s="731"/>
      <c r="C553" s="731"/>
      <c r="D553" s="732"/>
      <c r="E553" s="733"/>
      <c r="F553" s="734"/>
      <c r="I553" s="735"/>
      <c r="J553" s="736"/>
      <c r="L553" s="736"/>
      <c r="M553" s="737"/>
      <c r="N553" s="733"/>
    </row>
    <row r="554" spans="2:14" ht="15.75" customHeight="1">
      <c r="B554" s="731"/>
      <c r="C554" s="731"/>
      <c r="D554" s="732"/>
      <c r="E554" s="733"/>
      <c r="F554" s="734"/>
      <c r="I554" s="735"/>
      <c r="J554" s="736"/>
      <c r="L554" s="736"/>
      <c r="M554" s="737"/>
      <c r="N554" s="733"/>
    </row>
    <row r="555" spans="2:14" ht="15.75" customHeight="1">
      <c r="B555" s="731"/>
      <c r="C555" s="731"/>
      <c r="D555" s="732"/>
      <c r="E555" s="733"/>
      <c r="F555" s="734"/>
      <c r="I555" s="735"/>
      <c r="J555" s="736"/>
      <c r="L555" s="736"/>
      <c r="M555" s="737"/>
      <c r="N555" s="733"/>
    </row>
    <row r="556" spans="2:14" ht="15.75" customHeight="1">
      <c r="B556" s="731"/>
      <c r="C556" s="731"/>
      <c r="D556" s="732"/>
      <c r="E556" s="733"/>
      <c r="F556" s="734"/>
      <c r="I556" s="735"/>
      <c r="J556" s="736"/>
      <c r="L556" s="736"/>
      <c r="M556" s="737"/>
      <c r="N556" s="733"/>
    </row>
    <row r="557" spans="2:14" ht="15.75" customHeight="1">
      <c r="B557" s="731"/>
      <c r="C557" s="731"/>
      <c r="D557" s="732"/>
      <c r="E557" s="733"/>
      <c r="F557" s="734"/>
      <c r="I557" s="735"/>
      <c r="J557" s="736"/>
      <c r="L557" s="736"/>
      <c r="M557" s="737"/>
      <c r="N557" s="733"/>
    </row>
    <row r="558" spans="2:14" ht="15.75" customHeight="1">
      <c r="B558" s="731"/>
      <c r="C558" s="731"/>
      <c r="D558" s="732"/>
      <c r="E558" s="733"/>
      <c r="F558" s="734"/>
      <c r="I558" s="735"/>
      <c r="J558" s="736"/>
      <c r="L558" s="736"/>
      <c r="M558" s="737"/>
      <c r="N558" s="733"/>
    </row>
    <row r="559" spans="2:14" ht="15.75" customHeight="1">
      <c r="B559" s="731"/>
      <c r="C559" s="731"/>
      <c r="D559" s="732"/>
      <c r="E559" s="733"/>
      <c r="F559" s="734"/>
      <c r="I559" s="735"/>
      <c r="J559" s="736"/>
      <c r="L559" s="736"/>
      <c r="M559" s="737"/>
      <c r="N559" s="733"/>
    </row>
    <row r="560" spans="2:14" ht="15.75" customHeight="1">
      <c r="B560" s="731"/>
      <c r="C560" s="731"/>
      <c r="D560" s="732"/>
      <c r="E560" s="733"/>
      <c r="F560" s="734"/>
      <c r="I560" s="735"/>
      <c r="J560" s="736"/>
      <c r="L560" s="736"/>
      <c r="M560" s="737"/>
      <c r="N560" s="733"/>
    </row>
    <row r="561" spans="2:14" ht="15.75" customHeight="1">
      <c r="B561" s="731"/>
      <c r="C561" s="731"/>
      <c r="D561" s="732"/>
      <c r="E561" s="733"/>
      <c r="F561" s="734"/>
      <c r="I561" s="735"/>
      <c r="J561" s="736"/>
      <c r="L561" s="736"/>
      <c r="M561" s="737"/>
      <c r="N561" s="733"/>
    </row>
    <row r="562" spans="2:14" ht="15.75" customHeight="1">
      <c r="B562" s="731"/>
      <c r="C562" s="731"/>
      <c r="D562" s="732"/>
      <c r="E562" s="733"/>
      <c r="F562" s="734"/>
      <c r="I562" s="735"/>
      <c r="J562" s="736"/>
      <c r="L562" s="736"/>
      <c r="M562" s="737"/>
      <c r="N562" s="733"/>
    </row>
    <row r="563" spans="2:14" ht="15.75" customHeight="1">
      <c r="B563" s="731"/>
      <c r="C563" s="731"/>
      <c r="D563" s="732"/>
      <c r="E563" s="733"/>
      <c r="F563" s="734"/>
      <c r="I563" s="735"/>
      <c r="J563" s="736"/>
      <c r="L563" s="736"/>
      <c r="M563" s="737"/>
      <c r="N563" s="733"/>
    </row>
    <row r="564" spans="2:14" ht="15.75" customHeight="1">
      <c r="B564" s="731"/>
      <c r="C564" s="731"/>
      <c r="D564" s="732"/>
      <c r="E564" s="733"/>
      <c r="F564" s="734"/>
      <c r="I564" s="735"/>
      <c r="J564" s="736"/>
      <c r="L564" s="736"/>
      <c r="M564" s="737"/>
      <c r="N564" s="733"/>
    </row>
    <row r="565" spans="2:14" ht="15.75" customHeight="1">
      <c r="B565" s="731"/>
      <c r="C565" s="731"/>
      <c r="D565" s="732"/>
      <c r="E565" s="733"/>
      <c r="F565" s="734"/>
      <c r="I565" s="735"/>
      <c r="J565" s="736"/>
      <c r="L565" s="736"/>
      <c r="M565" s="737"/>
      <c r="N565" s="733"/>
    </row>
    <row r="566" spans="2:14" ht="15.75" customHeight="1">
      <c r="B566" s="731"/>
      <c r="C566" s="731"/>
      <c r="D566" s="732"/>
      <c r="E566" s="733"/>
      <c r="F566" s="734"/>
      <c r="I566" s="735"/>
      <c r="J566" s="736"/>
      <c r="L566" s="736"/>
      <c r="M566" s="737"/>
      <c r="N566" s="733"/>
    </row>
    <row r="567" spans="2:14" ht="15.75" customHeight="1">
      <c r="B567" s="731"/>
      <c r="C567" s="731"/>
      <c r="D567" s="732"/>
      <c r="E567" s="733"/>
      <c r="F567" s="734"/>
      <c r="I567" s="735"/>
      <c r="J567" s="736"/>
      <c r="L567" s="736"/>
      <c r="M567" s="737"/>
      <c r="N567" s="733"/>
    </row>
    <row r="568" spans="2:14" ht="15.75" customHeight="1">
      <c r="B568" s="731"/>
      <c r="C568" s="731"/>
      <c r="D568" s="732"/>
      <c r="E568" s="733"/>
      <c r="F568" s="734"/>
      <c r="I568" s="735"/>
      <c r="J568" s="736"/>
      <c r="L568" s="736"/>
      <c r="M568" s="737"/>
      <c r="N568" s="733"/>
    </row>
    <row r="569" spans="2:14" ht="15.75" customHeight="1">
      <c r="B569" s="731"/>
      <c r="C569" s="731"/>
      <c r="D569" s="732"/>
      <c r="E569" s="733"/>
      <c r="F569" s="734"/>
      <c r="I569" s="735"/>
      <c r="J569" s="736"/>
      <c r="L569" s="736"/>
      <c r="M569" s="737"/>
      <c r="N569" s="733"/>
    </row>
    <row r="570" spans="2:14" ht="15.75" customHeight="1">
      <c r="B570" s="731"/>
      <c r="C570" s="731"/>
      <c r="D570" s="732"/>
      <c r="E570" s="733"/>
      <c r="F570" s="734"/>
      <c r="I570" s="735"/>
      <c r="J570" s="736"/>
      <c r="L570" s="736"/>
      <c r="M570" s="737"/>
      <c r="N570" s="733"/>
    </row>
    <row r="571" spans="2:14" ht="15.75" customHeight="1">
      <c r="B571" s="731"/>
      <c r="C571" s="731"/>
      <c r="D571" s="732"/>
      <c r="E571" s="733"/>
      <c r="F571" s="734"/>
      <c r="I571" s="735"/>
      <c r="J571" s="736"/>
      <c r="L571" s="736"/>
      <c r="M571" s="737"/>
      <c r="N571" s="733"/>
    </row>
    <row r="572" spans="2:14" ht="15.75" customHeight="1">
      <c r="B572" s="731"/>
      <c r="C572" s="731"/>
      <c r="D572" s="732"/>
      <c r="E572" s="733"/>
      <c r="F572" s="734"/>
      <c r="I572" s="735"/>
      <c r="J572" s="736"/>
      <c r="L572" s="736"/>
      <c r="M572" s="737"/>
      <c r="N572" s="733"/>
    </row>
    <row r="573" spans="2:14" ht="15.75" customHeight="1">
      <c r="B573" s="731"/>
      <c r="C573" s="731"/>
      <c r="D573" s="732"/>
      <c r="E573" s="733"/>
      <c r="F573" s="734"/>
      <c r="I573" s="735"/>
      <c r="J573" s="736"/>
      <c r="L573" s="736"/>
      <c r="M573" s="737"/>
      <c r="N573" s="733"/>
    </row>
    <row r="574" spans="2:14" ht="15.75" customHeight="1">
      <c r="B574" s="731"/>
      <c r="C574" s="731"/>
      <c r="D574" s="732"/>
      <c r="E574" s="733"/>
      <c r="F574" s="734"/>
      <c r="I574" s="735"/>
      <c r="J574" s="736"/>
      <c r="L574" s="736"/>
      <c r="M574" s="737"/>
      <c r="N574" s="733"/>
    </row>
    <row r="575" spans="2:14" ht="15.75" customHeight="1">
      <c r="B575" s="731"/>
      <c r="C575" s="731"/>
      <c r="D575" s="732"/>
      <c r="E575" s="733"/>
      <c r="F575" s="734"/>
      <c r="I575" s="735"/>
      <c r="J575" s="736"/>
      <c r="L575" s="736"/>
      <c r="M575" s="737"/>
      <c r="N575" s="733"/>
    </row>
    <row r="576" spans="2:14" ht="15.75" customHeight="1">
      <c r="B576" s="731"/>
      <c r="C576" s="731"/>
      <c r="D576" s="732"/>
      <c r="E576" s="733"/>
      <c r="F576" s="734"/>
      <c r="I576" s="735"/>
      <c r="J576" s="736"/>
      <c r="L576" s="736"/>
      <c r="M576" s="737"/>
      <c r="N576" s="733"/>
    </row>
    <row r="577" spans="2:14" ht="15.75" customHeight="1">
      <c r="B577" s="731"/>
      <c r="C577" s="731"/>
      <c r="D577" s="732"/>
      <c r="E577" s="733"/>
      <c r="F577" s="734"/>
      <c r="I577" s="735"/>
      <c r="J577" s="736"/>
      <c r="L577" s="736"/>
      <c r="M577" s="737"/>
      <c r="N577" s="733"/>
    </row>
    <row r="578" spans="2:14" ht="15.75" customHeight="1">
      <c r="B578" s="731"/>
      <c r="C578" s="731"/>
      <c r="D578" s="732"/>
      <c r="E578" s="733"/>
      <c r="F578" s="734"/>
      <c r="I578" s="735"/>
      <c r="J578" s="736"/>
      <c r="L578" s="736"/>
      <c r="M578" s="737"/>
      <c r="N578" s="733"/>
    </row>
    <row r="579" spans="2:14" ht="15.75" customHeight="1">
      <c r="B579" s="731"/>
      <c r="C579" s="731"/>
      <c r="D579" s="732"/>
      <c r="E579" s="733"/>
      <c r="F579" s="734"/>
      <c r="I579" s="735"/>
      <c r="J579" s="736"/>
      <c r="L579" s="736"/>
      <c r="M579" s="737"/>
      <c r="N579" s="733"/>
    </row>
    <row r="580" spans="2:14" ht="15.75" customHeight="1">
      <c r="B580" s="731"/>
      <c r="C580" s="731"/>
      <c r="D580" s="732"/>
      <c r="E580" s="733"/>
      <c r="F580" s="734"/>
      <c r="I580" s="735"/>
      <c r="J580" s="736"/>
      <c r="L580" s="736"/>
      <c r="M580" s="737"/>
      <c r="N580" s="733"/>
    </row>
    <row r="581" spans="2:14" ht="15.75" customHeight="1">
      <c r="B581" s="731"/>
      <c r="C581" s="731"/>
      <c r="D581" s="732"/>
      <c r="E581" s="733"/>
      <c r="F581" s="734"/>
      <c r="I581" s="735"/>
      <c r="J581" s="736"/>
      <c r="L581" s="736"/>
      <c r="M581" s="737"/>
      <c r="N581" s="733"/>
    </row>
    <row r="582" spans="2:14" ht="15.75" customHeight="1">
      <c r="B582" s="731"/>
      <c r="C582" s="731"/>
      <c r="D582" s="732"/>
      <c r="E582" s="733"/>
      <c r="F582" s="734"/>
      <c r="I582" s="735"/>
      <c r="J582" s="736"/>
      <c r="L582" s="736"/>
      <c r="M582" s="737"/>
      <c r="N582" s="733"/>
    </row>
    <row r="583" spans="2:14" ht="15.75" customHeight="1">
      <c r="B583" s="731"/>
      <c r="C583" s="731"/>
      <c r="D583" s="732"/>
      <c r="E583" s="733"/>
      <c r="F583" s="734"/>
      <c r="I583" s="735"/>
      <c r="J583" s="736"/>
      <c r="L583" s="736"/>
      <c r="M583" s="737"/>
      <c r="N583" s="733"/>
    </row>
    <row r="584" spans="2:14" ht="15.75" customHeight="1">
      <c r="B584" s="731"/>
      <c r="C584" s="731"/>
      <c r="D584" s="732"/>
      <c r="E584" s="733"/>
      <c r="F584" s="734"/>
      <c r="I584" s="735"/>
      <c r="J584" s="736"/>
      <c r="L584" s="736"/>
      <c r="M584" s="737"/>
      <c r="N584" s="733"/>
    </row>
    <row r="585" spans="2:14" ht="15.75" customHeight="1">
      <c r="B585" s="731"/>
      <c r="C585" s="731"/>
      <c r="D585" s="732"/>
      <c r="E585" s="733"/>
      <c r="F585" s="734"/>
      <c r="I585" s="735"/>
      <c r="J585" s="736"/>
      <c r="L585" s="736"/>
      <c r="M585" s="737"/>
      <c r="N585" s="733"/>
    </row>
    <row r="586" spans="2:14" ht="15.75" customHeight="1">
      <c r="B586" s="731"/>
      <c r="C586" s="731"/>
      <c r="D586" s="732"/>
      <c r="E586" s="733"/>
      <c r="F586" s="734"/>
      <c r="I586" s="735"/>
      <c r="J586" s="736"/>
      <c r="L586" s="736"/>
      <c r="M586" s="737"/>
      <c r="N586" s="733"/>
    </row>
    <row r="587" spans="2:14" ht="15.75" customHeight="1">
      <c r="B587" s="731"/>
      <c r="C587" s="731"/>
      <c r="D587" s="732"/>
      <c r="E587" s="733"/>
      <c r="F587" s="734"/>
      <c r="I587" s="735"/>
      <c r="J587" s="736"/>
      <c r="L587" s="736"/>
      <c r="M587" s="737"/>
      <c r="N587" s="733"/>
    </row>
    <row r="588" spans="2:14" ht="15.75" customHeight="1">
      <c r="B588" s="731"/>
      <c r="C588" s="731"/>
      <c r="D588" s="732"/>
      <c r="E588" s="733"/>
      <c r="F588" s="734"/>
      <c r="I588" s="735"/>
      <c r="J588" s="736"/>
      <c r="L588" s="736"/>
      <c r="M588" s="737"/>
      <c r="N588" s="733"/>
    </row>
    <row r="589" spans="2:14" ht="15.75" customHeight="1">
      <c r="B589" s="731"/>
      <c r="C589" s="731"/>
      <c r="D589" s="732"/>
      <c r="E589" s="733"/>
      <c r="F589" s="734"/>
      <c r="I589" s="735"/>
      <c r="J589" s="736"/>
      <c r="L589" s="736"/>
      <c r="M589" s="737"/>
      <c r="N589" s="733"/>
    </row>
    <row r="590" spans="2:14" ht="15.75" customHeight="1">
      <c r="B590" s="731"/>
      <c r="C590" s="731"/>
      <c r="D590" s="732"/>
      <c r="E590" s="733"/>
      <c r="F590" s="734"/>
      <c r="I590" s="735"/>
      <c r="J590" s="736"/>
      <c r="L590" s="736"/>
      <c r="M590" s="737"/>
      <c r="N590" s="733"/>
    </row>
    <row r="591" spans="2:14" ht="15.75" customHeight="1">
      <c r="B591" s="731"/>
      <c r="C591" s="731"/>
      <c r="D591" s="732"/>
      <c r="E591" s="733"/>
      <c r="F591" s="734"/>
      <c r="I591" s="735"/>
      <c r="J591" s="736"/>
      <c r="L591" s="736"/>
      <c r="M591" s="737"/>
      <c r="N591" s="733"/>
    </row>
    <row r="592" spans="2:14" ht="15.75" customHeight="1">
      <c r="B592" s="731"/>
      <c r="C592" s="731"/>
      <c r="D592" s="732"/>
      <c r="E592" s="733"/>
      <c r="F592" s="734"/>
      <c r="I592" s="735"/>
      <c r="J592" s="736"/>
      <c r="L592" s="736"/>
      <c r="M592" s="737"/>
      <c r="N592" s="733"/>
    </row>
    <row r="593" spans="2:14" ht="15.75" customHeight="1">
      <c r="B593" s="731"/>
      <c r="C593" s="731"/>
      <c r="D593" s="732"/>
      <c r="E593" s="733"/>
      <c r="F593" s="734"/>
      <c r="I593" s="735"/>
      <c r="J593" s="736"/>
      <c r="L593" s="736"/>
      <c r="M593" s="737"/>
      <c r="N593" s="733"/>
    </row>
    <row r="594" spans="2:14" ht="15.75" customHeight="1">
      <c r="B594" s="731"/>
      <c r="C594" s="731"/>
      <c r="D594" s="732"/>
      <c r="E594" s="733"/>
      <c r="F594" s="734"/>
      <c r="I594" s="735"/>
      <c r="J594" s="736"/>
      <c r="L594" s="736"/>
      <c r="M594" s="737"/>
      <c r="N594" s="733"/>
    </row>
    <row r="595" spans="2:14" ht="15.75" customHeight="1">
      <c r="B595" s="731"/>
      <c r="C595" s="731"/>
      <c r="D595" s="732"/>
      <c r="E595" s="733"/>
      <c r="F595" s="734"/>
      <c r="I595" s="735"/>
      <c r="J595" s="736"/>
      <c r="L595" s="736"/>
      <c r="M595" s="737"/>
      <c r="N595" s="733"/>
    </row>
    <row r="596" spans="2:14" ht="15.75" customHeight="1">
      <c r="B596" s="731"/>
      <c r="C596" s="731"/>
      <c r="D596" s="732"/>
      <c r="E596" s="733"/>
      <c r="F596" s="734"/>
      <c r="I596" s="735"/>
      <c r="J596" s="736"/>
      <c r="L596" s="736"/>
      <c r="M596" s="737"/>
      <c r="N596" s="733"/>
    </row>
    <row r="597" spans="2:14" ht="15.75" customHeight="1">
      <c r="B597" s="731"/>
      <c r="C597" s="731"/>
      <c r="D597" s="732"/>
      <c r="E597" s="733"/>
      <c r="F597" s="734"/>
      <c r="I597" s="735"/>
      <c r="J597" s="736"/>
      <c r="L597" s="736"/>
      <c r="M597" s="737"/>
      <c r="N597" s="733"/>
    </row>
    <row r="598" spans="2:14" ht="15.75" customHeight="1">
      <c r="B598" s="731"/>
      <c r="C598" s="731"/>
      <c r="D598" s="732"/>
      <c r="E598" s="733"/>
      <c r="F598" s="734"/>
      <c r="I598" s="735"/>
      <c r="J598" s="736"/>
      <c r="L598" s="736"/>
      <c r="M598" s="737"/>
      <c r="N598" s="733"/>
    </row>
    <row r="599" spans="2:14" ht="15.75" customHeight="1">
      <c r="B599" s="731"/>
      <c r="C599" s="731"/>
      <c r="D599" s="732"/>
      <c r="E599" s="733"/>
      <c r="F599" s="734"/>
      <c r="I599" s="735"/>
      <c r="J599" s="736"/>
      <c r="L599" s="736"/>
      <c r="M599" s="737"/>
      <c r="N599" s="733"/>
    </row>
    <row r="600" spans="2:14" ht="15.75" customHeight="1">
      <c r="B600" s="731"/>
      <c r="C600" s="731"/>
      <c r="D600" s="732"/>
      <c r="E600" s="733"/>
      <c r="F600" s="734"/>
      <c r="I600" s="735"/>
      <c r="J600" s="736"/>
      <c r="L600" s="736"/>
      <c r="M600" s="737"/>
      <c r="N600" s="733"/>
    </row>
    <row r="601" spans="2:14" ht="15.75" customHeight="1">
      <c r="B601" s="731"/>
      <c r="C601" s="731"/>
      <c r="D601" s="732"/>
      <c r="E601" s="733"/>
      <c r="F601" s="734"/>
      <c r="I601" s="735"/>
      <c r="J601" s="736"/>
      <c r="L601" s="736"/>
      <c r="M601" s="737"/>
      <c r="N601" s="733"/>
    </row>
    <row r="602" spans="2:14" ht="15.75" customHeight="1">
      <c r="B602" s="731"/>
      <c r="C602" s="731"/>
      <c r="D602" s="732"/>
      <c r="E602" s="733"/>
      <c r="F602" s="734"/>
      <c r="I602" s="735"/>
      <c r="J602" s="736"/>
      <c r="L602" s="736"/>
      <c r="M602" s="737"/>
      <c r="N602" s="733"/>
    </row>
    <row r="603" spans="2:14" ht="15.75" customHeight="1">
      <c r="B603" s="731"/>
      <c r="C603" s="731"/>
      <c r="D603" s="732"/>
      <c r="E603" s="733"/>
      <c r="F603" s="734"/>
      <c r="I603" s="735"/>
      <c r="J603" s="736"/>
      <c r="L603" s="736"/>
      <c r="M603" s="737"/>
      <c r="N603" s="733"/>
    </row>
    <row r="604" spans="2:14" ht="15.75" customHeight="1">
      <c r="B604" s="731"/>
      <c r="C604" s="731"/>
      <c r="D604" s="732"/>
      <c r="E604" s="733"/>
      <c r="F604" s="734"/>
      <c r="I604" s="735"/>
      <c r="J604" s="736"/>
      <c r="L604" s="736"/>
      <c r="M604" s="737"/>
      <c r="N604" s="733"/>
    </row>
    <row r="605" spans="2:14" ht="15.75" customHeight="1">
      <c r="B605" s="731"/>
      <c r="C605" s="731"/>
      <c r="D605" s="732"/>
      <c r="E605" s="733"/>
      <c r="F605" s="734"/>
      <c r="I605" s="735"/>
      <c r="J605" s="736"/>
      <c r="L605" s="736"/>
      <c r="M605" s="737"/>
      <c r="N605" s="733"/>
    </row>
    <row r="606" spans="2:14" ht="15.75" customHeight="1">
      <c r="B606" s="731"/>
      <c r="C606" s="731"/>
      <c r="D606" s="732"/>
      <c r="E606" s="733"/>
      <c r="F606" s="734"/>
      <c r="I606" s="735"/>
      <c r="J606" s="736"/>
      <c r="L606" s="736"/>
      <c r="M606" s="737"/>
      <c r="N606" s="733"/>
    </row>
    <row r="607" spans="2:14" ht="15.75" customHeight="1">
      <c r="B607" s="731"/>
      <c r="C607" s="731"/>
      <c r="D607" s="732"/>
      <c r="E607" s="733"/>
      <c r="F607" s="734"/>
      <c r="I607" s="735"/>
      <c r="J607" s="736"/>
      <c r="L607" s="736"/>
      <c r="M607" s="737"/>
      <c r="N607" s="733"/>
    </row>
    <row r="608" spans="2:14" ht="15.75" customHeight="1">
      <c r="B608" s="731"/>
      <c r="C608" s="731"/>
      <c r="D608" s="732"/>
      <c r="E608" s="733"/>
      <c r="F608" s="734"/>
      <c r="I608" s="735"/>
      <c r="J608" s="736"/>
      <c r="L608" s="736"/>
      <c r="M608" s="737"/>
      <c r="N608" s="733"/>
    </row>
    <row r="609" spans="2:14" ht="15.75" customHeight="1">
      <c r="B609" s="731"/>
      <c r="C609" s="731"/>
      <c r="D609" s="732"/>
      <c r="E609" s="733"/>
      <c r="F609" s="734"/>
      <c r="I609" s="735"/>
      <c r="J609" s="736"/>
      <c r="L609" s="736"/>
      <c r="M609" s="737"/>
      <c r="N609" s="733"/>
    </row>
    <row r="610" spans="2:14" ht="15.75" customHeight="1">
      <c r="B610" s="731"/>
      <c r="C610" s="731"/>
      <c r="D610" s="732"/>
      <c r="E610" s="733"/>
      <c r="F610" s="734"/>
      <c r="I610" s="735"/>
      <c r="J610" s="736"/>
      <c r="L610" s="736"/>
      <c r="M610" s="737"/>
      <c r="N610" s="733"/>
    </row>
    <row r="611" spans="2:14" ht="15.75" customHeight="1">
      <c r="B611" s="731"/>
      <c r="C611" s="731"/>
      <c r="D611" s="732"/>
      <c r="E611" s="733"/>
      <c r="F611" s="734"/>
      <c r="I611" s="735"/>
      <c r="J611" s="736"/>
      <c r="L611" s="736"/>
      <c r="M611" s="737"/>
      <c r="N611" s="733"/>
    </row>
    <row r="612" spans="2:14" ht="15.75" customHeight="1">
      <c r="B612" s="731"/>
      <c r="C612" s="731"/>
      <c r="D612" s="732"/>
      <c r="E612" s="733"/>
      <c r="F612" s="734"/>
      <c r="I612" s="735"/>
      <c r="J612" s="736"/>
      <c r="L612" s="736"/>
      <c r="M612" s="737"/>
      <c r="N612" s="733"/>
    </row>
    <row r="613" spans="2:14" ht="15.75" customHeight="1">
      <c r="B613" s="731"/>
      <c r="C613" s="731"/>
      <c r="D613" s="732"/>
      <c r="E613" s="733"/>
      <c r="F613" s="734"/>
      <c r="I613" s="735"/>
      <c r="J613" s="736"/>
      <c r="L613" s="736"/>
      <c r="M613" s="737"/>
      <c r="N613" s="733"/>
    </row>
    <row r="614" spans="2:14" ht="15.75" customHeight="1">
      <c r="B614" s="731"/>
      <c r="C614" s="731"/>
      <c r="D614" s="732"/>
      <c r="E614" s="733"/>
      <c r="F614" s="734"/>
      <c r="I614" s="735"/>
      <c r="J614" s="736"/>
      <c r="L614" s="736"/>
      <c r="M614" s="737"/>
      <c r="N614" s="733"/>
    </row>
    <row r="615" spans="2:14" ht="15.75" customHeight="1">
      <c r="B615" s="731"/>
      <c r="C615" s="731"/>
      <c r="D615" s="732"/>
      <c r="E615" s="733"/>
      <c r="F615" s="734"/>
      <c r="I615" s="735"/>
      <c r="J615" s="736"/>
      <c r="L615" s="736"/>
      <c r="M615" s="737"/>
      <c r="N615" s="733"/>
    </row>
    <row r="616" spans="2:14" ht="15.75" customHeight="1">
      <c r="B616" s="731"/>
      <c r="C616" s="731"/>
      <c r="D616" s="732"/>
      <c r="E616" s="733"/>
      <c r="F616" s="734"/>
      <c r="I616" s="735"/>
      <c r="J616" s="736"/>
      <c r="L616" s="736"/>
      <c r="M616" s="737"/>
      <c r="N616" s="733"/>
    </row>
    <row r="617" spans="2:14" ht="15.75" customHeight="1">
      <c r="B617" s="731"/>
      <c r="C617" s="731"/>
      <c r="D617" s="732"/>
      <c r="E617" s="733"/>
      <c r="F617" s="734"/>
      <c r="I617" s="735"/>
      <c r="J617" s="736"/>
      <c r="L617" s="736"/>
      <c r="M617" s="737"/>
      <c r="N617" s="733"/>
    </row>
    <row r="618" spans="2:14" ht="15.75" customHeight="1">
      <c r="B618" s="731"/>
      <c r="C618" s="731"/>
      <c r="D618" s="732"/>
      <c r="E618" s="733"/>
      <c r="F618" s="734"/>
      <c r="I618" s="735"/>
      <c r="J618" s="736"/>
      <c r="L618" s="736"/>
      <c r="M618" s="737"/>
      <c r="N618" s="733"/>
    </row>
    <row r="619" spans="2:14" ht="15.75" customHeight="1">
      <c r="B619" s="731"/>
      <c r="C619" s="731"/>
      <c r="D619" s="732"/>
      <c r="E619" s="733"/>
      <c r="F619" s="734"/>
      <c r="I619" s="735"/>
      <c r="J619" s="736"/>
      <c r="L619" s="736"/>
      <c r="M619" s="737"/>
      <c r="N619" s="733"/>
    </row>
    <row r="620" spans="2:14" ht="15.75" customHeight="1">
      <c r="B620" s="731"/>
      <c r="C620" s="731"/>
      <c r="D620" s="732"/>
      <c r="E620" s="733"/>
      <c r="F620" s="734"/>
      <c r="I620" s="735"/>
      <c r="J620" s="736"/>
      <c r="L620" s="736"/>
      <c r="M620" s="737"/>
      <c r="N620" s="733"/>
    </row>
    <row r="621" spans="2:14" ht="15.75" customHeight="1">
      <c r="B621" s="731"/>
      <c r="C621" s="731"/>
      <c r="D621" s="732"/>
      <c r="E621" s="733"/>
      <c r="F621" s="734"/>
      <c r="I621" s="735"/>
      <c r="J621" s="736"/>
      <c r="L621" s="736"/>
      <c r="M621" s="737"/>
      <c r="N621" s="733"/>
    </row>
    <row r="622" spans="2:14" ht="15.75" customHeight="1">
      <c r="B622" s="731"/>
      <c r="C622" s="731"/>
      <c r="D622" s="732"/>
      <c r="E622" s="733"/>
      <c r="F622" s="734"/>
      <c r="I622" s="735"/>
      <c r="J622" s="736"/>
      <c r="L622" s="736"/>
      <c r="M622" s="737"/>
      <c r="N622" s="733"/>
    </row>
    <row r="623" spans="2:14" ht="15.75" customHeight="1">
      <c r="B623" s="731"/>
      <c r="C623" s="731"/>
      <c r="D623" s="732"/>
      <c r="E623" s="733"/>
      <c r="F623" s="734"/>
      <c r="I623" s="735"/>
      <c r="J623" s="736"/>
      <c r="L623" s="736"/>
      <c r="M623" s="737"/>
      <c r="N623" s="733"/>
    </row>
    <row r="624" spans="2:14" ht="15.75" customHeight="1">
      <c r="B624" s="731"/>
      <c r="C624" s="731"/>
      <c r="D624" s="732"/>
      <c r="E624" s="733"/>
      <c r="F624" s="734"/>
      <c r="I624" s="735"/>
      <c r="J624" s="736"/>
      <c r="L624" s="736"/>
      <c r="M624" s="737"/>
      <c r="N624" s="733"/>
    </row>
    <row r="625" spans="2:14" ht="15.75" customHeight="1">
      <c r="B625" s="731"/>
      <c r="C625" s="731"/>
      <c r="D625" s="732"/>
      <c r="E625" s="733"/>
      <c r="F625" s="734"/>
      <c r="I625" s="735"/>
      <c r="J625" s="736"/>
      <c r="L625" s="736"/>
      <c r="M625" s="737"/>
      <c r="N625" s="733"/>
    </row>
    <row r="626" spans="2:14" ht="15.75" customHeight="1">
      <c r="B626" s="731"/>
      <c r="C626" s="731"/>
      <c r="D626" s="732"/>
      <c r="E626" s="733"/>
      <c r="F626" s="734"/>
      <c r="I626" s="735"/>
      <c r="J626" s="736"/>
      <c r="L626" s="736"/>
      <c r="M626" s="737"/>
      <c r="N626" s="733"/>
    </row>
    <row r="627" spans="2:14" ht="15.75" customHeight="1">
      <c r="B627" s="731"/>
      <c r="C627" s="731"/>
      <c r="D627" s="732"/>
      <c r="E627" s="733"/>
      <c r="F627" s="734"/>
      <c r="I627" s="735"/>
      <c r="J627" s="736"/>
      <c r="L627" s="736"/>
      <c r="M627" s="737"/>
      <c r="N627" s="733"/>
    </row>
    <row r="628" spans="2:14" ht="15.75" customHeight="1">
      <c r="B628" s="731"/>
      <c r="C628" s="731"/>
      <c r="D628" s="732"/>
      <c r="E628" s="733"/>
      <c r="F628" s="734"/>
      <c r="I628" s="735"/>
      <c r="J628" s="736"/>
      <c r="L628" s="736"/>
      <c r="M628" s="737"/>
      <c r="N628" s="733"/>
    </row>
    <row r="629" spans="2:14" ht="15.75" customHeight="1">
      <c r="B629" s="731"/>
      <c r="C629" s="731"/>
      <c r="D629" s="732"/>
      <c r="E629" s="733"/>
      <c r="F629" s="734"/>
      <c r="I629" s="735"/>
      <c r="J629" s="736"/>
      <c r="L629" s="736"/>
      <c r="M629" s="737"/>
      <c r="N629" s="733"/>
    </row>
    <row r="630" spans="2:14" ht="15.75" customHeight="1">
      <c r="B630" s="731"/>
      <c r="C630" s="731"/>
      <c r="D630" s="732"/>
      <c r="E630" s="733"/>
      <c r="F630" s="734"/>
      <c r="I630" s="735"/>
      <c r="J630" s="736"/>
      <c r="L630" s="736"/>
      <c r="M630" s="737"/>
      <c r="N630" s="733"/>
    </row>
    <row r="631" spans="2:14" ht="15.75" customHeight="1">
      <c r="B631" s="731"/>
      <c r="C631" s="731"/>
      <c r="D631" s="732"/>
      <c r="E631" s="733"/>
      <c r="F631" s="734"/>
      <c r="I631" s="735"/>
      <c r="J631" s="736"/>
      <c r="L631" s="736"/>
      <c r="M631" s="737"/>
      <c r="N631" s="733"/>
    </row>
    <row r="632" spans="2:14" ht="15.75" customHeight="1">
      <c r="B632" s="731"/>
      <c r="C632" s="731"/>
      <c r="D632" s="732"/>
      <c r="E632" s="733"/>
      <c r="F632" s="734"/>
      <c r="I632" s="735"/>
      <c r="J632" s="736"/>
      <c r="L632" s="736"/>
      <c r="M632" s="737"/>
      <c r="N632" s="733"/>
    </row>
    <row r="633" spans="2:14" ht="15.75" customHeight="1">
      <c r="B633" s="731"/>
      <c r="C633" s="731"/>
      <c r="D633" s="732"/>
      <c r="E633" s="733"/>
      <c r="F633" s="734"/>
      <c r="I633" s="735"/>
      <c r="J633" s="736"/>
      <c r="L633" s="736"/>
      <c r="M633" s="737"/>
      <c r="N633" s="733"/>
    </row>
    <row r="634" spans="2:14" ht="15.75" customHeight="1">
      <c r="B634" s="731"/>
      <c r="C634" s="731"/>
      <c r="D634" s="732"/>
      <c r="E634" s="733"/>
      <c r="F634" s="734"/>
      <c r="I634" s="735"/>
      <c r="J634" s="736"/>
      <c r="L634" s="736"/>
      <c r="M634" s="737"/>
      <c r="N634" s="733"/>
    </row>
    <row r="635" spans="2:14" ht="15.75" customHeight="1">
      <c r="B635" s="731"/>
      <c r="C635" s="731"/>
      <c r="D635" s="732"/>
      <c r="E635" s="733"/>
      <c r="F635" s="734"/>
      <c r="I635" s="735"/>
      <c r="J635" s="736"/>
      <c r="L635" s="736"/>
      <c r="M635" s="737"/>
      <c r="N635" s="733"/>
    </row>
    <row r="636" spans="2:14" ht="15.75" customHeight="1">
      <c r="B636" s="731"/>
      <c r="C636" s="731"/>
      <c r="D636" s="732"/>
      <c r="E636" s="733"/>
      <c r="F636" s="734"/>
      <c r="I636" s="735"/>
      <c r="J636" s="736"/>
      <c r="L636" s="736"/>
      <c r="M636" s="737"/>
      <c r="N636" s="733"/>
    </row>
    <row r="637" spans="2:14" ht="15.75" customHeight="1">
      <c r="B637" s="731"/>
      <c r="C637" s="731"/>
      <c r="D637" s="732"/>
      <c r="E637" s="733"/>
      <c r="F637" s="734"/>
      <c r="I637" s="735"/>
      <c r="J637" s="736"/>
      <c r="L637" s="736"/>
      <c r="M637" s="737"/>
      <c r="N637" s="733"/>
    </row>
    <row r="638" spans="2:14" ht="15.75" customHeight="1">
      <c r="B638" s="731"/>
      <c r="C638" s="731"/>
      <c r="D638" s="732"/>
      <c r="E638" s="733"/>
      <c r="F638" s="734"/>
      <c r="I638" s="735"/>
      <c r="J638" s="736"/>
      <c r="L638" s="736"/>
      <c r="M638" s="737"/>
      <c r="N638" s="733"/>
    </row>
    <row r="639" spans="2:14" ht="15.75" customHeight="1">
      <c r="B639" s="731"/>
      <c r="C639" s="731"/>
      <c r="D639" s="732"/>
      <c r="E639" s="733"/>
      <c r="F639" s="734"/>
      <c r="I639" s="735"/>
      <c r="J639" s="736"/>
      <c r="L639" s="736"/>
      <c r="M639" s="737"/>
      <c r="N639" s="733"/>
    </row>
    <row r="640" spans="2:14" ht="15.75" customHeight="1">
      <c r="B640" s="731"/>
      <c r="C640" s="731"/>
      <c r="D640" s="732"/>
      <c r="E640" s="733"/>
      <c r="F640" s="734"/>
      <c r="I640" s="735"/>
      <c r="J640" s="736"/>
      <c r="L640" s="736"/>
      <c r="M640" s="737"/>
      <c r="N640" s="733"/>
    </row>
    <row r="641" spans="2:14" ht="15.75" customHeight="1">
      <c r="B641" s="731"/>
      <c r="C641" s="731"/>
      <c r="D641" s="732"/>
      <c r="E641" s="733"/>
      <c r="F641" s="734"/>
      <c r="I641" s="735"/>
      <c r="J641" s="736"/>
      <c r="L641" s="736"/>
      <c r="M641" s="737"/>
      <c r="N641" s="733"/>
    </row>
    <row r="642" spans="2:14" ht="15.75" customHeight="1">
      <c r="B642" s="731"/>
      <c r="C642" s="731"/>
      <c r="D642" s="732"/>
      <c r="E642" s="733"/>
      <c r="F642" s="734"/>
      <c r="I642" s="735"/>
      <c r="J642" s="736"/>
      <c r="L642" s="736"/>
      <c r="M642" s="737"/>
      <c r="N642" s="733"/>
    </row>
    <row r="643" spans="2:14" ht="15.75" customHeight="1">
      <c r="B643" s="731"/>
      <c r="C643" s="731"/>
      <c r="D643" s="732"/>
      <c r="E643" s="733"/>
      <c r="F643" s="734"/>
      <c r="I643" s="735"/>
      <c r="J643" s="736"/>
      <c r="L643" s="736"/>
      <c r="M643" s="737"/>
      <c r="N643" s="733"/>
    </row>
    <row r="644" spans="2:14" ht="15.75" customHeight="1">
      <c r="B644" s="731"/>
      <c r="C644" s="731"/>
      <c r="D644" s="732"/>
      <c r="E644" s="733"/>
      <c r="F644" s="734"/>
      <c r="I644" s="735"/>
      <c r="J644" s="736"/>
      <c r="L644" s="736"/>
      <c r="M644" s="737"/>
      <c r="N644" s="733"/>
    </row>
    <row r="645" spans="2:14" ht="15.75" customHeight="1">
      <c r="B645" s="731"/>
      <c r="C645" s="731"/>
      <c r="D645" s="732"/>
      <c r="E645" s="733"/>
      <c r="F645" s="734"/>
      <c r="I645" s="735"/>
      <c r="J645" s="736"/>
      <c r="L645" s="736"/>
      <c r="M645" s="737"/>
      <c r="N645" s="733"/>
    </row>
    <row r="646" spans="2:14" ht="15.75" customHeight="1">
      <c r="B646" s="731"/>
      <c r="C646" s="731"/>
      <c r="D646" s="732"/>
      <c r="E646" s="733"/>
      <c r="F646" s="734"/>
      <c r="I646" s="735"/>
      <c r="J646" s="736"/>
      <c r="L646" s="736"/>
      <c r="M646" s="737"/>
      <c r="N646" s="733"/>
    </row>
    <row r="647" spans="2:14" ht="15.75" customHeight="1">
      <c r="B647" s="731"/>
      <c r="C647" s="731"/>
      <c r="D647" s="732"/>
      <c r="E647" s="733"/>
      <c r="F647" s="734"/>
      <c r="I647" s="735"/>
      <c r="J647" s="736"/>
      <c r="L647" s="736"/>
      <c r="M647" s="737"/>
      <c r="N647" s="733"/>
    </row>
    <row r="648" spans="2:14" ht="15.75" customHeight="1">
      <c r="B648" s="731"/>
      <c r="C648" s="731"/>
      <c r="D648" s="732"/>
      <c r="E648" s="733"/>
      <c r="F648" s="734"/>
      <c r="I648" s="735"/>
      <c r="J648" s="736"/>
      <c r="L648" s="736"/>
      <c r="M648" s="737"/>
      <c r="N648" s="733"/>
    </row>
    <row r="649" spans="2:14" ht="15.75" customHeight="1">
      <c r="B649" s="731"/>
      <c r="C649" s="731"/>
      <c r="D649" s="732"/>
      <c r="E649" s="733"/>
      <c r="F649" s="734"/>
      <c r="I649" s="735"/>
      <c r="J649" s="736"/>
      <c r="L649" s="736"/>
      <c r="M649" s="737"/>
      <c r="N649" s="733"/>
    </row>
    <row r="650" spans="2:14" ht="15.75" customHeight="1">
      <c r="B650" s="731"/>
      <c r="C650" s="731"/>
      <c r="D650" s="732"/>
      <c r="E650" s="733"/>
      <c r="F650" s="734"/>
      <c r="I650" s="735"/>
      <c r="J650" s="736"/>
      <c r="L650" s="736"/>
      <c r="M650" s="737"/>
      <c r="N650" s="733"/>
    </row>
    <row r="651" spans="2:14" ht="15.75" customHeight="1">
      <c r="B651" s="731"/>
      <c r="C651" s="731"/>
      <c r="D651" s="732"/>
      <c r="E651" s="733"/>
      <c r="F651" s="734"/>
      <c r="I651" s="735"/>
      <c r="J651" s="736"/>
      <c r="L651" s="736"/>
      <c r="M651" s="737"/>
      <c r="N651" s="733"/>
    </row>
    <row r="652" spans="2:14" ht="15.75" customHeight="1">
      <c r="B652" s="731"/>
      <c r="C652" s="731"/>
      <c r="D652" s="732"/>
      <c r="E652" s="733"/>
      <c r="F652" s="734"/>
      <c r="I652" s="735"/>
      <c r="J652" s="736"/>
      <c r="L652" s="736"/>
      <c r="M652" s="737"/>
      <c r="N652" s="733"/>
    </row>
    <row r="653" spans="2:14" ht="15.75" customHeight="1">
      <c r="B653" s="731"/>
      <c r="C653" s="731"/>
      <c r="D653" s="732"/>
      <c r="E653" s="733"/>
      <c r="F653" s="734"/>
      <c r="I653" s="735"/>
      <c r="J653" s="736"/>
      <c r="L653" s="736"/>
      <c r="M653" s="737"/>
      <c r="N653" s="733"/>
    </row>
    <row r="654" spans="2:14" ht="15.75" customHeight="1">
      <c r="B654" s="731"/>
      <c r="C654" s="731"/>
      <c r="D654" s="732"/>
      <c r="E654" s="733"/>
      <c r="F654" s="734"/>
      <c r="I654" s="735"/>
      <c r="J654" s="736"/>
      <c r="L654" s="736"/>
      <c r="M654" s="737"/>
      <c r="N654" s="733"/>
    </row>
    <row r="655" spans="2:14" ht="15.75" customHeight="1">
      <c r="B655" s="731"/>
      <c r="C655" s="731"/>
      <c r="D655" s="732"/>
      <c r="E655" s="733"/>
      <c r="F655" s="734"/>
      <c r="I655" s="735"/>
      <c r="J655" s="736"/>
      <c r="L655" s="736"/>
      <c r="M655" s="737"/>
      <c r="N655" s="733"/>
    </row>
    <row r="656" spans="2:14" ht="15.75" customHeight="1">
      <c r="B656" s="731"/>
      <c r="C656" s="731"/>
      <c r="D656" s="732"/>
      <c r="E656" s="733"/>
      <c r="F656" s="734"/>
      <c r="I656" s="735"/>
      <c r="J656" s="736"/>
      <c r="L656" s="736"/>
      <c r="M656" s="737"/>
      <c r="N656" s="733"/>
    </row>
    <row r="657" spans="2:14" ht="15.75" customHeight="1">
      <c r="B657" s="731"/>
      <c r="C657" s="731"/>
      <c r="D657" s="732"/>
      <c r="E657" s="733"/>
      <c r="F657" s="734"/>
      <c r="I657" s="735"/>
      <c r="J657" s="736"/>
      <c r="L657" s="736"/>
      <c r="M657" s="737"/>
      <c r="N657" s="733"/>
    </row>
    <row r="658" spans="2:14" ht="15.75" customHeight="1">
      <c r="B658" s="731"/>
      <c r="C658" s="731"/>
      <c r="D658" s="732"/>
      <c r="E658" s="733"/>
      <c r="F658" s="734"/>
      <c r="I658" s="735"/>
      <c r="J658" s="736"/>
      <c r="L658" s="736"/>
      <c r="M658" s="737"/>
      <c r="N658" s="733"/>
    </row>
    <row r="659" spans="2:14" ht="15.75" customHeight="1">
      <c r="B659" s="731"/>
      <c r="C659" s="731"/>
      <c r="D659" s="732"/>
      <c r="E659" s="733"/>
      <c r="F659" s="734"/>
      <c r="I659" s="735"/>
      <c r="J659" s="736"/>
      <c r="L659" s="736"/>
      <c r="M659" s="737"/>
      <c r="N659" s="733"/>
    </row>
    <row r="660" spans="2:14" ht="15.75" customHeight="1">
      <c r="B660" s="731"/>
      <c r="C660" s="731"/>
      <c r="D660" s="732"/>
      <c r="E660" s="733"/>
      <c r="F660" s="734"/>
      <c r="I660" s="735"/>
      <c r="J660" s="736"/>
      <c r="L660" s="736"/>
      <c r="M660" s="737"/>
      <c r="N660" s="733"/>
    </row>
    <row r="661" spans="2:14" ht="15.75" customHeight="1">
      <c r="B661" s="731"/>
      <c r="C661" s="731"/>
      <c r="D661" s="732"/>
      <c r="E661" s="733"/>
      <c r="F661" s="734"/>
      <c r="I661" s="735"/>
      <c r="J661" s="736"/>
      <c r="L661" s="736"/>
      <c r="M661" s="737"/>
      <c r="N661" s="733"/>
    </row>
    <row r="662" spans="2:14" ht="15.75" customHeight="1">
      <c r="B662" s="731"/>
      <c r="C662" s="731"/>
      <c r="D662" s="732"/>
      <c r="E662" s="733"/>
      <c r="F662" s="734"/>
      <c r="I662" s="735"/>
      <c r="J662" s="736"/>
      <c r="L662" s="736"/>
      <c r="M662" s="737"/>
      <c r="N662" s="733"/>
    </row>
    <row r="663" spans="2:14" ht="15.75" customHeight="1">
      <c r="B663" s="731"/>
      <c r="C663" s="731"/>
      <c r="D663" s="732"/>
      <c r="E663" s="733"/>
      <c r="F663" s="734"/>
      <c r="I663" s="735"/>
      <c r="J663" s="736"/>
      <c r="L663" s="736"/>
      <c r="M663" s="737"/>
      <c r="N663" s="733"/>
    </row>
    <row r="664" spans="2:14" ht="15.75" customHeight="1">
      <c r="B664" s="731"/>
      <c r="C664" s="731"/>
      <c r="D664" s="732"/>
      <c r="E664" s="733"/>
      <c r="F664" s="734"/>
      <c r="I664" s="735"/>
      <c r="J664" s="736"/>
      <c r="L664" s="736"/>
      <c r="M664" s="737"/>
      <c r="N664" s="733"/>
    </row>
    <row r="665" spans="2:14" ht="15.75" customHeight="1">
      <c r="B665" s="731"/>
      <c r="C665" s="731"/>
      <c r="D665" s="732"/>
      <c r="E665" s="733"/>
      <c r="F665" s="734"/>
      <c r="I665" s="735"/>
      <c r="J665" s="736"/>
      <c r="L665" s="736"/>
      <c r="M665" s="737"/>
      <c r="N665" s="733"/>
    </row>
    <row r="666" spans="2:14" ht="15.75" customHeight="1">
      <c r="B666" s="731"/>
      <c r="C666" s="731"/>
      <c r="D666" s="732"/>
      <c r="E666" s="733"/>
      <c r="F666" s="734"/>
      <c r="I666" s="735"/>
      <c r="J666" s="736"/>
      <c r="L666" s="736"/>
      <c r="M666" s="737"/>
      <c r="N666" s="733"/>
    </row>
    <row r="667" spans="2:14" ht="15.75" customHeight="1">
      <c r="B667" s="731"/>
      <c r="C667" s="731"/>
      <c r="D667" s="732"/>
      <c r="E667" s="733"/>
      <c r="F667" s="734"/>
      <c r="I667" s="735"/>
      <c r="J667" s="736"/>
      <c r="L667" s="736"/>
      <c r="M667" s="737"/>
      <c r="N667" s="733"/>
    </row>
    <row r="668" spans="2:14" ht="15.75" customHeight="1">
      <c r="B668" s="731"/>
      <c r="C668" s="731"/>
      <c r="D668" s="732"/>
      <c r="E668" s="733"/>
      <c r="F668" s="734"/>
      <c r="I668" s="735"/>
      <c r="J668" s="736"/>
      <c r="L668" s="736"/>
      <c r="M668" s="737"/>
      <c r="N668" s="733"/>
    </row>
    <row r="669" spans="2:14" ht="15.75" customHeight="1">
      <c r="B669" s="731"/>
      <c r="C669" s="731"/>
      <c r="D669" s="732"/>
      <c r="E669" s="733"/>
      <c r="F669" s="734"/>
      <c r="I669" s="735"/>
      <c r="J669" s="736"/>
      <c r="L669" s="736"/>
      <c r="M669" s="737"/>
      <c r="N669" s="733"/>
    </row>
    <row r="670" spans="2:14" ht="15.75" customHeight="1">
      <c r="B670" s="731"/>
      <c r="C670" s="731"/>
      <c r="D670" s="732"/>
      <c r="E670" s="733"/>
      <c r="F670" s="734"/>
      <c r="I670" s="735"/>
      <c r="J670" s="736"/>
      <c r="L670" s="736"/>
      <c r="M670" s="737"/>
      <c r="N670" s="733"/>
    </row>
    <row r="671" spans="2:14" ht="15.75" customHeight="1">
      <c r="B671" s="731"/>
      <c r="C671" s="731"/>
      <c r="D671" s="732"/>
      <c r="E671" s="733"/>
      <c r="F671" s="734"/>
      <c r="I671" s="735"/>
      <c r="J671" s="736"/>
      <c r="L671" s="736"/>
      <c r="M671" s="737"/>
      <c r="N671" s="733"/>
    </row>
    <row r="672" spans="2:14" ht="15.75" customHeight="1">
      <c r="B672" s="731"/>
      <c r="C672" s="731"/>
      <c r="D672" s="732"/>
      <c r="E672" s="733"/>
      <c r="F672" s="734"/>
      <c r="I672" s="735"/>
      <c r="J672" s="736"/>
      <c r="L672" s="736"/>
      <c r="M672" s="737"/>
      <c r="N672" s="733"/>
    </row>
    <row r="673" spans="2:14" ht="15.75" customHeight="1">
      <c r="B673" s="731"/>
      <c r="C673" s="731"/>
      <c r="D673" s="732"/>
      <c r="E673" s="733"/>
      <c r="F673" s="734"/>
      <c r="I673" s="735"/>
      <c r="J673" s="736"/>
      <c r="L673" s="736"/>
      <c r="M673" s="737"/>
      <c r="N673" s="733"/>
    </row>
    <row r="674" spans="2:14" ht="15.75" customHeight="1">
      <c r="B674" s="731"/>
      <c r="C674" s="731"/>
      <c r="D674" s="732"/>
      <c r="E674" s="733"/>
      <c r="F674" s="734"/>
      <c r="I674" s="735"/>
      <c r="J674" s="736"/>
      <c r="L674" s="736"/>
      <c r="M674" s="737"/>
      <c r="N674" s="733"/>
    </row>
    <row r="675" spans="2:14" ht="15.75" customHeight="1">
      <c r="B675" s="731"/>
      <c r="C675" s="731"/>
      <c r="D675" s="732"/>
      <c r="E675" s="733"/>
      <c r="F675" s="734"/>
      <c r="I675" s="735"/>
      <c r="J675" s="736"/>
      <c r="L675" s="736"/>
      <c r="M675" s="737"/>
      <c r="N675" s="733"/>
    </row>
    <row r="676" spans="2:14" ht="15.75" customHeight="1">
      <c r="B676" s="731"/>
      <c r="C676" s="731"/>
      <c r="D676" s="732"/>
      <c r="E676" s="733"/>
      <c r="F676" s="734"/>
      <c r="I676" s="735"/>
      <c r="J676" s="736"/>
      <c r="L676" s="736"/>
      <c r="M676" s="737"/>
      <c r="N676" s="733"/>
    </row>
    <row r="677" spans="2:14" ht="15.75" customHeight="1">
      <c r="B677" s="731"/>
      <c r="C677" s="731"/>
      <c r="D677" s="732"/>
      <c r="E677" s="733"/>
      <c r="F677" s="734"/>
      <c r="I677" s="735"/>
      <c r="J677" s="736"/>
      <c r="L677" s="736"/>
      <c r="M677" s="737"/>
      <c r="N677" s="733"/>
    </row>
    <row r="678" spans="2:14" ht="15.75" customHeight="1">
      <c r="B678" s="731"/>
      <c r="C678" s="731"/>
      <c r="D678" s="732"/>
      <c r="E678" s="733"/>
      <c r="F678" s="734"/>
      <c r="I678" s="735"/>
      <c r="J678" s="736"/>
      <c r="L678" s="736"/>
      <c r="M678" s="737"/>
      <c r="N678" s="733"/>
    </row>
    <row r="679" spans="2:14" ht="15.75" customHeight="1">
      <c r="B679" s="731"/>
      <c r="C679" s="731"/>
      <c r="D679" s="732"/>
      <c r="E679" s="733"/>
      <c r="F679" s="734"/>
      <c r="I679" s="735"/>
      <c r="J679" s="736"/>
      <c r="L679" s="736"/>
      <c r="M679" s="737"/>
      <c r="N679" s="733"/>
    </row>
    <row r="680" spans="2:14" ht="15.75" customHeight="1">
      <c r="B680" s="731"/>
      <c r="C680" s="731"/>
      <c r="D680" s="732"/>
      <c r="E680" s="733"/>
      <c r="F680" s="734"/>
      <c r="I680" s="735"/>
      <c r="J680" s="736"/>
      <c r="L680" s="736"/>
      <c r="M680" s="737"/>
      <c r="N680" s="733"/>
    </row>
    <row r="681" spans="2:14" ht="15.75" customHeight="1">
      <c r="B681" s="731"/>
      <c r="C681" s="731"/>
      <c r="D681" s="732"/>
      <c r="E681" s="733"/>
      <c r="F681" s="734"/>
      <c r="I681" s="735"/>
      <c r="J681" s="736"/>
      <c r="L681" s="736"/>
      <c r="M681" s="737"/>
      <c r="N681" s="733"/>
    </row>
    <row r="682" spans="2:14" ht="15.75" customHeight="1">
      <c r="B682" s="731"/>
      <c r="C682" s="731"/>
      <c r="D682" s="732"/>
      <c r="E682" s="733"/>
      <c r="F682" s="734"/>
      <c r="I682" s="735"/>
      <c r="J682" s="736"/>
      <c r="L682" s="736"/>
      <c r="M682" s="737"/>
      <c r="N682" s="733"/>
    </row>
    <row r="683" spans="2:14" ht="15.75" customHeight="1">
      <c r="B683" s="731"/>
      <c r="C683" s="731"/>
      <c r="D683" s="732"/>
      <c r="E683" s="733"/>
      <c r="F683" s="734"/>
      <c r="I683" s="735"/>
      <c r="J683" s="736"/>
      <c r="L683" s="736"/>
      <c r="M683" s="737"/>
      <c r="N683" s="733"/>
    </row>
    <row r="684" spans="2:14" ht="15.75" customHeight="1">
      <c r="B684" s="731"/>
      <c r="C684" s="731"/>
      <c r="D684" s="732"/>
      <c r="E684" s="733"/>
      <c r="F684" s="734"/>
      <c r="I684" s="735"/>
      <c r="J684" s="736"/>
      <c r="L684" s="736"/>
      <c r="M684" s="737"/>
      <c r="N684" s="733"/>
    </row>
    <row r="685" spans="2:14" ht="15.75" customHeight="1">
      <c r="B685" s="731"/>
      <c r="C685" s="731"/>
      <c r="D685" s="732"/>
      <c r="E685" s="733"/>
      <c r="F685" s="734"/>
      <c r="I685" s="735"/>
      <c r="J685" s="736"/>
      <c r="L685" s="736"/>
      <c r="M685" s="737"/>
      <c r="N685" s="733"/>
    </row>
    <row r="686" spans="2:14" ht="15.75" customHeight="1">
      <c r="B686" s="731"/>
      <c r="C686" s="731"/>
      <c r="D686" s="732"/>
      <c r="E686" s="733"/>
      <c r="F686" s="734"/>
      <c r="I686" s="735"/>
      <c r="J686" s="736"/>
      <c r="L686" s="736"/>
      <c r="M686" s="737"/>
      <c r="N686" s="733"/>
    </row>
    <row r="687" spans="2:14" ht="15.75" customHeight="1">
      <c r="B687" s="731"/>
      <c r="C687" s="731"/>
      <c r="D687" s="732"/>
      <c r="E687" s="733"/>
      <c r="F687" s="734"/>
      <c r="I687" s="735"/>
      <c r="J687" s="736"/>
      <c r="L687" s="736"/>
      <c r="M687" s="737"/>
      <c r="N687" s="733"/>
    </row>
    <row r="688" spans="2:14" ht="15.75" customHeight="1">
      <c r="B688" s="731"/>
      <c r="C688" s="731"/>
      <c r="D688" s="732"/>
      <c r="E688" s="733"/>
      <c r="F688" s="734"/>
      <c r="I688" s="735"/>
      <c r="J688" s="736"/>
      <c r="L688" s="736"/>
      <c r="M688" s="737"/>
      <c r="N688" s="733"/>
    </row>
    <row r="689" spans="2:14" ht="15.75" customHeight="1">
      <c r="B689" s="731"/>
      <c r="C689" s="731"/>
      <c r="D689" s="732"/>
      <c r="E689" s="733"/>
      <c r="F689" s="734"/>
      <c r="I689" s="735"/>
      <c r="J689" s="736"/>
      <c r="L689" s="736"/>
      <c r="M689" s="737"/>
      <c r="N689" s="733"/>
    </row>
    <row r="690" spans="2:14" ht="15.75" customHeight="1">
      <c r="B690" s="731"/>
      <c r="C690" s="731"/>
      <c r="D690" s="732"/>
      <c r="E690" s="733"/>
      <c r="F690" s="734"/>
      <c r="I690" s="735"/>
      <c r="J690" s="736"/>
      <c r="L690" s="736"/>
      <c r="M690" s="737"/>
      <c r="N690" s="733"/>
    </row>
    <row r="691" spans="2:14" ht="15.75" customHeight="1">
      <c r="B691" s="731"/>
      <c r="C691" s="731"/>
      <c r="D691" s="732"/>
      <c r="E691" s="733"/>
      <c r="F691" s="734"/>
      <c r="I691" s="735"/>
      <c r="J691" s="736"/>
      <c r="L691" s="736"/>
      <c r="M691" s="737"/>
      <c r="N691" s="733"/>
    </row>
    <row r="692" spans="2:14" ht="15.75" customHeight="1">
      <c r="B692" s="731"/>
      <c r="C692" s="731"/>
      <c r="D692" s="732"/>
      <c r="E692" s="733"/>
      <c r="F692" s="734"/>
      <c r="I692" s="735"/>
      <c r="J692" s="736"/>
      <c r="L692" s="736"/>
      <c r="M692" s="737"/>
      <c r="N692" s="733"/>
    </row>
    <row r="693" spans="2:14" ht="15.75" customHeight="1">
      <c r="B693" s="731"/>
      <c r="C693" s="731"/>
      <c r="D693" s="732"/>
      <c r="E693" s="733"/>
      <c r="F693" s="734"/>
      <c r="I693" s="735"/>
      <c r="J693" s="736"/>
      <c r="L693" s="736"/>
      <c r="M693" s="737"/>
      <c r="N693" s="733"/>
    </row>
    <row r="694" spans="2:14" ht="15.75" customHeight="1">
      <c r="B694" s="731"/>
      <c r="C694" s="731"/>
      <c r="D694" s="732"/>
      <c r="E694" s="733"/>
      <c r="F694" s="734"/>
      <c r="I694" s="735"/>
      <c r="J694" s="736"/>
      <c r="L694" s="736"/>
      <c r="M694" s="737"/>
      <c r="N694" s="733"/>
    </row>
    <row r="695" spans="2:14" ht="15.75" customHeight="1">
      <c r="B695" s="731"/>
      <c r="C695" s="731"/>
      <c r="D695" s="732"/>
      <c r="E695" s="733"/>
      <c r="F695" s="734"/>
      <c r="I695" s="735"/>
      <c r="J695" s="736"/>
      <c r="L695" s="736"/>
      <c r="M695" s="737"/>
      <c r="N695" s="733"/>
    </row>
    <row r="696" spans="2:14" ht="15.75" customHeight="1">
      <c r="B696" s="731"/>
      <c r="C696" s="731"/>
      <c r="D696" s="732"/>
      <c r="E696" s="733"/>
      <c r="F696" s="734"/>
      <c r="I696" s="735"/>
      <c r="J696" s="736"/>
      <c r="L696" s="736"/>
      <c r="M696" s="737"/>
      <c r="N696" s="733"/>
    </row>
    <row r="697" spans="2:14" ht="15.75" customHeight="1">
      <c r="B697" s="731"/>
      <c r="C697" s="731"/>
      <c r="D697" s="732"/>
      <c r="E697" s="733"/>
      <c r="F697" s="734"/>
      <c r="I697" s="735"/>
      <c r="J697" s="736"/>
      <c r="L697" s="736"/>
      <c r="M697" s="737"/>
      <c r="N697" s="733"/>
    </row>
    <row r="698" spans="2:14" ht="15.75" customHeight="1">
      <c r="B698" s="731"/>
      <c r="C698" s="731"/>
      <c r="D698" s="732"/>
      <c r="E698" s="733"/>
      <c r="F698" s="734"/>
      <c r="I698" s="735"/>
      <c r="J698" s="736"/>
      <c r="L698" s="736"/>
      <c r="M698" s="737"/>
      <c r="N698" s="733"/>
    </row>
    <row r="699" spans="2:14" ht="15.75" customHeight="1">
      <c r="B699" s="731"/>
      <c r="C699" s="731"/>
      <c r="D699" s="732"/>
      <c r="E699" s="733"/>
      <c r="F699" s="734"/>
      <c r="I699" s="735"/>
      <c r="J699" s="736"/>
      <c r="L699" s="736"/>
      <c r="M699" s="737"/>
      <c r="N699" s="733"/>
    </row>
    <row r="700" spans="2:14" ht="15.75" customHeight="1">
      <c r="B700" s="731"/>
      <c r="C700" s="731"/>
      <c r="D700" s="732"/>
      <c r="E700" s="733"/>
      <c r="F700" s="734"/>
      <c r="I700" s="735"/>
      <c r="J700" s="736"/>
      <c r="L700" s="736"/>
      <c r="M700" s="737"/>
      <c r="N700" s="733"/>
    </row>
    <row r="701" spans="2:14" ht="15.75" customHeight="1">
      <c r="B701" s="731"/>
      <c r="C701" s="731"/>
      <c r="D701" s="732"/>
      <c r="E701" s="733"/>
      <c r="F701" s="734"/>
      <c r="I701" s="735"/>
      <c r="J701" s="736"/>
      <c r="L701" s="736"/>
      <c r="M701" s="737"/>
      <c r="N701" s="733"/>
    </row>
    <row r="702" spans="2:14" ht="15.75" customHeight="1">
      <c r="B702" s="731"/>
      <c r="C702" s="731"/>
      <c r="D702" s="732"/>
      <c r="E702" s="733"/>
      <c r="F702" s="734"/>
      <c r="I702" s="735"/>
      <c r="J702" s="736"/>
      <c r="L702" s="736"/>
      <c r="M702" s="737"/>
      <c r="N702" s="733"/>
    </row>
    <row r="703" spans="2:14" ht="15.75" customHeight="1">
      <c r="B703" s="731"/>
      <c r="C703" s="731"/>
      <c r="D703" s="732"/>
      <c r="E703" s="733"/>
      <c r="F703" s="734"/>
      <c r="I703" s="735"/>
      <c r="J703" s="736"/>
      <c r="L703" s="736"/>
      <c r="M703" s="737"/>
      <c r="N703" s="733"/>
    </row>
    <row r="704" spans="2:14" ht="15.75" customHeight="1">
      <c r="B704" s="731"/>
      <c r="C704" s="731"/>
      <c r="D704" s="732"/>
      <c r="E704" s="733"/>
      <c r="F704" s="734"/>
      <c r="I704" s="735"/>
      <c r="J704" s="736"/>
      <c r="L704" s="736"/>
      <c r="M704" s="737"/>
      <c r="N704" s="733"/>
    </row>
    <row r="705" spans="2:14" ht="15.75" customHeight="1">
      <c r="B705" s="731"/>
      <c r="C705" s="731"/>
      <c r="D705" s="732"/>
      <c r="E705" s="733"/>
      <c r="F705" s="734"/>
      <c r="I705" s="735"/>
      <c r="J705" s="736"/>
      <c r="L705" s="736"/>
      <c r="M705" s="737"/>
      <c r="N705" s="733"/>
    </row>
    <row r="706" spans="2:14" ht="15.75" customHeight="1">
      <c r="B706" s="731"/>
      <c r="C706" s="731"/>
      <c r="D706" s="732"/>
      <c r="E706" s="733"/>
      <c r="F706" s="734"/>
      <c r="I706" s="735"/>
      <c r="J706" s="736"/>
      <c r="L706" s="736"/>
      <c r="M706" s="737"/>
      <c r="N706" s="733"/>
    </row>
    <row r="707" spans="2:14" ht="15.75" customHeight="1">
      <c r="B707" s="731"/>
      <c r="C707" s="731"/>
      <c r="D707" s="732"/>
      <c r="E707" s="733"/>
      <c r="F707" s="734"/>
      <c r="I707" s="735"/>
      <c r="J707" s="736"/>
      <c r="L707" s="736"/>
      <c r="M707" s="737"/>
      <c r="N707" s="733"/>
    </row>
    <row r="708" spans="2:14" ht="15.75" customHeight="1">
      <c r="B708" s="731"/>
      <c r="C708" s="731"/>
      <c r="D708" s="732"/>
      <c r="E708" s="733"/>
      <c r="F708" s="734"/>
      <c r="I708" s="735"/>
      <c r="J708" s="736"/>
      <c r="L708" s="736"/>
      <c r="M708" s="737"/>
      <c r="N708" s="733"/>
    </row>
    <row r="709" spans="2:14" ht="15.75" customHeight="1">
      <c r="B709" s="731"/>
      <c r="C709" s="731"/>
      <c r="D709" s="732"/>
      <c r="E709" s="733"/>
      <c r="F709" s="734"/>
      <c r="I709" s="735"/>
      <c r="J709" s="736"/>
      <c r="L709" s="736"/>
      <c r="M709" s="737"/>
      <c r="N709" s="733"/>
    </row>
    <row r="710" spans="2:14" ht="15.75" customHeight="1">
      <c r="B710" s="731"/>
      <c r="C710" s="731"/>
      <c r="D710" s="732"/>
      <c r="E710" s="733"/>
      <c r="F710" s="734"/>
      <c r="I710" s="735"/>
      <c r="J710" s="736"/>
      <c r="L710" s="736"/>
      <c r="M710" s="737"/>
      <c r="N710" s="733"/>
    </row>
    <row r="711" spans="2:14" ht="15.75" customHeight="1">
      <c r="B711" s="731"/>
      <c r="C711" s="731"/>
      <c r="D711" s="732"/>
      <c r="E711" s="733"/>
      <c r="F711" s="734"/>
      <c r="I711" s="735"/>
      <c r="J711" s="736"/>
      <c r="L711" s="736"/>
      <c r="M711" s="737"/>
      <c r="N711" s="733"/>
    </row>
    <row r="712" spans="2:14" ht="15.75" customHeight="1">
      <c r="B712" s="731"/>
      <c r="C712" s="731"/>
      <c r="D712" s="732"/>
      <c r="E712" s="733"/>
      <c r="F712" s="734"/>
      <c r="I712" s="735"/>
      <c r="J712" s="736"/>
      <c r="L712" s="736"/>
      <c r="M712" s="737"/>
      <c r="N712" s="733"/>
    </row>
    <row r="713" spans="2:14" ht="15.75" customHeight="1">
      <c r="B713" s="731"/>
      <c r="C713" s="731"/>
      <c r="D713" s="732"/>
      <c r="E713" s="733"/>
      <c r="F713" s="734"/>
      <c r="I713" s="735"/>
      <c r="J713" s="736"/>
      <c r="L713" s="736"/>
      <c r="M713" s="737"/>
      <c r="N713" s="733"/>
    </row>
    <row r="714" spans="2:14" ht="15.75" customHeight="1">
      <c r="B714" s="731"/>
      <c r="C714" s="731"/>
      <c r="D714" s="732"/>
      <c r="E714" s="733"/>
      <c r="F714" s="734"/>
      <c r="I714" s="735"/>
      <c r="J714" s="736"/>
      <c r="L714" s="736"/>
      <c r="M714" s="737"/>
      <c r="N714" s="733"/>
    </row>
    <row r="715" spans="2:14" ht="15.75" customHeight="1">
      <c r="B715" s="731"/>
      <c r="C715" s="731"/>
      <c r="D715" s="732"/>
      <c r="E715" s="733"/>
      <c r="F715" s="734"/>
      <c r="I715" s="735"/>
      <c r="J715" s="736"/>
      <c r="L715" s="736"/>
      <c r="M715" s="737"/>
      <c r="N715" s="733"/>
    </row>
    <row r="716" spans="2:14" ht="15.75" customHeight="1">
      <c r="B716" s="731"/>
      <c r="C716" s="731"/>
      <c r="D716" s="732"/>
      <c r="E716" s="733"/>
      <c r="F716" s="734"/>
      <c r="I716" s="735"/>
      <c r="J716" s="736"/>
      <c r="L716" s="736"/>
      <c r="M716" s="737"/>
      <c r="N716" s="733"/>
    </row>
    <row r="717" spans="2:14" ht="15.75" customHeight="1">
      <c r="B717" s="731"/>
      <c r="C717" s="731"/>
      <c r="D717" s="732"/>
      <c r="E717" s="733"/>
      <c r="F717" s="734"/>
      <c r="I717" s="735"/>
      <c r="J717" s="736"/>
      <c r="L717" s="736"/>
      <c r="M717" s="737"/>
      <c r="N717" s="733"/>
    </row>
    <row r="718" spans="2:14" ht="15.75" customHeight="1">
      <c r="B718" s="731"/>
      <c r="C718" s="731"/>
      <c r="D718" s="732"/>
      <c r="E718" s="733"/>
      <c r="F718" s="734"/>
      <c r="I718" s="735"/>
      <c r="J718" s="736"/>
      <c r="L718" s="736"/>
      <c r="M718" s="737"/>
      <c r="N718" s="733"/>
    </row>
    <row r="719" spans="2:14" ht="15.75" customHeight="1">
      <c r="B719" s="731"/>
      <c r="C719" s="731"/>
      <c r="D719" s="732"/>
      <c r="E719" s="733"/>
      <c r="F719" s="734"/>
      <c r="I719" s="735"/>
      <c r="J719" s="736"/>
      <c r="L719" s="736"/>
      <c r="M719" s="737"/>
      <c r="N719" s="733"/>
    </row>
    <row r="720" spans="2:14" ht="15.75" customHeight="1">
      <c r="B720" s="731"/>
      <c r="C720" s="731"/>
      <c r="D720" s="732"/>
      <c r="E720" s="733"/>
      <c r="F720" s="734"/>
      <c r="I720" s="735"/>
      <c r="J720" s="736"/>
      <c r="L720" s="736"/>
      <c r="M720" s="737"/>
      <c r="N720" s="733"/>
    </row>
    <row r="721" spans="2:14" ht="15.75" customHeight="1">
      <c r="B721" s="731"/>
      <c r="C721" s="731"/>
      <c r="D721" s="732"/>
      <c r="E721" s="733"/>
      <c r="F721" s="734"/>
      <c r="I721" s="735"/>
      <c r="J721" s="736"/>
      <c r="L721" s="736"/>
      <c r="M721" s="737"/>
      <c r="N721" s="733"/>
    </row>
    <row r="722" spans="2:14" ht="15.75" customHeight="1">
      <c r="B722" s="731"/>
      <c r="C722" s="731"/>
      <c r="D722" s="732"/>
      <c r="E722" s="733"/>
      <c r="F722" s="734"/>
      <c r="I722" s="735"/>
      <c r="J722" s="736"/>
      <c r="L722" s="736"/>
      <c r="M722" s="737"/>
      <c r="N722" s="733"/>
    </row>
    <row r="723" spans="2:14" ht="15.75" customHeight="1">
      <c r="B723" s="731"/>
      <c r="C723" s="731"/>
      <c r="D723" s="732"/>
      <c r="E723" s="733"/>
      <c r="F723" s="734"/>
      <c r="I723" s="735"/>
      <c r="J723" s="736"/>
      <c r="L723" s="736"/>
      <c r="M723" s="737"/>
      <c r="N723" s="733"/>
    </row>
    <row r="724" spans="2:14" ht="15.75" customHeight="1">
      <c r="B724" s="731"/>
      <c r="C724" s="731"/>
      <c r="D724" s="732"/>
      <c r="E724" s="733"/>
      <c r="F724" s="734"/>
      <c r="I724" s="735"/>
      <c r="J724" s="736"/>
      <c r="L724" s="736"/>
      <c r="M724" s="737"/>
      <c r="N724" s="733"/>
    </row>
    <row r="725" spans="2:14" ht="15.75" customHeight="1">
      <c r="B725" s="731"/>
      <c r="C725" s="731"/>
      <c r="D725" s="732"/>
      <c r="E725" s="733"/>
      <c r="F725" s="734"/>
      <c r="I725" s="735"/>
      <c r="J725" s="736"/>
      <c r="L725" s="736"/>
      <c r="M725" s="737"/>
      <c r="N725" s="733"/>
    </row>
    <row r="726" spans="2:14" ht="15.75" customHeight="1">
      <c r="B726" s="731"/>
      <c r="C726" s="731"/>
      <c r="D726" s="732"/>
      <c r="E726" s="733"/>
      <c r="F726" s="734"/>
      <c r="I726" s="735"/>
      <c r="J726" s="736"/>
      <c r="L726" s="736"/>
      <c r="M726" s="737"/>
      <c r="N726" s="733"/>
    </row>
    <row r="727" spans="2:14" ht="15.75" customHeight="1">
      <c r="B727" s="731"/>
      <c r="C727" s="731"/>
      <c r="D727" s="732"/>
      <c r="E727" s="733"/>
      <c r="F727" s="734"/>
      <c r="I727" s="735"/>
      <c r="J727" s="736"/>
      <c r="L727" s="736"/>
      <c r="M727" s="737"/>
      <c r="N727" s="733"/>
    </row>
    <row r="728" spans="2:14" ht="15.75" customHeight="1">
      <c r="B728" s="731"/>
      <c r="C728" s="731"/>
      <c r="D728" s="732"/>
      <c r="E728" s="733"/>
      <c r="F728" s="734"/>
      <c r="I728" s="735"/>
      <c r="J728" s="736"/>
      <c r="L728" s="736"/>
      <c r="M728" s="737"/>
      <c r="N728" s="733"/>
    </row>
    <row r="729" spans="2:14" ht="15.75" customHeight="1">
      <c r="B729" s="731"/>
      <c r="C729" s="731"/>
      <c r="D729" s="732"/>
      <c r="E729" s="733"/>
      <c r="F729" s="734"/>
      <c r="I729" s="735"/>
      <c r="J729" s="736"/>
      <c r="L729" s="736"/>
      <c r="M729" s="737"/>
      <c r="N729" s="733"/>
    </row>
    <row r="730" spans="2:14" ht="15.75" customHeight="1">
      <c r="B730" s="731"/>
      <c r="C730" s="731"/>
      <c r="D730" s="732"/>
      <c r="E730" s="733"/>
      <c r="F730" s="734"/>
      <c r="I730" s="735"/>
      <c r="J730" s="736"/>
      <c r="L730" s="736"/>
      <c r="M730" s="737"/>
      <c r="N730" s="733"/>
    </row>
    <row r="731" spans="2:14" ht="15.75" customHeight="1">
      <c r="B731" s="731"/>
      <c r="C731" s="731"/>
      <c r="D731" s="732"/>
      <c r="E731" s="733"/>
      <c r="F731" s="734"/>
      <c r="I731" s="735"/>
      <c r="J731" s="736"/>
      <c r="L731" s="736"/>
      <c r="M731" s="737"/>
      <c r="N731" s="733"/>
    </row>
    <row r="732" spans="2:14" ht="15.75" customHeight="1">
      <c r="B732" s="731"/>
      <c r="C732" s="731"/>
      <c r="D732" s="732"/>
      <c r="E732" s="733"/>
      <c r="F732" s="734"/>
      <c r="I732" s="735"/>
      <c r="J732" s="736"/>
      <c r="L732" s="736"/>
      <c r="M732" s="737"/>
      <c r="N732" s="733"/>
    </row>
    <row r="733" spans="2:14" ht="15.75" customHeight="1">
      <c r="B733" s="731"/>
      <c r="C733" s="731"/>
      <c r="D733" s="732"/>
      <c r="E733" s="733"/>
      <c r="F733" s="734"/>
      <c r="I733" s="735"/>
      <c r="J733" s="736"/>
      <c r="L733" s="736"/>
      <c r="M733" s="737"/>
      <c r="N733" s="733"/>
    </row>
    <row r="734" spans="2:14" ht="15.75" customHeight="1">
      <c r="B734" s="731"/>
      <c r="C734" s="731"/>
      <c r="D734" s="732"/>
      <c r="E734" s="733"/>
      <c r="F734" s="734"/>
      <c r="I734" s="735"/>
      <c r="J734" s="736"/>
      <c r="L734" s="736"/>
      <c r="M734" s="737"/>
      <c r="N734" s="733"/>
    </row>
    <row r="735" spans="2:14" ht="15.75" customHeight="1">
      <c r="B735" s="731"/>
      <c r="C735" s="731"/>
      <c r="D735" s="732"/>
      <c r="E735" s="733"/>
      <c r="F735" s="734"/>
      <c r="I735" s="735"/>
      <c r="J735" s="736"/>
      <c r="L735" s="736"/>
      <c r="M735" s="737"/>
      <c r="N735" s="733"/>
    </row>
    <row r="736" spans="2:14" ht="15.75" customHeight="1">
      <c r="B736" s="731"/>
      <c r="C736" s="731"/>
      <c r="D736" s="732"/>
      <c r="E736" s="733"/>
      <c r="F736" s="734"/>
      <c r="I736" s="735"/>
      <c r="J736" s="736"/>
      <c r="L736" s="736"/>
      <c r="M736" s="737"/>
      <c r="N736" s="733"/>
    </row>
    <row r="737" spans="2:14" ht="15.75" customHeight="1">
      <c r="B737" s="731"/>
      <c r="C737" s="731"/>
      <c r="D737" s="732"/>
      <c r="E737" s="733"/>
      <c r="F737" s="734"/>
      <c r="I737" s="735"/>
      <c r="J737" s="736"/>
      <c r="L737" s="736"/>
      <c r="M737" s="737"/>
      <c r="N737" s="733"/>
    </row>
    <row r="738" spans="2:14" ht="15.75" customHeight="1">
      <c r="B738" s="731"/>
      <c r="C738" s="731"/>
      <c r="D738" s="732"/>
      <c r="E738" s="733"/>
      <c r="F738" s="734"/>
      <c r="I738" s="735"/>
      <c r="J738" s="736"/>
      <c r="L738" s="736"/>
      <c r="M738" s="737"/>
      <c r="N738" s="733"/>
    </row>
    <row r="739" spans="2:14" ht="15.75" customHeight="1">
      <c r="B739" s="731"/>
      <c r="C739" s="731"/>
      <c r="D739" s="732"/>
      <c r="E739" s="733"/>
      <c r="F739" s="734"/>
      <c r="I739" s="735"/>
      <c r="J739" s="736"/>
      <c r="L739" s="736"/>
      <c r="M739" s="737"/>
      <c r="N739" s="733"/>
    </row>
    <row r="740" spans="2:14" ht="15.75" customHeight="1">
      <c r="B740" s="731"/>
      <c r="C740" s="731"/>
      <c r="D740" s="732"/>
      <c r="E740" s="733"/>
      <c r="F740" s="734"/>
      <c r="I740" s="735"/>
      <c r="J740" s="736"/>
      <c r="L740" s="736"/>
      <c r="M740" s="737"/>
      <c r="N740" s="733"/>
    </row>
    <row r="741" spans="2:14" ht="15.75" customHeight="1">
      <c r="B741" s="731"/>
      <c r="C741" s="731"/>
      <c r="D741" s="732"/>
      <c r="E741" s="733"/>
      <c r="F741" s="734"/>
      <c r="I741" s="735"/>
      <c r="J741" s="736"/>
      <c r="L741" s="736"/>
      <c r="M741" s="737"/>
      <c r="N741" s="733"/>
    </row>
    <row r="742" spans="2:14" ht="15.75" customHeight="1">
      <c r="B742" s="731"/>
      <c r="C742" s="731"/>
      <c r="D742" s="732"/>
      <c r="E742" s="733"/>
      <c r="F742" s="734"/>
      <c r="I742" s="735"/>
      <c r="J742" s="736"/>
      <c r="L742" s="736"/>
      <c r="M742" s="737"/>
      <c r="N742" s="733"/>
    </row>
    <row r="743" spans="2:14" ht="15.75" customHeight="1">
      <c r="B743" s="731"/>
      <c r="C743" s="731"/>
      <c r="D743" s="732"/>
      <c r="E743" s="733"/>
      <c r="F743" s="734"/>
      <c r="I743" s="735"/>
      <c r="J743" s="736"/>
      <c r="L743" s="736"/>
      <c r="M743" s="737"/>
      <c r="N743" s="733"/>
    </row>
    <row r="744" spans="2:14" ht="15.75" customHeight="1">
      <c r="B744" s="731"/>
      <c r="C744" s="731"/>
      <c r="D744" s="732"/>
      <c r="E744" s="733"/>
      <c r="F744" s="734"/>
      <c r="I744" s="735"/>
      <c r="J744" s="736"/>
      <c r="L744" s="736"/>
      <c r="M744" s="737"/>
      <c r="N744" s="733"/>
    </row>
    <row r="745" spans="2:14" ht="15.75" customHeight="1">
      <c r="B745" s="731"/>
      <c r="C745" s="731"/>
      <c r="D745" s="732"/>
      <c r="E745" s="733"/>
      <c r="F745" s="734"/>
      <c r="I745" s="735"/>
      <c r="J745" s="736"/>
      <c r="L745" s="736"/>
      <c r="M745" s="737"/>
      <c r="N745" s="733"/>
    </row>
    <row r="746" spans="2:14" ht="15.75" customHeight="1">
      <c r="B746" s="731"/>
      <c r="C746" s="731"/>
      <c r="D746" s="732"/>
      <c r="E746" s="733"/>
      <c r="F746" s="734"/>
      <c r="I746" s="735"/>
      <c r="J746" s="736"/>
      <c r="L746" s="736"/>
      <c r="M746" s="737"/>
      <c r="N746" s="733"/>
    </row>
    <row r="747" spans="2:14" ht="15.75" customHeight="1">
      <c r="B747" s="731"/>
      <c r="C747" s="731"/>
      <c r="D747" s="732"/>
      <c r="E747" s="733"/>
      <c r="F747" s="734"/>
      <c r="I747" s="735"/>
      <c r="J747" s="736"/>
      <c r="L747" s="736"/>
      <c r="M747" s="737"/>
      <c r="N747" s="733"/>
    </row>
    <row r="748" spans="2:14" ht="15.75" customHeight="1">
      <c r="B748" s="731"/>
      <c r="C748" s="731"/>
      <c r="D748" s="732"/>
      <c r="E748" s="733"/>
      <c r="F748" s="734"/>
      <c r="I748" s="735"/>
      <c r="J748" s="736"/>
      <c r="L748" s="736"/>
      <c r="M748" s="737"/>
      <c r="N748" s="733"/>
    </row>
    <row r="749" spans="2:14" ht="15.75" customHeight="1">
      <c r="B749" s="731"/>
      <c r="C749" s="731"/>
      <c r="D749" s="732"/>
      <c r="E749" s="733"/>
      <c r="F749" s="734"/>
      <c r="I749" s="735"/>
      <c r="J749" s="736"/>
      <c r="L749" s="736"/>
      <c r="M749" s="737"/>
      <c r="N749" s="733"/>
    </row>
    <row r="750" spans="2:14" ht="15.75" customHeight="1">
      <c r="B750" s="731"/>
      <c r="C750" s="731"/>
      <c r="D750" s="732"/>
      <c r="E750" s="733"/>
      <c r="F750" s="734"/>
      <c r="I750" s="735"/>
      <c r="J750" s="736"/>
      <c r="L750" s="736"/>
      <c r="M750" s="737"/>
      <c r="N750" s="733"/>
    </row>
    <row r="751" spans="2:14" ht="15.75" customHeight="1">
      <c r="B751" s="731"/>
      <c r="C751" s="731"/>
      <c r="D751" s="732"/>
      <c r="E751" s="733"/>
      <c r="F751" s="734"/>
      <c r="I751" s="735"/>
      <c r="J751" s="736"/>
      <c r="L751" s="736"/>
      <c r="M751" s="737"/>
      <c r="N751" s="733"/>
    </row>
    <row r="752" spans="2:14" ht="15.75" customHeight="1">
      <c r="B752" s="731"/>
      <c r="C752" s="731"/>
      <c r="D752" s="732"/>
      <c r="E752" s="733"/>
      <c r="F752" s="734"/>
      <c r="I752" s="735"/>
      <c r="J752" s="736"/>
      <c r="L752" s="736"/>
      <c r="M752" s="737"/>
      <c r="N752" s="733"/>
    </row>
    <row r="753" spans="2:14" ht="15.75" customHeight="1">
      <c r="B753" s="731"/>
      <c r="C753" s="731"/>
      <c r="D753" s="732"/>
      <c r="E753" s="733"/>
      <c r="F753" s="734"/>
      <c r="I753" s="735"/>
      <c r="J753" s="736"/>
      <c r="L753" s="736"/>
      <c r="M753" s="737"/>
      <c r="N753" s="733"/>
    </row>
    <row r="754" spans="2:14" ht="15.75" customHeight="1">
      <c r="B754" s="731"/>
      <c r="C754" s="731"/>
      <c r="D754" s="732"/>
      <c r="E754" s="733"/>
      <c r="F754" s="734"/>
      <c r="I754" s="735"/>
      <c r="J754" s="736"/>
      <c r="L754" s="736"/>
      <c r="M754" s="737"/>
      <c r="N754" s="733"/>
    </row>
    <row r="755" spans="2:14" ht="15.75" customHeight="1">
      <c r="B755" s="731"/>
      <c r="C755" s="731"/>
      <c r="D755" s="732"/>
      <c r="E755" s="733"/>
      <c r="F755" s="734"/>
      <c r="I755" s="735"/>
      <c r="J755" s="736"/>
      <c r="L755" s="736"/>
      <c r="M755" s="737"/>
      <c r="N755" s="733"/>
    </row>
    <row r="756" spans="2:14" ht="15.75" customHeight="1">
      <c r="B756" s="731"/>
      <c r="C756" s="731"/>
      <c r="D756" s="732"/>
      <c r="E756" s="733"/>
      <c r="F756" s="734"/>
      <c r="I756" s="735"/>
      <c r="J756" s="736"/>
      <c r="L756" s="736"/>
      <c r="M756" s="737"/>
      <c r="N756" s="733"/>
    </row>
    <row r="757" spans="2:14" ht="15.75" customHeight="1">
      <c r="B757" s="731"/>
      <c r="C757" s="731"/>
      <c r="D757" s="732"/>
      <c r="E757" s="733"/>
      <c r="F757" s="734"/>
      <c r="I757" s="735"/>
      <c r="J757" s="736"/>
      <c r="L757" s="736"/>
      <c r="M757" s="737"/>
      <c r="N757" s="733"/>
    </row>
    <row r="758" spans="2:14" ht="15.75" customHeight="1">
      <c r="B758" s="731"/>
      <c r="C758" s="731"/>
      <c r="D758" s="732"/>
      <c r="E758" s="733"/>
      <c r="F758" s="734"/>
      <c r="I758" s="735"/>
      <c r="J758" s="736"/>
      <c r="L758" s="736"/>
      <c r="M758" s="737"/>
      <c r="N758" s="733"/>
    </row>
    <row r="759" spans="2:14" ht="15.75" customHeight="1">
      <c r="B759" s="731"/>
      <c r="C759" s="731"/>
      <c r="D759" s="732"/>
      <c r="E759" s="733"/>
      <c r="F759" s="734"/>
      <c r="I759" s="735"/>
      <c r="J759" s="736"/>
      <c r="L759" s="736"/>
      <c r="M759" s="737"/>
      <c r="N759" s="733"/>
    </row>
    <row r="760" spans="2:14" ht="15.75" customHeight="1">
      <c r="B760" s="731"/>
      <c r="C760" s="731"/>
      <c r="D760" s="732"/>
      <c r="E760" s="733"/>
      <c r="F760" s="734"/>
      <c r="I760" s="735"/>
      <c r="J760" s="736"/>
      <c r="L760" s="736"/>
      <c r="M760" s="737"/>
      <c r="N760" s="733"/>
    </row>
    <row r="761" spans="2:14" ht="15.75" customHeight="1">
      <c r="B761" s="731"/>
      <c r="C761" s="731"/>
      <c r="D761" s="732"/>
      <c r="E761" s="733"/>
      <c r="F761" s="734"/>
      <c r="I761" s="735"/>
      <c r="J761" s="736"/>
      <c r="L761" s="736"/>
      <c r="M761" s="737"/>
      <c r="N761" s="733"/>
    </row>
    <row r="762" spans="2:14" ht="15.75" customHeight="1">
      <c r="B762" s="731"/>
      <c r="C762" s="731"/>
      <c r="D762" s="732"/>
      <c r="E762" s="733"/>
      <c r="F762" s="734"/>
      <c r="I762" s="735"/>
      <c r="J762" s="736"/>
      <c r="L762" s="736"/>
      <c r="M762" s="737"/>
      <c r="N762" s="733"/>
    </row>
    <row r="763" spans="2:14" ht="15.75" customHeight="1">
      <c r="B763" s="731"/>
      <c r="C763" s="731"/>
      <c r="D763" s="732"/>
      <c r="E763" s="733"/>
      <c r="F763" s="734"/>
      <c r="I763" s="735"/>
      <c r="J763" s="736"/>
      <c r="L763" s="736"/>
      <c r="M763" s="737"/>
      <c r="N763" s="733"/>
    </row>
    <row r="764" spans="2:14" ht="15.75" customHeight="1">
      <c r="B764" s="731"/>
      <c r="C764" s="731"/>
      <c r="D764" s="732"/>
      <c r="E764" s="733"/>
      <c r="F764" s="734"/>
      <c r="I764" s="735"/>
      <c r="J764" s="736"/>
      <c r="L764" s="736"/>
      <c r="M764" s="737"/>
      <c r="N764" s="733"/>
    </row>
    <row r="765" spans="2:14" ht="15.75" customHeight="1">
      <c r="B765" s="731"/>
      <c r="C765" s="731"/>
      <c r="D765" s="732"/>
      <c r="E765" s="733"/>
      <c r="F765" s="734"/>
      <c r="I765" s="735"/>
      <c r="J765" s="736"/>
      <c r="L765" s="736"/>
      <c r="M765" s="737"/>
      <c r="N765" s="733"/>
    </row>
    <row r="766" spans="2:14" ht="15.75" customHeight="1">
      <c r="B766" s="731"/>
      <c r="C766" s="731"/>
      <c r="D766" s="732"/>
      <c r="E766" s="733"/>
      <c r="F766" s="734"/>
      <c r="I766" s="735"/>
      <c r="J766" s="736"/>
      <c r="L766" s="736"/>
      <c r="M766" s="737"/>
      <c r="N766" s="733"/>
    </row>
    <row r="767" spans="2:14" ht="15.75" customHeight="1">
      <c r="B767" s="731"/>
      <c r="C767" s="731"/>
      <c r="D767" s="732"/>
      <c r="E767" s="733"/>
      <c r="F767" s="734"/>
      <c r="I767" s="735"/>
      <c r="J767" s="736"/>
      <c r="L767" s="736"/>
      <c r="M767" s="737"/>
      <c r="N767" s="733"/>
    </row>
    <row r="768" spans="2:14" ht="15.75" customHeight="1">
      <c r="B768" s="731"/>
      <c r="C768" s="731"/>
      <c r="D768" s="732"/>
      <c r="E768" s="733"/>
      <c r="F768" s="734"/>
      <c r="I768" s="735"/>
      <c r="J768" s="736"/>
      <c r="L768" s="736"/>
      <c r="M768" s="737"/>
      <c r="N768" s="733"/>
    </row>
    <row r="769" spans="2:14" ht="15.75" customHeight="1">
      <c r="B769" s="731"/>
      <c r="C769" s="731"/>
      <c r="D769" s="732"/>
      <c r="E769" s="733"/>
      <c r="F769" s="734"/>
      <c r="I769" s="735"/>
      <c r="J769" s="736"/>
      <c r="L769" s="736"/>
      <c r="M769" s="737"/>
      <c r="N769" s="733"/>
    </row>
    <row r="770" spans="2:14" ht="15.75" customHeight="1">
      <c r="B770" s="731"/>
      <c r="C770" s="731"/>
      <c r="D770" s="732"/>
      <c r="E770" s="733"/>
      <c r="F770" s="734"/>
      <c r="I770" s="735"/>
      <c r="J770" s="736"/>
      <c r="L770" s="736"/>
      <c r="M770" s="737"/>
      <c r="N770" s="733"/>
    </row>
    <row r="771" spans="2:14" ht="15.75" customHeight="1">
      <c r="B771" s="731"/>
      <c r="C771" s="731"/>
      <c r="D771" s="732"/>
      <c r="E771" s="733"/>
      <c r="F771" s="734"/>
      <c r="I771" s="735"/>
      <c r="J771" s="736"/>
      <c r="L771" s="736"/>
      <c r="M771" s="737"/>
      <c r="N771" s="733"/>
    </row>
    <row r="772" spans="2:14" ht="15.75" customHeight="1">
      <c r="B772" s="731"/>
      <c r="C772" s="731"/>
      <c r="D772" s="732"/>
      <c r="E772" s="733"/>
      <c r="F772" s="734"/>
      <c r="I772" s="735"/>
      <c r="J772" s="736"/>
      <c r="L772" s="736"/>
      <c r="M772" s="737"/>
      <c r="N772" s="733"/>
    </row>
    <row r="773" spans="2:14" ht="15.75" customHeight="1">
      <c r="B773" s="731"/>
      <c r="C773" s="731"/>
      <c r="D773" s="732"/>
      <c r="E773" s="733"/>
      <c r="F773" s="734"/>
      <c r="I773" s="735"/>
      <c r="J773" s="736"/>
      <c r="L773" s="736"/>
      <c r="M773" s="737"/>
      <c r="N773" s="733"/>
    </row>
    <row r="774" spans="2:14" ht="15.75" customHeight="1">
      <c r="B774" s="731"/>
      <c r="C774" s="731"/>
      <c r="D774" s="732"/>
      <c r="E774" s="733"/>
      <c r="F774" s="734"/>
      <c r="I774" s="735"/>
      <c r="J774" s="736"/>
      <c r="L774" s="736"/>
      <c r="M774" s="737"/>
      <c r="N774" s="733"/>
    </row>
    <row r="775" spans="2:14" ht="15.75" customHeight="1">
      <c r="B775" s="731"/>
      <c r="C775" s="731"/>
      <c r="D775" s="732"/>
      <c r="E775" s="733"/>
      <c r="F775" s="734"/>
      <c r="I775" s="735"/>
      <c r="J775" s="736"/>
      <c r="L775" s="736"/>
      <c r="M775" s="737"/>
      <c r="N775" s="733"/>
    </row>
    <row r="776" spans="2:14" ht="15.75" customHeight="1">
      <c r="B776" s="731"/>
      <c r="C776" s="731"/>
      <c r="D776" s="732"/>
      <c r="E776" s="733"/>
      <c r="F776" s="734"/>
      <c r="I776" s="735"/>
      <c r="J776" s="736"/>
      <c r="L776" s="736"/>
      <c r="M776" s="737"/>
      <c r="N776" s="733"/>
    </row>
    <row r="777" spans="2:14" ht="15.75" customHeight="1">
      <c r="B777" s="731"/>
      <c r="C777" s="731"/>
      <c r="D777" s="732"/>
      <c r="E777" s="733"/>
      <c r="F777" s="734"/>
      <c r="I777" s="735"/>
      <c r="J777" s="736"/>
      <c r="L777" s="736"/>
      <c r="M777" s="737"/>
      <c r="N777" s="733"/>
    </row>
    <row r="778" spans="2:14" ht="15.75" customHeight="1">
      <c r="B778" s="731"/>
      <c r="C778" s="731"/>
      <c r="D778" s="732"/>
      <c r="E778" s="733"/>
      <c r="F778" s="734"/>
      <c r="I778" s="735"/>
      <c r="J778" s="736"/>
      <c r="L778" s="736"/>
      <c r="M778" s="737"/>
      <c r="N778" s="733"/>
    </row>
    <row r="779" spans="2:14" ht="15.75" customHeight="1">
      <c r="B779" s="731"/>
      <c r="C779" s="731"/>
      <c r="D779" s="732"/>
      <c r="E779" s="733"/>
      <c r="F779" s="734"/>
      <c r="I779" s="735"/>
      <c r="J779" s="736"/>
      <c r="L779" s="736"/>
      <c r="M779" s="737"/>
      <c r="N779" s="733"/>
    </row>
    <row r="780" spans="2:14" ht="15.75" customHeight="1">
      <c r="B780" s="731"/>
      <c r="C780" s="731"/>
      <c r="D780" s="732"/>
      <c r="E780" s="733"/>
      <c r="F780" s="734"/>
      <c r="I780" s="735"/>
      <c r="J780" s="736"/>
      <c r="L780" s="736"/>
      <c r="M780" s="737"/>
      <c r="N780" s="733"/>
    </row>
    <row r="781" spans="2:14" ht="15.75" customHeight="1">
      <c r="B781" s="731"/>
      <c r="C781" s="731"/>
      <c r="D781" s="732"/>
      <c r="E781" s="733"/>
      <c r="F781" s="734"/>
      <c r="I781" s="735"/>
      <c r="J781" s="736"/>
      <c r="L781" s="736"/>
      <c r="M781" s="737"/>
      <c r="N781" s="733"/>
    </row>
    <row r="782" spans="2:14" ht="15.75" customHeight="1">
      <c r="B782" s="731"/>
      <c r="C782" s="731"/>
      <c r="D782" s="732"/>
      <c r="E782" s="733"/>
      <c r="F782" s="734"/>
      <c r="I782" s="735"/>
      <c r="J782" s="736"/>
      <c r="L782" s="736"/>
      <c r="M782" s="737"/>
      <c r="N782" s="733"/>
    </row>
    <row r="783" spans="2:14" ht="15.75" customHeight="1">
      <c r="B783" s="731"/>
      <c r="C783" s="731"/>
      <c r="D783" s="732"/>
      <c r="E783" s="733"/>
      <c r="F783" s="734"/>
      <c r="I783" s="735"/>
      <c r="J783" s="736"/>
      <c r="L783" s="736"/>
      <c r="M783" s="737"/>
      <c r="N783" s="733"/>
    </row>
    <row r="784" spans="2:14" ht="15.75" customHeight="1">
      <c r="B784" s="731"/>
      <c r="C784" s="731"/>
      <c r="D784" s="732"/>
      <c r="E784" s="733"/>
      <c r="F784" s="734"/>
      <c r="I784" s="735"/>
      <c r="J784" s="736"/>
      <c r="L784" s="736"/>
      <c r="M784" s="737"/>
      <c r="N784" s="733"/>
    </row>
    <row r="785" spans="2:14" ht="15.75" customHeight="1">
      <c r="B785" s="731"/>
      <c r="C785" s="731"/>
      <c r="D785" s="732"/>
      <c r="E785" s="733"/>
      <c r="F785" s="734"/>
      <c r="I785" s="735"/>
      <c r="J785" s="736"/>
      <c r="L785" s="736"/>
      <c r="M785" s="737"/>
      <c r="N785" s="733"/>
    </row>
    <row r="786" spans="2:14" ht="15.75" customHeight="1">
      <c r="B786" s="731"/>
      <c r="C786" s="731"/>
      <c r="D786" s="732"/>
      <c r="E786" s="733"/>
      <c r="F786" s="734"/>
      <c r="I786" s="735"/>
      <c r="J786" s="736"/>
      <c r="L786" s="736"/>
      <c r="M786" s="737"/>
      <c r="N786" s="733"/>
    </row>
    <row r="787" spans="2:14" ht="15.75" customHeight="1">
      <c r="B787" s="731"/>
      <c r="C787" s="731"/>
      <c r="D787" s="732"/>
      <c r="E787" s="733"/>
      <c r="F787" s="734"/>
      <c r="I787" s="735"/>
      <c r="J787" s="736"/>
      <c r="L787" s="736"/>
      <c r="M787" s="737"/>
      <c r="N787" s="733"/>
    </row>
    <row r="788" spans="2:14" ht="15.75" customHeight="1">
      <c r="B788" s="731"/>
      <c r="C788" s="731"/>
      <c r="D788" s="732"/>
      <c r="E788" s="733"/>
      <c r="F788" s="734"/>
      <c r="I788" s="735"/>
      <c r="J788" s="736"/>
      <c r="L788" s="736"/>
      <c r="M788" s="737"/>
      <c r="N788" s="733"/>
    </row>
    <row r="789" spans="2:14" ht="15.75" customHeight="1">
      <c r="B789" s="731"/>
      <c r="C789" s="731"/>
      <c r="D789" s="732"/>
      <c r="E789" s="733"/>
      <c r="F789" s="734"/>
      <c r="I789" s="735"/>
      <c r="J789" s="736"/>
      <c r="L789" s="736"/>
      <c r="M789" s="737"/>
      <c r="N789" s="733"/>
    </row>
    <row r="790" spans="2:14" ht="15.75" customHeight="1">
      <c r="B790" s="731"/>
      <c r="C790" s="731"/>
      <c r="D790" s="732"/>
      <c r="E790" s="733"/>
      <c r="F790" s="734"/>
      <c r="I790" s="735"/>
      <c r="J790" s="736"/>
      <c r="L790" s="736"/>
      <c r="M790" s="737"/>
      <c r="N790" s="733"/>
    </row>
    <row r="791" spans="2:14" ht="15.75" customHeight="1">
      <c r="B791" s="731"/>
      <c r="C791" s="731"/>
      <c r="D791" s="732"/>
      <c r="E791" s="733"/>
      <c r="F791" s="734"/>
      <c r="I791" s="735"/>
      <c r="J791" s="736"/>
      <c r="L791" s="736"/>
      <c r="M791" s="737"/>
      <c r="N791" s="733"/>
    </row>
    <row r="792" spans="2:14" ht="15.75" customHeight="1">
      <c r="B792" s="731"/>
      <c r="C792" s="731"/>
      <c r="D792" s="732"/>
      <c r="E792" s="733"/>
      <c r="F792" s="734"/>
      <c r="I792" s="735"/>
      <c r="J792" s="736"/>
      <c r="L792" s="736"/>
      <c r="M792" s="737"/>
      <c r="N792" s="733"/>
    </row>
    <row r="793" spans="2:14" ht="15.75" customHeight="1">
      <c r="B793" s="731"/>
      <c r="C793" s="731"/>
      <c r="D793" s="732"/>
      <c r="E793" s="733"/>
      <c r="F793" s="734"/>
      <c r="I793" s="735"/>
      <c r="J793" s="736"/>
      <c r="L793" s="736"/>
      <c r="M793" s="737"/>
      <c r="N793" s="733"/>
    </row>
    <row r="794" spans="2:14" ht="15.75" customHeight="1">
      <c r="B794" s="731"/>
      <c r="C794" s="731"/>
      <c r="D794" s="732"/>
      <c r="E794" s="733"/>
      <c r="F794" s="734"/>
      <c r="I794" s="735"/>
      <c r="J794" s="736"/>
      <c r="L794" s="736"/>
      <c r="M794" s="737"/>
      <c r="N794" s="733"/>
    </row>
    <row r="795" spans="2:14" ht="15.75" customHeight="1">
      <c r="B795" s="731"/>
      <c r="C795" s="731"/>
      <c r="D795" s="732"/>
      <c r="E795" s="733"/>
      <c r="F795" s="734"/>
      <c r="I795" s="735"/>
      <c r="J795" s="736"/>
      <c r="L795" s="736"/>
      <c r="M795" s="737"/>
      <c r="N795" s="733"/>
    </row>
    <row r="796" spans="2:14" ht="15.75" customHeight="1">
      <c r="B796" s="731"/>
      <c r="C796" s="731"/>
      <c r="D796" s="732"/>
      <c r="E796" s="733"/>
      <c r="F796" s="734"/>
      <c r="I796" s="735"/>
      <c r="J796" s="736"/>
      <c r="L796" s="736"/>
      <c r="M796" s="737"/>
      <c r="N796" s="733"/>
    </row>
    <row r="797" spans="2:14" ht="15.75" customHeight="1">
      <c r="B797" s="731"/>
      <c r="C797" s="731"/>
      <c r="D797" s="732"/>
      <c r="E797" s="733"/>
      <c r="F797" s="734"/>
      <c r="I797" s="735"/>
      <c r="J797" s="736"/>
      <c r="L797" s="736"/>
      <c r="M797" s="737"/>
      <c r="N797" s="733"/>
    </row>
    <row r="798" spans="2:14" ht="15.75" customHeight="1">
      <c r="B798" s="731"/>
      <c r="C798" s="731"/>
      <c r="D798" s="732"/>
      <c r="E798" s="733"/>
      <c r="F798" s="734"/>
      <c r="I798" s="735"/>
      <c r="J798" s="736"/>
      <c r="L798" s="736"/>
      <c r="M798" s="737"/>
      <c r="N798" s="733"/>
    </row>
    <row r="799" spans="2:14" ht="15.75" customHeight="1">
      <c r="B799" s="731"/>
      <c r="C799" s="731"/>
      <c r="D799" s="732"/>
      <c r="E799" s="733"/>
      <c r="F799" s="734"/>
      <c r="I799" s="735"/>
      <c r="J799" s="736"/>
      <c r="L799" s="736"/>
      <c r="M799" s="737"/>
      <c r="N799" s="733"/>
    </row>
    <row r="800" spans="2:14" ht="15.75" customHeight="1">
      <c r="B800" s="731"/>
      <c r="C800" s="731"/>
      <c r="D800" s="732"/>
      <c r="E800" s="733"/>
      <c r="F800" s="734"/>
      <c r="I800" s="735"/>
      <c r="J800" s="736"/>
      <c r="L800" s="736"/>
      <c r="M800" s="737"/>
      <c r="N800" s="733"/>
    </row>
    <row r="801" spans="2:14" ht="15.75" customHeight="1">
      <c r="B801" s="731"/>
      <c r="C801" s="731"/>
      <c r="D801" s="732"/>
      <c r="E801" s="733"/>
      <c r="F801" s="734"/>
      <c r="I801" s="735"/>
      <c r="J801" s="736"/>
      <c r="L801" s="736"/>
      <c r="M801" s="737"/>
      <c r="N801" s="733"/>
    </row>
    <row r="802" spans="2:14" ht="15.75" customHeight="1">
      <c r="B802" s="731"/>
      <c r="C802" s="731"/>
      <c r="D802" s="732"/>
      <c r="E802" s="733"/>
      <c r="F802" s="734"/>
      <c r="I802" s="735"/>
      <c r="J802" s="736"/>
      <c r="L802" s="736"/>
      <c r="M802" s="737"/>
      <c r="N802" s="733"/>
    </row>
    <row r="803" spans="2:14" ht="15.75" customHeight="1">
      <c r="B803" s="731"/>
      <c r="C803" s="731"/>
      <c r="D803" s="732"/>
      <c r="E803" s="733"/>
      <c r="F803" s="734"/>
      <c r="I803" s="735"/>
      <c r="J803" s="736"/>
      <c r="L803" s="736"/>
      <c r="M803" s="737"/>
      <c r="N803" s="733"/>
    </row>
    <row r="804" spans="2:14" ht="15.75" customHeight="1">
      <c r="B804" s="731"/>
      <c r="C804" s="731"/>
      <c r="D804" s="732"/>
      <c r="E804" s="733"/>
      <c r="F804" s="734"/>
      <c r="I804" s="735"/>
      <c r="J804" s="736"/>
      <c r="L804" s="736"/>
      <c r="M804" s="737"/>
      <c r="N804" s="733"/>
    </row>
    <row r="805" spans="2:14" ht="15.75" customHeight="1">
      <c r="B805" s="731"/>
      <c r="C805" s="731"/>
      <c r="D805" s="732"/>
      <c r="E805" s="733"/>
      <c r="F805" s="734"/>
      <c r="I805" s="735"/>
      <c r="J805" s="736"/>
      <c r="L805" s="736"/>
      <c r="M805" s="737"/>
      <c r="N805" s="733"/>
    </row>
    <row r="806" spans="2:14" ht="15.75" customHeight="1">
      <c r="B806" s="731"/>
      <c r="C806" s="731"/>
      <c r="D806" s="732"/>
      <c r="E806" s="733"/>
      <c r="F806" s="734"/>
      <c r="I806" s="735"/>
      <c r="J806" s="736"/>
      <c r="L806" s="736"/>
      <c r="M806" s="737"/>
      <c r="N806" s="733"/>
    </row>
    <row r="807" spans="2:14" ht="15.75" customHeight="1">
      <c r="B807" s="731"/>
      <c r="C807" s="731"/>
      <c r="D807" s="732"/>
      <c r="E807" s="733"/>
      <c r="F807" s="734"/>
      <c r="I807" s="735"/>
      <c r="J807" s="736"/>
      <c r="L807" s="736"/>
      <c r="M807" s="737"/>
      <c r="N807" s="733"/>
    </row>
    <row r="808" spans="2:14" ht="15.75" customHeight="1">
      <c r="B808" s="731"/>
      <c r="C808" s="731"/>
      <c r="D808" s="732"/>
      <c r="E808" s="733"/>
      <c r="F808" s="734"/>
      <c r="I808" s="735"/>
      <c r="J808" s="736"/>
      <c r="L808" s="736"/>
      <c r="M808" s="737"/>
      <c r="N808" s="733"/>
    </row>
    <row r="809" spans="2:14" ht="15.75" customHeight="1">
      <c r="B809" s="731"/>
      <c r="C809" s="731"/>
      <c r="D809" s="732"/>
      <c r="E809" s="733"/>
      <c r="F809" s="734"/>
      <c r="I809" s="735"/>
      <c r="J809" s="736"/>
      <c r="L809" s="736"/>
      <c r="M809" s="737"/>
      <c r="N809" s="733"/>
    </row>
    <row r="810" spans="2:14" ht="15.75" customHeight="1">
      <c r="B810" s="731"/>
      <c r="C810" s="731"/>
      <c r="D810" s="732"/>
      <c r="E810" s="733"/>
      <c r="F810" s="734"/>
      <c r="I810" s="735"/>
      <c r="J810" s="736"/>
      <c r="L810" s="736"/>
      <c r="M810" s="737"/>
      <c r="N810" s="733"/>
    </row>
    <row r="811" spans="2:14" ht="15.75" customHeight="1">
      <c r="B811" s="731"/>
      <c r="C811" s="731"/>
      <c r="D811" s="732"/>
      <c r="E811" s="733"/>
      <c r="F811" s="734"/>
      <c r="I811" s="735"/>
      <c r="J811" s="736"/>
      <c r="L811" s="736"/>
      <c r="M811" s="737"/>
      <c r="N811" s="733"/>
    </row>
    <row r="812" spans="2:14" ht="15.75" customHeight="1">
      <c r="B812" s="731"/>
      <c r="C812" s="731"/>
      <c r="D812" s="732"/>
      <c r="E812" s="733"/>
      <c r="F812" s="734"/>
      <c r="I812" s="735"/>
      <c r="J812" s="736"/>
      <c r="L812" s="736"/>
      <c r="M812" s="737"/>
      <c r="N812" s="733"/>
    </row>
    <row r="813" spans="2:14" ht="15.75" customHeight="1">
      <c r="B813" s="731"/>
      <c r="C813" s="731"/>
      <c r="D813" s="732"/>
      <c r="E813" s="733"/>
      <c r="F813" s="734"/>
      <c r="I813" s="735"/>
      <c r="J813" s="736"/>
      <c r="L813" s="736"/>
      <c r="M813" s="737"/>
      <c r="N813" s="733"/>
    </row>
    <row r="814" spans="2:14" ht="15.75" customHeight="1">
      <c r="B814" s="731"/>
      <c r="C814" s="731"/>
      <c r="D814" s="732"/>
      <c r="E814" s="733"/>
      <c r="F814" s="734"/>
      <c r="I814" s="735"/>
      <c r="J814" s="736"/>
      <c r="L814" s="736"/>
      <c r="M814" s="737"/>
      <c r="N814" s="733"/>
    </row>
    <row r="815" spans="2:14" ht="15.75" customHeight="1">
      <c r="B815" s="731"/>
      <c r="C815" s="731"/>
      <c r="D815" s="732"/>
      <c r="E815" s="733"/>
      <c r="F815" s="734"/>
      <c r="I815" s="735"/>
      <c r="J815" s="736"/>
      <c r="L815" s="736"/>
      <c r="M815" s="737"/>
      <c r="N815" s="733"/>
    </row>
    <row r="816" spans="2:14" ht="15.75" customHeight="1">
      <c r="B816" s="731"/>
      <c r="C816" s="731"/>
      <c r="D816" s="732"/>
      <c r="E816" s="733"/>
      <c r="F816" s="734"/>
      <c r="I816" s="735"/>
      <c r="J816" s="736"/>
      <c r="L816" s="736"/>
      <c r="M816" s="737"/>
      <c r="N816" s="733"/>
    </row>
    <row r="817" spans="2:14" ht="15.75" customHeight="1">
      <c r="B817" s="731"/>
      <c r="C817" s="731"/>
      <c r="D817" s="732"/>
      <c r="E817" s="733"/>
      <c r="F817" s="734"/>
      <c r="I817" s="735"/>
      <c r="J817" s="736"/>
      <c r="L817" s="736"/>
      <c r="M817" s="737"/>
      <c r="N817" s="733"/>
    </row>
    <row r="818" spans="2:14" ht="15.75" customHeight="1">
      <c r="B818" s="731"/>
      <c r="C818" s="731"/>
      <c r="D818" s="732"/>
      <c r="E818" s="733"/>
      <c r="F818" s="734"/>
      <c r="I818" s="735"/>
      <c r="J818" s="736"/>
      <c r="L818" s="736"/>
      <c r="M818" s="737"/>
      <c r="N818" s="733"/>
    </row>
    <row r="819" spans="2:14" ht="15.75" customHeight="1">
      <c r="B819" s="731"/>
      <c r="C819" s="731"/>
      <c r="D819" s="732"/>
      <c r="E819" s="733"/>
      <c r="F819" s="734"/>
      <c r="I819" s="735"/>
      <c r="J819" s="736"/>
      <c r="L819" s="736"/>
      <c r="M819" s="737"/>
      <c r="N819" s="733"/>
    </row>
    <row r="820" spans="2:14" ht="15.75" customHeight="1">
      <c r="B820" s="731"/>
      <c r="C820" s="731"/>
      <c r="D820" s="732"/>
      <c r="E820" s="733"/>
      <c r="F820" s="734"/>
      <c r="I820" s="735"/>
      <c r="J820" s="736"/>
      <c r="L820" s="736"/>
      <c r="M820" s="737"/>
      <c r="N820" s="733"/>
    </row>
    <row r="821" spans="2:14" ht="15.75" customHeight="1">
      <c r="B821" s="731"/>
      <c r="C821" s="731"/>
      <c r="D821" s="732"/>
      <c r="E821" s="733"/>
      <c r="F821" s="734"/>
      <c r="I821" s="735"/>
      <c r="J821" s="736"/>
      <c r="L821" s="736"/>
      <c r="M821" s="737"/>
      <c r="N821" s="733"/>
    </row>
    <row r="822" spans="2:14" ht="15.75" customHeight="1">
      <c r="B822" s="731"/>
      <c r="C822" s="731"/>
      <c r="D822" s="732"/>
      <c r="E822" s="733"/>
      <c r="F822" s="734"/>
      <c r="I822" s="735"/>
      <c r="J822" s="736"/>
      <c r="L822" s="736"/>
      <c r="M822" s="737"/>
      <c r="N822" s="733"/>
    </row>
    <row r="823" spans="2:14" ht="15.75" customHeight="1">
      <c r="B823" s="731"/>
      <c r="C823" s="731"/>
      <c r="D823" s="732"/>
      <c r="E823" s="733"/>
      <c r="F823" s="734"/>
      <c r="I823" s="735"/>
      <c r="J823" s="736"/>
      <c r="L823" s="736"/>
      <c r="M823" s="737"/>
      <c r="N823" s="733"/>
    </row>
    <row r="824" spans="2:14" ht="15.75" customHeight="1">
      <c r="B824" s="731"/>
      <c r="C824" s="731"/>
      <c r="D824" s="732"/>
      <c r="E824" s="733"/>
      <c r="F824" s="734"/>
      <c r="I824" s="735"/>
      <c r="J824" s="736"/>
      <c r="L824" s="736"/>
      <c r="M824" s="737"/>
      <c r="N824" s="733"/>
    </row>
    <row r="825" spans="2:14" ht="15.75" customHeight="1">
      <c r="B825" s="731"/>
      <c r="C825" s="731"/>
      <c r="D825" s="732"/>
      <c r="E825" s="733"/>
      <c r="F825" s="734"/>
      <c r="I825" s="735"/>
      <c r="J825" s="736"/>
      <c r="L825" s="736"/>
      <c r="M825" s="737"/>
      <c r="N825" s="733"/>
    </row>
    <row r="826" spans="2:14" ht="15.75" customHeight="1">
      <c r="B826" s="731"/>
      <c r="C826" s="731"/>
      <c r="D826" s="732"/>
      <c r="E826" s="733"/>
      <c r="F826" s="734"/>
      <c r="I826" s="735"/>
      <c r="J826" s="736"/>
      <c r="L826" s="736"/>
      <c r="M826" s="737"/>
      <c r="N826" s="733"/>
    </row>
    <row r="827" spans="2:14" ht="15.75" customHeight="1">
      <c r="B827" s="731"/>
      <c r="C827" s="731"/>
      <c r="D827" s="732"/>
      <c r="E827" s="733"/>
      <c r="F827" s="734"/>
      <c r="I827" s="735"/>
      <c r="J827" s="736"/>
      <c r="L827" s="736"/>
      <c r="M827" s="737"/>
      <c r="N827" s="733"/>
    </row>
    <row r="828" spans="2:14" ht="15.75" customHeight="1">
      <c r="B828" s="731"/>
      <c r="C828" s="731"/>
      <c r="D828" s="732"/>
      <c r="E828" s="733"/>
      <c r="F828" s="734"/>
      <c r="I828" s="735"/>
      <c r="J828" s="736"/>
      <c r="L828" s="736"/>
      <c r="M828" s="737"/>
      <c r="N828" s="733"/>
    </row>
    <row r="829" spans="2:14" ht="15.75" customHeight="1">
      <c r="B829" s="731"/>
      <c r="C829" s="731"/>
      <c r="D829" s="732"/>
      <c r="E829" s="733"/>
      <c r="F829" s="734"/>
      <c r="I829" s="735"/>
      <c r="J829" s="736"/>
      <c r="L829" s="736"/>
      <c r="M829" s="737"/>
      <c r="N829" s="733"/>
    </row>
    <row r="830" spans="2:14" ht="15.75" customHeight="1">
      <c r="B830" s="731"/>
      <c r="C830" s="731"/>
      <c r="D830" s="732"/>
      <c r="E830" s="733"/>
      <c r="F830" s="734"/>
      <c r="I830" s="735"/>
      <c r="J830" s="736"/>
      <c r="L830" s="736"/>
      <c r="M830" s="737"/>
      <c r="N830" s="733"/>
    </row>
    <row r="831" spans="2:14" ht="15.75" customHeight="1">
      <c r="B831" s="731"/>
      <c r="C831" s="731"/>
      <c r="D831" s="732"/>
      <c r="E831" s="733"/>
      <c r="F831" s="734"/>
      <c r="I831" s="735"/>
      <c r="J831" s="736"/>
      <c r="L831" s="736"/>
      <c r="M831" s="737"/>
      <c r="N831" s="733"/>
    </row>
    <row r="832" spans="2:14" ht="15.75" customHeight="1">
      <c r="B832" s="731"/>
      <c r="C832" s="731"/>
      <c r="D832" s="732"/>
      <c r="E832" s="733"/>
      <c r="F832" s="734"/>
      <c r="I832" s="735"/>
      <c r="J832" s="736"/>
      <c r="L832" s="736"/>
      <c r="M832" s="737"/>
      <c r="N832" s="733"/>
    </row>
    <row r="833" spans="2:14" ht="15.75" customHeight="1">
      <c r="B833" s="731"/>
      <c r="C833" s="731"/>
      <c r="D833" s="732"/>
      <c r="E833" s="733"/>
      <c r="F833" s="734"/>
      <c r="I833" s="735"/>
      <c r="J833" s="736"/>
      <c r="L833" s="736"/>
      <c r="M833" s="737"/>
      <c r="N833" s="733"/>
    </row>
    <row r="834" spans="2:14" ht="15.75" customHeight="1">
      <c r="B834" s="731"/>
      <c r="C834" s="731"/>
      <c r="D834" s="732"/>
      <c r="E834" s="733"/>
      <c r="F834" s="734"/>
      <c r="I834" s="735"/>
      <c r="J834" s="736"/>
      <c r="L834" s="736"/>
      <c r="M834" s="737"/>
      <c r="N834" s="733"/>
    </row>
    <row r="835" spans="2:14" ht="15.75" customHeight="1">
      <c r="B835" s="731"/>
      <c r="C835" s="731"/>
      <c r="D835" s="732"/>
      <c r="E835" s="733"/>
      <c r="F835" s="734"/>
      <c r="I835" s="735"/>
      <c r="J835" s="736"/>
      <c r="L835" s="736"/>
      <c r="M835" s="737"/>
      <c r="N835" s="733"/>
    </row>
    <row r="836" spans="2:14" ht="15.75" customHeight="1">
      <c r="B836" s="731"/>
      <c r="C836" s="731"/>
      <c r="D836" s="732"/>
      <c r="E836" s="733"/>
      <c r="F836" s="734"/>
      <c r="I836" s="735"/>
      <c r="J836" s="736"/>
      <c r="L836" s="736"/>
      <c r="M836" s="737"/>
      <c r="N836" s="733"/>
    </row>
    <row r="837" spans="2:14" ht="15.75" customHeight="1">
      <c r="B837" s="731"/>
      <c r="C837" s="731"/>
      <c r="D837" s="732"/>
      <c r="E837" s="733"/>
      <c r="F837" s="734"/>
      <c r="I837" s="735"/>
      <c r="J837" s="736"/>
      <c r="L837" s="736"/>
      <c r="M837" s="737"/>
      <c r="N837" s="733"/>
    </row>
    <row r="838" spans="2:14" ht="15.75" customHeight="1">
      <c r="B838" s="731"/>
      <c r="C838" s="731"/>
      <c r="D838" s="732"/>
      <c r="E838" s="733"/>
      <c r="F838" s="734"/>
      <c r="I838" s="735"/>
      <c r="J838" s="736"/>
      <c r="L838" s="736"/>
      <c r="M838" s="737"/>
      <c r="N838" s="733"/>
    </row>
    <row r="839" spans="2:14" ht="15.75" customHeight="1">
      <c r="B839" s="731"/>
      <c r="C839" s="731"/>
      <c r="D839" s="732"/>
      <c r="E839" s="733"/>
      <c r="F839" s="734"/>
      <c r="I839" s="735"/>
      <c r="J839" s="736"/>
      <c r="L839" s="736"/>
      <c r="M839" s="737"/>
      <c r="N839" s="733"/>
    </row>
    <row r="840" spans="2:14" ht="15.75" customHeight="1">
      <c r="B840" s="731"/>
      <c r="C840" s="731"/>
      <c r="D840" s="732"/>
      <c r="E840" s="733"/>
      <c r="F840" s="734"/>
      <c r="I840" s="735"/>
      <c r="J840" s="736"/>
      <c r="L840" s="736"/>
      <c r="M840" s="737"/>
      <c r="N840" s="733"/>
    </row>
    <row r="841" spans="2:14" ht="15.75" customHeight="1">
      <c r="B841" s="731"/>
      <c r="C841" s="731"/>
      <c r="D841" s="732"/>
      <c r="E841" s="733"/>
      <c r="F841" s="734"/>
      <c r="I841" s="735"/>
      <c r="J841" s="736"/>
      <c r="L841" s="736"/>
      <c r="M841" s="737"/>
      <c r="N841" s="733"/>
    </row>
    <row r="842" spans="2:14" ht="15.75" customHeight="1">
      <c r="B842" s="731"/>
      <c r="C842" s="731"/>
      <c r="D842" s="732"/>
      <c r="E842" s="733"/>
      <c r="F842" s="734"/>
      <c r="I842" s="735"/>
      <c r="J842" s="736"/>
      <c r="L842" s="736"/>
      <c r="M842" s="737"/>
      <c r="N842" s="733"/>
    </row>
    <row r="843" spans="2:14" ht="15.75" customHeight="1">
      <c r="B843" s="731"/>
      <c r="C843" s="731"/>
      <c r="D843" s="732"/>
      <c r="E843" s="733"/>
      <c r="F843" s="734"/>
      <c r="I843" s="735"/>
      <c r="J843" s="736"/>
      <c r="L843" s="736"/>
      <c r="M843" s="737"/>
      <c r="N843" s="733"/>
    </row>
    <row r="844" spans="2:14" ht="15.75" customHeight="1">
      <c r="B844" s="731"/>
      <c r="C844" s="731"/>
      <c r="D844" s="732"/>
      <c r="E844" s="733"/>
      <c r="F844" s="734"/>
      <c r="I844" s="735"/>
      <c r="J844" s="736"/>
      <c r="L844" s="736"/>
      <c r="M844" s="737"/>
      <c r="N844" s="733"/>
    </row>
    <row r="845" spans="2:14" ht="15.75" customHeight="1">
      <c r="B845" s="731"/>
      <c r="C845" s="731"/>
      <c r="D845" s="732"/>
      <c r="E845" s="733"/>
      <c r="F845" s="734"/>
      <c r="I845" s="735"/>
      <c r="J845" s="736"/>
      <c r="L845" s="736"/>
      <c r="M845" s="737"/>
      <c r="N845" s="733"/>
    </row>
    <row r="846" spans="2:14" ht="15.75" customHeight="1">
      <c r="B846" s="731"/>
      <c r="C846" s="731"/>
      <c r="D846" s="732"/>
      <c r="E846" s="733"/>
      <c r="F846" s="734"/>
      <c r="I846" s="735"/>
      <c r="J846" s="736"/>
      <c r="L846" s="736"/>
      <c r="M846" s="737"/>
      <c r="N846" s="733"/>
    </row>
    <row r="847" spans="2:14" ht="15.75" customHeight="1">
      <c r="B847" s="731"/>
      <c r="C847" s="731"/>
      <c r="D847" s="732"/>
      <c r="E847" s="733"/>
      <c r="F847" s="734"/>
      <c r="I847" s="735"/>
      <c r="J847" s="736"/>
      <c r="L847" s="736"/>
      <c r="M847" s="737"/>
      <c r="N847" s="733"/>
    </row>
    <row r="848" spans="2:14" ht="15.75" customHeight="1">
      <c r="B848" s="731"/>
      <c r="C848" s="731"/>
      <c r="D848" s="732"/>
      <c r="E848" s="733"/>
      <c r="F848" s="734"/>
      <c r="I848" s="735"/>
      <c r="J848" s="736"/>
      <c r="L848" s="736"/>
      <c r="M848" s="737"/>
      <c r="N848" s="733"/>
    </row>
    <row r="849" spans="2:14" ht="15.75" customHeight="1">
      <c r="B849" s="731"/>
      <c r="C849" s="731"/>
      <c r="D849" s="732"/>
      <c r="E849" s="733"/>
      <c r="F849" s="734"/>
      <c r="I849" s="735"/>
      <c r="J849" s="736"/>
      <c r="L849" s="736"/>
      <c r="M849" s="737"/>
      <c r="N849" s="733"/>
    </row>
    <row r="850" spans="2:14" ht="15.75" customHeight="1">
      <c r="B850" s="731"/>
      <c r="C850" s="731"/>
      <c r="D850" s="732"/>
      <c r="E850" s="733"/>
      <c r="F850" s="734"/>
      <c r="I850" s="735"/>
      <c r="J850" s="736"/>
      <c r="L850" s="736"/>
      <c r="M850" s="737"/>
      <c r="N850" s="733"/>
    </row>
    <row r="851" spans="2:14" ht="15.75" customHeight="1">
      <c r="B851" s="731"/>
      <c r="C851" s="731"/>
      <c r="D851" s="732"/>
      <c r="E851" s="733"/>
      <c r="F851" s="734"/>
      <c r="I851" s="735"/>
      <c r="J851" s="736"/>
      <c r="L851" s="736"/>
      <c r="M851" s="737"/>
      <c r="N851" s="733"/>
    </row>
    <row r="852" spans="2:14" ht="15.75" customHeight="1">
      <c r="B852" s="731"/>
      <c r="C852" s="731"/>
      <c r="D852" s="732"/>
      <c r="E852" s="733"/>
      <c r="F852" s="734"/>
      <c r="I852" s="735"/>
      <c r="J852" s="736"/>
      <c r="L852" s="736"/>
      <c r="M852" s="737"/>
      <c r="N852" s="733"/>
    </row>
    <row r="853" spans="2:14" ht="15.75" customHeight="1">
      <c r="B853" s="731"/>
      <c r="C853" s="731"/>
      <c r="D853" s="732"/>
      <c r="E853" s="733"/>
      <c r="F853" s="734"/>
      <c r="I853" s="735"/>
      <c r="J853" s="736"/>
      <c r="L853" s="736"/>
      <c r="M853" s="737"/>
      <c r="N853" s="733"/>
    </row>
    <row r="854" spans="2:14" ht="15.75" customHeight="1">
      <c r="B854" s="731"/>
      <c r="C854" s="731"/>
      <c r="D854" s="732"/>
      <c r="E854" s="733"/>
      <c r="F854" s="734"/>
      <c r="I854" s="735"/>
      <c r="J854" s="736"/>
      <c r="L854" s="736"/>
      <c r="M854" s="737"/>
      <c r="N854" s="733"/>
    </row>
    <row r="855" spans="2:14" ht="15.75" customHeight="1">
      <c r="B855" s="731"/>
      <c r="C855" s="731"/>
      <c r="D855" s="732"/>
      <c r="E855" s="733"/>
      <c r="F855" s="734"/>
      <c r="I855" s="735"/>
      <c r="J855" s="736"/>
      <c r="L855" s="736"/>
      <c r="M855" s="737"/>
      <c r="N855" s="733"/>
    </row>
    <row r="856" spans="2:14" ht="15.75" customHeight="1">
      <c r="B856" s="731"/>
      <c r="C856" s="731"/>
      <c r="D856" s="732"/>
      <c r="E856" s="733"/>
      <c r="F856" s="734"/>
      <c r="I856" s="735"/>
      <c r="J856" s="736"/>
      <c r="L856" s="736"/>
      <c r="M856" s="737"/>
      <c r="N856" s="733"/>
    </row>
    <row r="857" spans="2:14" ht="15.75" customHeight="1">
      <c r="B857" s="731"/>
      <c r="C857" s="731"/>
      <c r="D857" s="732"/>
      <c r="E857" s="733"/>
      <c r="F857" s="734"/>
      <c r="I857" s="735"/>
      <c r="J857" s="736"/>
      <c r="L857" s="736"/>
      <c r="M857" s="737"/>
      <c r="N857" s="733"/>
    </row>
    <row r="858" spans="2:14" ht="15.75" customHeight="1">
      <c r="B858" s="731"/>
      <c r="C858" s="731"/>
      <c r="D858" s="732"/>
      <c r="E858" s="733"/>
      <c r="F858" s="734"/>
      <c r="I858" s="735"/>
      <c r="J858" s="736"/>
      <c r="L858" s="736"/>
      <c r="M858" s="737"/>
      <c r="N858" s="733"/>
    </row>
    <row r="859" spans="2:14" ht="15.75" customHeight="1">
      <c r="B859" s="731"/>
      <c r="C859" s="731"/>
      <c r="D859" s="732"/>
      <c r="E859" s="733"/>
      <c r="F859" s="734"/>
      <c r="I859" s="735"/>
      <c r="J859" s="736"/>
      <c r="L859" s="736"/>
      <c r="M859" s="737"/>
      <c r="N859" s="733"/>
    </row>
    <row r="860" spans="2:14" ht="15.75" customHeight="1">
      <c r="B860" s="731"/>
      <c r="C860" s="731"/>
      <c r="D860" s="732"/>
      <c r="E860" s="733"/>
      <c r="F860" s="734"/>
      <c r="I860" s="735"/>
      <c r="J860" s="736"/>
      <c r="L860" s="736"/>
      <c r="M860" s="737"/>
      <c r="N860" s="733"/>
    </row>
    <row r="861" spans="2:14" ht="15.75" customHeight="1">
      <c r="B861" s="731"/>
      <c r="C861" s="731"/>
      <c r="D861" s="732"/>
      <c r="E861" s="733"/>
      <c r="F861" s="734"/>
      <c r="I861" s="735"/>
      <c r="J861" s="736"/>
      <c r="L861" s="736"/>
      <c r="M861" s="737"/>
      <c r="N861" s="733"/>
    </row>
    <row r="862" spans="2:14" ht="15.75" customHeight="1">
      <c r="B862" s="731"/>
      <c r="C862" s="731"/>
      <c r="D862" s="732"/>
      <c r="E862" s="733"/>
      <c r="F862" s="734"/>
      <c r="I862" s="735"/>
      <c r="J862" s="736"/>
      <c r="L862" s="736"/>
      <c r="M862" s="737"/>
      <c r="N862" s="733"/>
    </row>
    <row r="863" spans="2:14" ht="15.75" customHeight="1">
      <c r="B863" s="731"/>
      <c r="C863" s="731"/>
      <c r="D863" s="732"/>
      <c r="E863" s="733"/>
      <c r="F863" s="734"/>
      <c r="I863" s="735"/>
      <c r="J863" s="736"/>
      <c r="L863" s="736"/>
      <c r="M863" s="737"/>
      <c r="N863" s="733"/>
    </row>
    <row r="864" spans="2:14" ht="15.75" customHeight="1">
      <c r="B864" s="731"/>
      <c r="C864" s="731"/>
      <c r="D864" s="732"/>
      <c r="E864" s="733"/>
      <c r="F864" s="734"/>
      <c r="I864" s="735"/>
      <c r="J864" s="736"/>
      <c r="L864" s="736"/>
      <c r="M864" s="737"/>
      <c r="N864" s="733"/>
    </row>
    <row r="865" spans="2:14" ht="15.75" customHeight="1">
      <c r="B865" s="731"/>
      <c r="C865" s="731"/>
      <c r="D865" s="732"/>
      <c r="E865" s="733"/>
      <c r="F865" s="734"/>
      <c r="I865" s="735"/>
      <c r="J865" s="736"/>
      <c r="L865" s="736"/>
      <c r="M865" s="737"/>
      <c r="N865" s="733"/>
    </row>
    <row r="866" spans="2:14" ht="15.75" customHeight="1">
      <c r="B866" s="731"/>
      <c r="C866" s="731"/>
      <c r="D866" s="732"/>
      <c r="E866" s="733"/>
      <c r="F866" s="734"/>
      <c r="I866" s="735"/>
      <c r="J866" s="736"/>
      <c r="L866" s="736"/>
      <c r="M866" s="737"/>
      <c r="N866" s="733"/>
    </row>
    <row r="867" spans="2:14" ht="15.75" customHeight="1">
      <c r="B867" s="731"/>
      <c r="C867" s="731"/>
      <c r="D867" s="732"/>
      <c r="E867" s="733"/>
      <c r="F867" s="734"/>
      <c r="I867" s="735"/>
      <c r="J867" s="736"/>
      <c r="L867" s="736"/>
      <c r="M867" s="737"/>
      <c r="N867" s="733"/>
    </row>
    <row r="868" spans="2:14" ht="15.75" customHeight="1">
      <c r="B868" s="731"/>
      <c r="C868" s="731"/>
      <c r="D868" s="732"/>
      <c r="E868" s="733"/>
      <c r="F868" s="734"/>
      <c r="I868" s="735"/>
      <c r="J868" s="736"/>
      <c r="L868" s="736"/>
      <c r="M868" s="737"/>
      <c r="N868" s="733"/>
    </row>
    <row r="869" spans="2:14" ht="15.75" customHeight="1">
      <c r="B869" s="731"/>
      <c r="C869" s="731"/>
      <c r="D869" s="732"/>
      <c r="E869" s="733"/>
      <c r="F869" s="734"/>
      <c r="I869" s="735"/>
      <c r="J869" s="736"/>
      <c r="L869" s="736"/>
      <c r="M869" s="737"/>
      <c r="N869" s="733"/>
    </row>
    <row r="870" spans="2:14" ht="15.75" customHeight="1">
      <c r="B870" s="731"/>
      <c r="C870" s="731"/>
      <c r="D870" s="732"/>
      <c r="E870" s="733"/>
      <c r="F870" s="734"/>
      <c r="I870" s="735"/>
      <c r="J870" s="736"/>
      <c r="L870" s="736"/>
      <c r="M870" s="737"/>
      <c r="N870" s="733"/>
    </row>
    <row r="871" spans="2:14" ht="15.75" customHeight="1">
      <c r="B871" s="731"/>
      <c r="C871" s="731"/>
      <c r="D871" s="732"/>
      <c r="E871" s="733"/>
      <c r="F871" s="734"/>
      <c r="I871" s="735"/>
      <c r="J871" s="736"/>
      <c r="L871" s="736"/>
      <c r="M871" s="737"/>
      <c r="N871" s="733"/>
    </row>
    <row r="872" spans="2:14" ht="15.75" customHeight="1">
      <c r="B872" s="731"/>
      <c r="C872" s="731"/>
      <c r="D872" s="732"/>
      <c r="E872" s="733"/>
      <c r="F872" s="734"/>
      <c r="I872" s="735"/>
      <c r="J872" s="736"/>
      <c r="L872" s="736"/>
      <c r="M872" s="737"/>
      <c r="N872" s="733"/>
    </row>
    <row r="873" spans="2:14" ht="15.75" customHeight="1">
      <c r="B873" s="731"/>
      <c r="C873" s="731"/>
      <c r="D873" s="732"/>
      <c r="E873" s="733"/>
      <c r="F873" s="734"/>
      <c r="I873" s="735"/>
      <c r="J873" s="736"/>
      <c r="L873" s="736"/>
      <c r="M873" s="737"/>
      <c r="N873" s="733"/>
    </row>
    <row r="874" spans="2:14" ht="15.75" customHeight="1">
      <c r="B874" s="731"/>
      <c r="C874" s="731"/>
      <c r="D874" s="732"/>
      <c r="E874" s="733"/>
      <c r="F874" s="734"/>
      <c r="I874" s="735"/>
      <c r="J874" s="736"/>
      <c r="L874" s="736"/>
      <c r="M874" s="737"/>
      <c r="N874" s="733"/>
    </row>
    <row r="875" spans="2:14" ht="15.75" customHeight="1">
      <c r="B875" s="731"/>
      <c r="C875" s="731"/>
      <c r="D875" s="732"/>
      <c r="E875" s="733"/>
      <c r="F875" s="734"/>
      <c r="I875" s="735"/>
      <c r="J875" s="736"/>
      <c r="L875" s="736"/>
      <c r="M875" s="737"/>
      <c r="N875" s="733"/>
    </row>
    <row r="876" spans="2:14" ht="15.75" customHeight="1">
      <c r="B876" s="731"/>
      <c r="C876" s="731"/>
      <c r="D876" s="732"/>
      <c r="E876" s="733"/>
      <c r="F876" s="734"/>
      <c r="I876" s="735"/>
      <c r="J876" s="736"/>
      <c r="L876" s="736"/>
      <c r="M876" s="737"/>
      <c r="N876" s="733"/>
    </row>
    <row r="877" spans="2:14" ht="15.75" customHeight="1">
      <c r="B877" s="731"/>
      <c r="C877" s="731"/>
      <c r="D877" s="732"/>
      <c r="E877" s="733"/>
      <c r="F877" s="734"/>
      <c r="I877" s="735"/>
      <c r="J877" s="736"/>
      <c r="L877" s="736"/>
      <c r="M877" s="737"/>
      <c r="N877" s="733"/>
    </row>
    <row r="878" spans="2:14" ht="15.75" customHeight="1">
      <c r="B878" s="731"/>
      <c r="C878" s="731"/>
      <c r="D878" s="732"/>
      <c r="E878" s="733"/>
      <c r="F878" s="734"/>
      <c r="I878" s="735"/>
      <c r="J878" s="736"/>
      <c r="L878" s="736"/>
      <c r="M878" s="737"/>
      <c r="N878" s="733"/>
    </row>
    <row r="879" spans="2:14" ht="15.75" customHeight="1">
      <c r="B879" s="731"/>
      <c r="C879" s="731"/>
      <c r="D879" s="732"/>
      <c r="E879" s="733"/>
      <c r="F879" s="734"/>
      <c r="I879" s="735"/>
      <c r="J879" s="736"/>
      <c r="L879" s="736"/>
      <c r="M879" s="737"/>
      <c r="N879" s="733"/>
    </row>
    <row r="880" spans="2:14" ht="15.75" customHeight="1">
      <c r="B880" s="731"/>
      <c r="C880" s="731"/>
      <c r="D880" s="732"/>
      <c r="E880" s="733"/>
      <c r="F880" s="734"/>
      <c r="I880" s="735"/>
      <c r="J880" s="736"/>
      <c r="L880" s="736"/>
      <c r="M880" s="737"/>
      <c r="N880" s="733"/>
    </row>
    <row r="881" spans="2:14" ht="15.75" customHeight="1">
      <c r="B881" s="731"/>
      <c r="C881" s="731"/>
      <c r="D881" s="732"/>
      <c r="E881" s="733"/>
      <c r="F881" s="734"/>
      <c r="I881" s="735"/>
      <c r="J881" s="736"/>
      <c r="L881" s="736"/>
      <c r="M881" s="737"/>
      <c r="N881" s="733"/>
    </row>
    <row r="882" spans="2:14" ht="15.75" customHeight="1">
      <c r="B882" s="731"/>
      <c r="C882" s="731"/>
      <c r="D882" s="732"/>
      <c r="E882" s="733"/>
      <c r="F882" s="734"/>
      <c r="I882" s="735"/>
      <c r="J882" s="736"/>
      <c r="L882" s="736"/>
      <c r="M882" s="737"/>
      <c r="N882" s="733"/>
    </row>
    <row r="883" spans="2:14" ht="15.75" customHeight="1">
      <c r="B883" s="731"/>
      <c r="C883" s="731"/>
      <c r="D883" s="732"/>
      <c r="E883" s="733"/>
      <c r="F883" s="734"/>
      <c r="I883" s="735"/>
      <c r="J883" s="736"/>
      <c r="L883" s="736"/>
      <c r="M883" s="737"/>
      <c r="N883" s="733"/>
    </row>
    <row r="884" spans="2:14" ht="15.75" customHeight="1">
      <c r="B884" s="731"/>
      <c r="C884" s="731"/>
      <c r="D884" s="732"/>
      <c r="E884" s="733"/>
      <c r="F884" s="734"/>
      <c r="I884" s="735"/>
      <c r="J884" s="736"/>
      <c r="L884" s="736"/>
      <c r="M884" s="737"/>
      <c r="N884" s="733"/>
    </row>
    <row r="885" spans="2:14" ht="15.75" customHeight="1">
      <c r="B885" s="731"/>
      <c r="C885" s="731"/>
      <c r="D885" s="732"/>
      <c r="E885" s="733"/>
      <c r="F885" s="734"/>
      <c r="I885" s="735"/>
      <c r="J885" s="736"/>
      <c r="L885" s="736"/>
      <c r="M885" s="737"/>
      <c r="N885" s="733"/>
    </row>
    <row r="886" spans="2:14" ht="15.75" customHeight="1">
      <c r="B886" s="731"/>
      <c r="C886" s="731"/>
      <c r="D886" s="732"/>
      <c r="E886" s="733"/>
      <c r="F886" s="734"/>
      <c r="I886" s="735"/>
      <c r="J886" s="736"/>
      <c r="L886" s="736"/>
      <c r="M886" s="737"/>
      <c r="N886" s="733"/>
    </row>
    <row r="887" spans="2:14" ht="15.75" customHeight="1">
      <c r="B887" s="731"/>
      <c r="C887" s="731"/>
      <c r="D887" s="732"/>
      <c r="E887" s="733"/>
      <c r="F887" s="734"/>
      <c r="I887" s="735"/>
      <c r="J887" s="736"/>
      <c r="L887" s="736"/>
      <c r="M887" s="737"/>
      <c r="N887" s="733"/>
    </row>
    <row r="888" spans="2:14" ht="15.75" customHeight="1">
      <c r="B888" s="731"/>
      <c r="C888" s="731"/>
      <c r="D888" s="732"/>
      <c r="E888" s="733"/>
      <c r="F888" s="734"/>
      <c r="I888" s="735"/>
      <c r="J888" s="736"/>
      <c r="L888" s="736"/>
      <c r="M888" s="737"/>
      <c r="N888" s="733"/>
    </row>
    <row r="889" spans="2:14" ht="15.75" customHeight="1">
      <c r="B889" s="731"/>
      <c r="C889" s="731"/>
      <c r="D889" s="732"/>
      <c r="E889" s="733"/>
      <c r="F889" s="734"/>
      <c r="I889" s="735"/>
      <c r="J889" s="736"/>
      <c r="L889" s="736"/>
      <c r="M889" s="737"/>
      <c r="N889" s="733"/>
    </row>
    <row r="890" spans="2:14" ht="15.75" customHeight="1">
      <c r="B890" s="731"/>
      <c r="C890" s="731"/>
      <c r="D890" s="732"/>
      <c r="E890" s="733"/>
      <c r="F890" s="734"/>
      <c r="I890" s="735"/>
      <c r="J890" s="736"/>
      <c r="L890" s="736"/>
      <c r="M890" s="737"/>
      <c r="N890" s="733"/>
    </row>
    <row r="891" spans="2:14" ht="15.75" customHeight="1">
      <c r="B891" s="731"/>
      <c r="C891" s="731"/>
      <c r="D891" s="732"/>
      <c r="E891" s="733"/>
      <c r="F891" s="734"/>
      <c r="I891" s="735"/>
      <c r="J891" s="736"/>
      <c r="L891" s="736"/>
      <c r="M891" s="737"/>
      <c r="N891" s="733"/>
    </row>
    <row r="892" spans="2:14" ht="15.75" customHeight="1">
      <c r="B892" s="731"/>
      <c r="C892" s="731"/>
      <c r="D892" s="732"/>
      <c r="E892" s="733"/>
      <c r="F892" s="734"/>
      <c r="I892" s="735"/>
      <c r="J892" s="736"/>
      <c r="L892" s="736"/>
      <c r="M892" s="737"/>
      <c r="N892" s="733"/>
    </row>
    <row r="893" spans="2:14" ht="15.75" customHeight="1">
      <c r="B893" s="731"/>
      <c r="C893" s="731"/>
      <c r="D893" s="732"/>
      <c r="E893" s="733"/>
      <c r="F893" s="734"/>
      <c r="I893" s="735"/>
      <c r="J893" s="736"/>
      <c r="L893" s="736"/>
      <c r="M893" s="737"/>
      <c r="N893" s="733"/>
    </row>
    <row r="894" spans="2:14" ht="15.75" customHeight="1">
      <c r="B894" s="731"/>
      <c r="C894" s="731"/>
      <c r="D894" s="732"/>
      <c r="E894" s="733"/>
      <c r="F894" s="734"/>
      <c r="I894" s="735"/>
      <c r="J894" s="736"/>
      <c r="L894" s="736"/>
      <c r="M894" s="737"/>
      <c r="N894" s="733"/>
    </row>
    <row r="895" spans="2:14" ht="15.75" customHeight="1">
      <c r="B895" s="731"/>
      <c r="C895" s="731"/>
      <c r="D895" s="732"/>
      <c r="E895" s="733"/>
      <c r="F895" s="734"/>
      <c r="I895" s="735"/>
      <c r="J895" s="736"/>
      <c r="L895" s="736"/>
      <c r="M895" s="737"/>
      <c r="N895" s="733"/>
    </row>
    <row r="896" spans="2:14" ht="15.75" customHeight="1">
      <c r="B896" s="731"/>
      <c r="C896" s="731"/>
      <c r="D896" s="732"/>
      <c r="E896" s="733"/>
      <c r="F896" s="734"/>
      <c r="I896" s="735"/>
      <c r="J896" s="736"/>
      <c r="L896" s="736"/>
      <c r="M896" s="737"/>
      <c r="N896" s="733"/>
    </row>
    <row r="897" spans="2:14" ht="15.75" customHeight="1">
      <c r="B897" s="731"/>
      <c r="C897" s="731"/>
      <c r="D897" s="732"/>
      <c r="E897" s="733"/>
      <c r="F897" s="734"/>
      <c r="I897" s="735"/>
      <c r="J897" s="736"/>
      <c r="L897" s="736"/>
      <c r="M897" s="737"/>
      <c r="N897" s="733"/>
    </row>
    <row r="898" spans="2:14" ht="15.75" customHeight="1">
      <c r="B898" s="731"/>
      <c r="C898" s="731"/>
      <c r="D898" s="732"/>
      <c r="E898" s="733"/>
      <c r="F898" s="734"/>
      <c r="I898" s="735"/>
      <c r="J898" s="736"/>
      <c r="L898" s="736"/>
      <c r="M898" s="737"/>
      <c r="N898" s="733"/>
    </row>
    <row r="899" spans="2:14" ht="15.75" customHeight="1">
      <c r="B899" s="731"/>
      <c r="C899" s="731"/>
      <c r="D899" s="732"/>
      <c r="E899" s="733"/>
      <c r="F899" s="734"/>
      <c r="I899" s="735"/>
      <c r="J899" s="736"/>
      <c r="L899" s="736"/>
      <c r="M899" s="737"/>
      <c r="N899" s="733"/>
    </row>
    <row r="900" spans="2:14" ht="15.75" customHeight="1">
      <c r="B900" s="731"/>
      <c r="C900" s="731"/>
      <c r="D900" s="732"/>
      <c r="E900" s="733"/>
      <c r="F900" s="734"/>
      <c r="I900" s="735"/>
      <c r="J900" s="736"/>
      <c r="L900" s="736"/>
      <c r="M900" s="737"/>
      <c r="N900" s="733"/>
    </row>
    <row r="901" spans="2:14" ht="15.75" customHeight="1">
      <c r="B901" s="731"/>
      <c r="C901" s="731"/>
      <c r="D901" s="732"/>
      <c r="E901" s="733"/>
      <c r="F901" s="734"/>
      <c r="I901" s="735"/>
      <c r="J901" s="736"/>
      <c r="L901" s="736"/>
      <c r="M901" s="737"/>
      <c r="N901" s="733"/>
    </row>
    <row r="902" spans="2:14" ht="15.75" customHeight="1">
      <c r="B902" s="731"/>
      <c r="C902" s="731"/>
      <c r="D902" s="732"/>
      <c r="E902" s="733"/>
      <c r="F902" s="734"/>
      <c r="I902" s="735"/>
      <c r="J902" s="736"/>
      <c r="L902" s="736"/>
      <c r="M902" s="737"/>
      <c r="N902" s="733"/>
    </row>
    <row r="903" spans="2:14" ht="15.75" customHeight="1">
      <c r="B903" s="731"/>
      <c r="C903" s="731"/>
      <c r="D903" s="732"/>
      <c r="E903" s="733"/>
      <c r="F903" s="734"/>
      <c r="I903" s="735"/>
      <c r="J903" s="736"/>
      <c r="L903" s="736"/>
      <c r="M903" s="737"/>
      <c r="N903" s="733"/>
    </row>
    <row r="904" spans="2:14" ht="15.75" customHeight="1">
      <c r="B904" s="731"/>
      <c r="C904" s="731"/>
      <c r="D904" s="732"/>
      <c r="E904" s="733"/>
      <c r="F904" s="734"/>
      <c r="I904" s="735"/>
      <c r="J904" s="736"/>
      <c r="L904" s="736"/>
      <c r="M904" s="737"/>
      <c r="N904" s="733"/>
    </row>
    <row r="905" spans="2:14" ht="15.75" customHeight="1">
      <c r="B905" s="731"/>
      <c r="C905" s="731"/>
      <c r="D905" s="732"/>
      <c r="E905" s="733"/>
      <c r="F905" s="734"/>
      <c r="I905" s="735"/>
      <c r="J905" s="736"/>
      <c r="L905" s="736"/>
      <c r="M905" s="737"/>
      <c r="N905" s="733"/>
    </row>
    <row r="906" spans="2:14" ht="15.75" customHeight="1">
      <c r="B906" s="731"/>
      <c r="C906" s="731"/>
      <c r="D906" s="732"/>
      <c r="E906" s="733"/>
      <c r="F906" s="734"/>
      <c r="I906" s="735"/>
      <c r="J906" s="736"/>
      <c r="L906" s="736"/>
      <c r="M906" s="737"/>
      <c r="N906" s="733"/>
    </row>
    <row r="907" spans="2:14" ht="15.75" customHeight="1">
      <c r="B907" s="731"/>
      <c r="C907" s="731"/>
      <c r="D907" s="732"/>
      <c r="E907" s="733"/>
      <c r="F907" s="734"/>
      <c r="I907" s="735"/>
      <c r="J907" s="736"/>
      <c r="L907" s="736"/>
      <c r="M907" s="737"/>
      <c r="N907" s="733"/>
    </row>
    <row r="908" spans="2:14" ht="15.75" customHeight="1">
      <c r="B908" s="731"/>
      <c r="C908" s="731"/>
      <c r="D908" s="732"/>
      <c r="E908" s="733"/>
      <c r="F908" s="734"/>
      <c r="I908" s="735"/>
      <c r="J908" s="736"/>
      <c r="L908" s="736"/>
      <c r="M908" s="737"/>
      <c r="N908" s="733"/>
    </row>
    <row r="909" spans="2:14" ht="15.75" customHeight="1">
      <c r="B909" s="731"/>
      <c r="C909" s="731"/>
      <c r="D909" s="732"/>
      <c r="E909" s="733"/>
      <c r="F909" s="734"/>
      <c r="I909" s="735"/>
      <c r="J909" s="736"/>
      <c r="L909" s="736"/>
      <c r="M909" s="737"/>
      <c r="N909" s="733"/>
    </row>
    <row r="910" spans="2:14" ht="15.75" customHeight="1">
      <c r="B910" s="731"/>
      <c r="C910" s="731"/>
      <c r="D910" s="732"/>
      <c r="E910" s="733"/>
      <c r="F910" s="734"/>
      <c r="I910" s="735"/>
      <c r="J910" s="736"/>
      <c r="L910" s="736"/>
      <c r="M910" s="737"/>
      <c r="N910" s="733"/>
    </row>
    <row r="911" spans="2:14" ht="15.75" customHeight="1">
      <c r="B911" s="731"/>
      <c r="C911" s="731"/>
      <c r="D911" s="732"/>
      <c r="E911" s="733"/>
      <c r="F911" s="734"/>
      <c r="I911" s="735"/>
      <c r="J911" s="736"/>
      <c r="L911" s="736"/>
      <c r="M911" s="737"/>
      <c r="N911" s="733"/>
    </row>
    <row r="912" spans="2:14" ht="15.75" customHeight="1">
      <c r="B912" s="731"/>
      <c r="C912" s="731"/>
      <c r="D912" s="732"/>
      <c r="E912" s="733"/>
      <c r="F912" s="734"/>
      <c r="I912" s="735"/>
      <c r="J912" s="736"/>
      <c r="L912" s="736"/>
      <c r="M912" s="737"/>
      <c r="N912" s="733"/>
    </row>
    <row r="913" spans="2:14" ht="15.75" customHeight="1">
      <c r="B913" s="731"/>
      <c r="C913" s="731"/>
      <c r="D913" s="732"/>
      <c r="E913" s="733"/>
      <c r="F913" s="734"/>
      <c r="I913" s="735"/>
      <c r="J913" s="736"/>
      <c r="L913" s="736"/>
      <c r="M913" s="737"/>
      <c r="N913" s="733"/>
    </row>
    <row r="914" spans="2:14" ht="15.75" customHeight="1">
      <c r="B914" s="731"/>
      <c r="C914" s="731"/>
      <c r="D914" s="732"/>
      <c r="E914" s="733"/>
      <c r="F914" s="734"/>
      <c r="I914" s="735"/>
      <c r="J914" s="736"/>
      <c r="L914" s="736"/>
      <c r="M914" s="737"/>
      <c r="N914" s="733"/>
    </row>
    <row r="915" spans="2:14" ht="15.75" customHeight="1">
      <c r="B915" s="731"/>
      <c r="C915" s="731"/>
      <c r="D915" s="732"/>
      <c r="E915" s="733"/>
      <c r="F915" s="734"/>
      <c r="I915" s="735"/>
      <c r="J915" s="736"/>
      <c r="L915" s="736"/>
      <c r="M915" s="737"/>
      <c r="N915" s="733"/>
    </row>
    <row r="916" spans="2:14" ht="15.75" customHeight="1">
      <c r="B916" s="731"/>
      <c r="C916" s="731"/>
      <c r="D916" s="732"/>
      <c r="E916" s="733"/>
      <c r="F916" s="734"/>
      <c r="I916" s="735"/>
      <c r="J916" s="736"/>
      <c r="L916" s="736"/>
      <c r="M916" s="737"/>
      <c r="N916" s="733"/>
    </row>
    <row r="917" spans="2:14" ht="15.75" customHeight="1">
      <c r="B917" s="731"/>
      <c r="C917" s="731"/>
      <c r="D917" s="732"/>
      <c r="E917" s="733"/>
      <c r="F917" s="734"/>
      <c r="I917" s="735"/>
      <c r="J917" s="736"/>
      <c r="L917" s="736"/>
      <c r="M917" s="737"/>
      <c r="N917" s="733"/>
    </row>
    <row r="918" spans="2:14" ht="15.75" customHeight="1">
      <c r="B918" s="731"/>
      <c r="C918" s="731"/>
      <c r="D918" s="732"/>
      <c r="E918" s="733"/>
      <c r="F918" s="734"/>
      <c r="I918" s="735"/>
      <c r="J918" s="736"/>
      <c r="L918" s="736"/>
      <c r="M918" s="737"/>
      <c r="N918" s="733"/>
    </row>
    <row r="919" spans="2:14" ht="15.75" customHeight="1">
      <c r="B919" s="731"/>
      <c r="C919" s="731"/>
      <c r="D919" s="732"/>
      <c r="E919" s="733"/>
      <c r="F919" s="734"/>
      <c r="I919" s="735"/>
      <c r="J919" s="736"/>
      <c r="L919" s="736"/>
      <c r="M919" s="737"/>
      <c r="N919" s="733"/>
    </row>
    <row r="920" spans="2:14" ht="15.75" customHeight="1">
      <c r="B920" s="731"/>
      <c r="C920" s="731"/>
      <c r="D920" s="732"/>
      <c r="E920" s="733"/>
      <c r="F920" s="734"/>
      <c r="I920" s="735"/>
      <c r="J920" s="736"/>
      <c r="L920" s="736"/>
      <c r="M920" s="737"/>
      <c r="N920" s="733"/>
    </row>
    <row r="921" spans="2:14" ht="15.75" customHeight="1">
      <c r="B921" s="731"/>
      <c r="C921" s="731"/>
      <c r="D921" s="732"/>
      <c r="E921" s="733"/>
      <c r="F921" s="734"/>
      <c r="I921" s="735"/>
      <c r="J921" s="736"/>
      <c r="L921" s="736"/>
      <c r="M921" s="737"/>
      <c r="N921" s="733"/>
    </row>
    <row r="922" spans="2:14" ht="15.75" customHeight="1">
      <c r="B922" s="731"/>
      <c r="C922" s="731"/>
      <c r="D922" s="732"/>
      <c r="E922" s="733"/>
      <c r="F922" s="734"/>
      <c r="I922" s="735"/>
      <c r="J922" s="736"/>
      <c r="L922" s="736"/>
      <c r="M922" s="737"/>
      <c r="N922" s="733"/>
    </row>
    <row r="923" spans="2:14" ht="15.75" customHeight="1">
      <c r="B923" s="731"/>
      <c r="C923" s="731"/>
      <c r="D923" s="732"/>
      <c r="E923" s="733"/>
      <c r="F923" s="734"/>
      <c r="I923" s="735"/>
      <c r="J923" s="736"/>
      <c r="L923" s="736"/>
      <c r="M923" s="737"/>
      <c r="N923" s="733"/>
    </row>
    <row r="924" spans="2:14" ht="15.75" customHeight="1">
      <c r="B924" s="731"/>
      <c r="C924" s="731"/>
      <c r="D924" s="732"/>
      <c r="E924" s="733"/>
      <c r="F924" s="734"/>
      <c r="I924" s="735"/>
      <c r="J924" s="736"/>
      <c r="L924" s="736"/>
      <c r="M924" s="737"/>
      <c r="N924" s="733"/>
    </row>
    <row r="925" spans="2:14" ht="15.75" customHeight="1">
      <c r="B925" s="731"/>
      <c r="C925" s="731"/>
      <c r="D925" s="732"/>
      <c r="E925" s="733"/>
      <c r="F925" s="734"/>
      <c r="I925" s="735"/>
      <c r="J925" s="736"/>
      <c r="L925" s="736"/>
      <c r="M925" s="737"/>
      <c r="N925" s="733"/>
    </row>
    <row r="926" spans="2:14" ht="15.75" customHeight="1">
      <c r="B926" s="731"/>
      <c r="C926" s="731"/>
      <c r="D926" s="732"/>
      <c r="E926" s="733"/>
      <c r="F926" s="734"/>
      <c r="I926" s="735"/>
      <c r="J926" s="736"/>
      <c r="L926" s="736"/>
      <c r="M926" s="737"/>
      <c r="N926" s="733"/>
    </row>
    <row r="927" spans="2:14" ht="15.75" customHeight="1">
      <c r="B927" s="731"/>
      <c r="C927" s="731"/>
      <c r="D927" s="732"/>
      <c r="E927" s="733"/>
      <c r="F927" s="734"/>
      <c r="I927" s="735"/>
      <c r="J927" s="736"/>
      <c r="L927" s="736"/>
      <c r="M927" s="737"/>
      <c r="N927" s="733"/>
    </row>
    <row r="928" spans="2:14" ht="15.75" customHeight="1">
      <c r="B928" s="731"/>
      <c r="C928" s="731"/>
      <c r="D928" s="732"/>
      <c r="E928" s="733"/>
      <c r="F928" s="734"/>
      <c r="I928" s="735"/>
      <c r="J928" s="736"/>
      <c r="L928" s="736"/>
      <c r="M928" s="737"/>
      <c r="N928" s="733"/>
    </row>
    <row r="929" spans="2:14" ht="15.75" customHeight="1">
      <c r="B929" s="731"/>
      <c r="C929" s="731"/>
      <c r="D929" s="732"/>
      <c r="E929" s="733"/>
      <c r="F929" s="734"/>
      <c r="I929" s="735"/>
      <c r="J929" s="736"/>
      <c r="L929" s="736"/>
      <c r="M929" s="737"/>
      <c r="N929" s="733"/>
    </row>
    <row r="930" spans="2:14" ht="15.75" customHeight="1">
      <c r="B930" s="731"/>
      <c r="C930" s="731"/>
      <c r="D930" s="732"/>
      <c r="E930" s="733"/>
      <c r="F930" s="734"/>
      <c r="I930" s="735"/>
      <c r="J930" s="736"/>
      <c r="L930" s="736"/>
      <c r="M930" s="737"/>
      <c r="N930" s="733"/>
    </row>
    <row r="931" spans="2:14" ht="15.75" customHeight="1">
      <c r="B931" s="731"/>
      <c r="C931" s="731"/>
      <c r="D931" s="732"/>
      <c r="E931" s="733"/>
      <c r="F931" s="734"/>
      <c r="I931" s="735"/>
      <c r="J931" s="736"/>
      <c r="L931" s="736"/>
      <c r="M931" s="737"/>
      <c r="N931" s="733"/>
    </row>
    <row r="932" spans="2:14" ht="15.75" customHeight="1">
      <c r="B932" s="731"/>
      <c r="C932" s="731"/>
      <c r="D932" s="732"/>
      <c r="E932" s="733"/>
      <c r="F932" s="734"/>
      <c r="I932" s="735"/>
      <c r="J932" s="736"/>
      <c r="L932" s="736"/>
      <c r="M932" s="737"/>
      <c r="N932" s="733"/>
    </row>
    <row r="933" spans="2:14" ht="15.75" customHeight="1">
      <c r="B933" s="731"/>
      <c r="C933" s="731"/>
      <c r="D933" s="732"/>
      <c r="E933" s="733"/>
      <c r="F933" s="734"/>
      <c r="I933" s="735"/>
      <c r="J933" s="736"/>
      <c r="L933" s="736"/>
      <c r="M933" s="737"/>
      <c r="N933" s="733"/>
    </row>
    <row r="934" spans="2:14" ht="15.75" customHeight="1">
      <c r="B934" s="731"/>
      <c r="C934" s="731"/>
      <c r="D934" s="732"/>
      <c r="E934" s="733"/>
      <c r="F934" s="734"/>
      <c r="I934" s="735"/>
      <c r="J934" s="736"/>
      <c r="L934" s="736"/>
      <c r="M934" s="737"/>
      <c r="N934" s="733"/>
    </row>
    <row r="935" spans="2:14" ht="15.75" customHeight="1">
      <c r="B935" s="731"/>
      <c r="C935" s="731"/>
      <c r="D935" s="732"/>
      <c r="E935" s="733"/>
      <c r="F935" s="734"/>
      <c r="I935" s="735"/>
      <c r="J935" s="736"/>
      <c r="L935" s="736"/>
      <c r="M935" s="737"/>
      <c r="N935" s="733"/>
    </row>
    <row r="936" spans="2:14" ht="15.75" customHeight="1">
      <c r="B936" s="731"/>
      <c r="C936" s="731"/>
      <c r="D936" s="732"/>
      <c r="E936" s="733"/>
      <c r="F936" s="734"/>
      <c r="I936" s="735"/>
      <c r="J936" s="736"/>
      <c r="L936" s="736"/>
      <c r="M936" s="737"/>
      <c r="N936" s="733"/>
    </row>
    <row r="937" spans="2:14" ht="15.75" customHeight="1">
      <c r="B937" s="731"/>
      <c r="C937" s="731"/>
      <c r="D937" s="732"/>
      <c r="E937" s="733"/>
      <c r="F937" s="734"/>
      <c r="I937" s="735"/>
      <c r="J937" s="736"/>
      <c r="L937" s="736"/>
      <c r="M937" s="737"/>
      <c r="N937" s="733"/>
    </row>
    <row r="938" spans="2:14" ht="15.75" customHeight="1">
      <c r="B938" s="731"/>
      <c r="C938" s="731"/>
      <c r="D938" s="732"/>
      <c r="E938" s="733"/>
      <c r="F938" s="734"/>
      <c r="I938" s="735"/>
      <c r="J938" s="736"/>
      <c r="L938" s="736"/>
      <c r="M938" s="737"/>
      <c r="N938" s="733"/>
    </row>
    <row r="939" spans="2:14" ht="15.75" customHeight="1">
      <c r="B939" s="731"/>
      <c r="C939" s="731"/>
      <c r="D939" s="732"/>
      <c r="E939" s="733"/>
      <c r="F939" s="734"/>
      <c r="I939" s="735"/>
      <c r="J939" s="736"/>
      <c r="L939" s="736"/>
      <c r="M939" s="737"/>
      <c r="N939" s="733"/>
    </row>
    <row r="940" spans="2:14" ht="15.75" customHeight="1">
      <c r="B940" s="731"/>
      <c r="C940" s="731"/>
      <c r="D940" s="732"/>
      <c r="E940" s="733"/>
      <c r="F940" s="734"/>
      <c r="I940" s="735"/>
      <c r="J940" s="736"/>
      <c r="L940" s="736"/>
      <c r="M940" s="737"/>
      <c r="N940" s="733"/>
    </row>
    <row r="941" spans="2:14" ht="15.75" customHeight="1">
      <c r="B941" s="731"/>
      <c r="C941" s="731"/>
      <c r="D941" s="732"/>
      <c r="E941" s="733"/>
      <c r="F941" s="734"/>
      <c r="I941" s="735"/>
      <c r="J941" s="736"/>
      <c r="L941" s="736"/>
      <c r="M941" s="737"/>
      <c r="N941" s="733"/>
    </row>
    <row r="942" spans="2:14" ht="15.75" customHeight="1">
      <c r="B942" s="731"/>
      <c r="C942" s="731"/>
      <c r="D942" s="732"/>
      <c r="E942" s="733"/>
      <c r="F942" s="734"/>
      <c r="I942" s="735"/>
      <c r="J942" s="736"/>
      <c r="L942" s="736"/>
      <c r="M942" s="737"/>
      <c r="N942" s="733"/>
    </row>
    <row r="943" spans="2:14" ht="15.75" customHeight="1">
      <c r="B943" s="731"/>
      <c r="C943" s="731"/>
      <c r="D943" s="732"/>
      <c r="E943" s="733"/>
      <c r="F943" s="734"/>
      <c r="I943" s="735"/>
      <c r="J943" s="736"/>
      <c r="L943" s="736"/>
      <c r="M943" s="737"/>
      <c r="N943" s="733"/>
    </row>
    <row r="944" spans="2:14" ht="15.75" customHeight="1">
      <c r="B944" s="731"/>
      <c r="C944" s="731"/>
      <c r="D944" s="732"/>
      <c r="E944" s="733"/>
      <c r="F944" s="734"/>
      <c r="I944" s="735"/>
      <c r="J944" s="736"/>
      <c r="L944" s="736"/>
      <c r="M944" s="737"/>
      <c r="N944" s="733"/>
    </row>
    <row r="945" spans="2:14" ht="15.75" customHeight="1">
      <c r="B945" s="731"/>
      <c r="C945" s="731"/>
      <c r="D945" s="732"/>
      <c r="E945" s="733"/>
      <c r="F945" s="734"/>
      <c r="I945" s="735"/>
      <c r="J945" s="736"/>
      <c r="L945" s="736"/>
      <c r="M945" s="737"/>
      <c r="N945" s="733"/>
    </row>
    <row r="946" spans="2:14" ht="15.75" customHeight="1">
      <c r="B946" s="731"/>
      <c r="C946" s="731"/>
      <c r="D946" s="732"/>
      <c r="E946" s="733"/>
      <c r="F946" s="734"/>
      <c r="I946" s="735"/>
      <c r="J946" s="736"/>
      <c r="L946" s="736"/>
      <c r="M946" s="737"/>
      <c r="N946" s="733"/>
    </row>
  </sheetData>
  <mergeCells count="26">
    <mergeCell ref="U4:W4"/>
    <mergeCell ref="L5:L6"/>
    <mergeCell ref="M5:M6"/>
    <mergeCell ref="O5:O6"/>
    <mergeCell ref="P5:P6"/>
    <mergeCell ref="R5:R6"/>
    <mergeCell ref="S5:S6"/>
    <mergeCell ref="U5:U6"/>
    <mergeCell ref="V5:V6"/>
    <mergeCell ref="R4:T4"/>
    <mergeCell ref="B1:D2"/>
    <mergeCell ref="E1:W1"/>
    <mergeCell ref="E2:W2"/>
    <mergeCell ref="B3:B6"/>
    <mergeCell ref="C3:C6"/>
    <mergeCell ref="D3:D6"/>
    <mergeCell ref="E3:E6"/>
    <mergeCell ref="F3:F6"/>
    <mergeCell ref="G3:G6"/>
    <mergeCell ref="H3:H6"/>
    <mergeCell ref="I3:I6"/>
    <mergeCell ref="J3:J6"/>
    <mergeCell ref="K3:K6"/>
    <mergeCell ref="L4:N4"/>
    <mergeCell ref="O4:Q4"/>
    <mergeCell ref="L3:W3"/>
  </mergeCells>
  <dataValidations count="2">
    <dataValidation type="custom" allowBlank="1" showInputMessage="1" showErrorMessage="1" prompt="Cualquier contenido" sqref="H12:I12 H7:I10 F7:F10 F12">
      <formula1>AND(GTE(LEN(F7),MIN((0),(3500))),LTE(LEN(F7),MAX((0),(3500))))</formula1>
    </dataValidation>
    <dataValidation type="date" operator="notBetween" allowBlank="1" showInputMessage="1" showErrorMessage="1" prompt="Ingrese una fecha (AAAA/MM/DD)" sqref="J12 J7:J10 G7:G10 G12">
      <formula1>-99</formula1>
      <formula2>-99</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955"/>
  <sheetViews>
    <sheetView zoomScale="80" zoomScaleNormal="80" workbookViewId="0">
      <pane xSplit="5" ySplit="6" topLeftCell="F7" activePane="bottomRight" state="frozen"/>
      <selection pane="topRight" activeCell="F1" sqref="F1"/>
      <selection pane="bottomLeft" activeCell="A7" sqref="A7"/>
      <selection pane="bottomRight" activeCell="E7" sqref="E7"/>
    </sheetView>
  </sheetViews>
  <sheetFormatPr baseColWidth="10" defaultColWidth="14.42578125" defaultRowHeight="15" customHeight="1"/>
  <cols>
    <col min="1" max="1" width="6" style="955" customWidth="1"/>
    <col min="2" max="2" width="16.5703125" style="953" customWidth="1"/>
    <col min="3" max="3" width="19.28515625" style="953" customWidth="1"/>
    <col min="4" max="4" width="20" style="953" customWidth="1"/>
    <col min="5" max="5" width="24.140625" style="953" customWidth="1"/>
    <col min="6" max="6" width="87.5703125" style="953" customWidth="1"/>
    <col min="7" max="7" width="29.42578125" style="953" customWidth="1"/>
    <col min="8" max="8" width="61.5703125" style="953" customWidth="1"/>
    <col min="9" max="9" width="26.5703125" style="953" customWidth="1"/>
    <col min="10" max="11" width="32.140625" style="953" customWidth="1"/>
    <col min="12" max="12" width="33.28515625" style="953" customWidth="1"/>
    <col min="13" max="13" width="18" style="953" customWidth="1"/>
    <col min="14" max="14" width="55.42578125" style="953" customWidth="1"/>
    <col min="15" max="15" width="14.140625" style="953" customWidth="1"/>
    <col min="16" max="16" width="16" style="1001" customWidth="1"/>
    <col min="17" max="17" width="48.28515625" style="953" customWidth="1"/>
    <col min="18" max="18" width="14.28515625" style="953" customWidth="1"/>
    <col min="19" max="19" width="16" style="953" customWidth="1"/>
    <col min="20" max="20" width="45.42578125" style="953" customWidth="1"/>
    <col min="21" max="21" width="12.5703125" style="953" customWidth="1"/>
    <col min="22" max="22" width="16" style="953" customWidth="1"/>
    <col min="23" max="23" width="31.42578125" style="953" customWidth="1"/>
    <col min="24" max="24" width="10.42578125" style="953" customWidth="1"/>
    <col min="25" max="29" width="10.7109375" style="953" customWidth="1"/>
    <col min="30" max="16384" width="14.42578125" style="953"/>
  </cols>
  <sheetData>
    <row r="1" spans="1:29" ht="34.5" customHeight="1" thickBot="1">
      <c r="B1" s="1323"/>
      <c r="C1" s="1323"/>
      <c r="D1" s="1324"/>
      <c r="E1" s="1125" t="s">
        <v>0</v>
      </c>
      <c r="F1" s="1326"/>
      <c r="G1" s="1326"/>
      <c r="H1" s="1326"/>
      <c r="I1" s="1326"/>
      <c r="J1" s="1326"/>
      <c r="K1" s="1326"/>
      <c r="L1" s="1326"/>
      <c r="M1" s="1326"/>
      <c r="N1" s="1326"/>
      <c r="O1" s="1326"/>
      <c r="P1" s="1327"/>
      <c r="Q1" s="1326"/>
      <c r="R1" s="1326"/>
      <c r="S1" s="1326"/>
      <c r="T1" s="1326"/>
      <c r="U1" s="1326"/>
      <c r="V1" s="1326"/>
      <c r="W1" s="1326"/>
      <c r="X1" s="1328"/>
    </row>
    <row r="2" spans="1:29" ht="66.75" customHeight="1" thickBot="1">
      <c r="B2" s="1325"/>
      <c r="C2" s="1325"/>
      <c r="D2" s="1325"/>
      <c r="E2" s="1122" t="s">
        <v>1699</v>
      </c>
      <c r="F2" s="1329"/>
      <c r="G2" s="1329"/>
      <c r="H2" s="1329"/>
      <c r="I2" s="1329"/>
      <c r="J2" s="1329"/>
      <c r="K2" s="1329"/>
      <c r="L2" s="1329"/>
      <c r="M2" s="1329"/>
      <c r="N2" s="1329"/>
      <c r="O2" s="1329"/>
      <c r="P2" s="1330"/>
      <c r="Q2" s="1329"/>
      <c r="R2" s="1329"/>
      <c r="S2" s="1329"/>
      <c r="T2" s="1329"/>
      <c r="U2" s="1329"/>
      <c r="V2" s="1329"/>
      <c r="W2" s="1329"/>
      <c r="X2" s="1331"/>
    </row>
    <row r="3" spans="1:29" ht="25.5" customHeight="1">
      <c r="B3" s="1207" t="s">
        <v>2</v>
      </c>
      <c r="C3" s="1210" t="s">
        <v>1185</v>
      </c>
      <c r="D3" s="1210" t="s">
        <v>3</v>
      </c>
      <c r="E3" s="1210" t="s">
        <v>4</v>
      </c>
      <c r="F3" s="1210" t="s">
        <v>5</v>
      </c>
      <c r="G3" s="1210" t="s">
        <v>1183</v>
      </c>
      <c r="H3" s="1210" t="s">
        <v>7</v>
      </c>
      <c r="I3" s="1210" t="s">
        <v>8</v>
      </c>
      <c r="J3" s="1217" t="s">
        <v>9</v>
      </c>
      <c r="K3" s="1229" t="s">
        <v>1750</v>
      </c>
      <c r="L3" s="1220" t="s">
        <v>10</v>
      </c>
      <c r="M3" s="1223" t="s">
        <v>11</v>
      </c>
      <c r="N3" s="1314"/>
      <c r="O3" s="1314"/>
      <c r="P3" s="1315"/>
      <c r="Q3" s="1314"/>
      <c r="R3" s="1314"/>
      <c r="S3" s="1314"/>
      <c r="T3" s="1314"/>
      <c r="U3" s="1314"/>
      <c r="V3" s="1314"/>
      <c r="W3" s="1314"/>
      <c r="X3" s="1316"/>
    </row>
    <row r="4" spans="1:29" ht="25.5" customHeight="1">
      <c r="B4" s="1332"/>
      <c r="C4" s="1334"/>
      <c r="D4" s="1334"/>
      <c r="E4" s="1334"/>
      <c r="F4" s="1336"/>
      <c r="G4" s="1336"/>
      <c r="H4" s="1334"/>
      <c r="I4" s="1334"/>
      <c r="J4" s="1309"/>
      <c r="K4" s="1230"/>
      <c r="L4" s="1312"/>
      <c r="M4" s="1226" t="s">
        <v>2744</v>
      </c>
      <c r="N4" s="1317"/>
      <c r="O4" s="1322"/>
      <c r="P4" s="1128" t="s">
        <v>2747</v>
      </c>
      <c r="Q4" s="1317"/>
      <c r="R4" s="1322"/>
      <c r="S4" s="1128" t="s">
        <v>2746</v>
      </c>
      <c r="T4" s="1317"/>
      <c r="U4" s="1322"/>
      <c r="V4" s="1128" t="s">
        <v>2764</v>
      </c>
      <c r="W4" s="1317"/>
      <c r="X4" s="1318"/>
    </row>
    <row r="5" spans="1:29" ht="20.25" customHeight="1">
      <c r="B5" s="1332"/>
      <c r="C5" s="1334"/>
      <c r="D5" s="1334"/>
      <c r="E5" s="1334"/>
      <c r="F5" s="1336"/>
      <c r="G5" s="1336"/>
      <c r="H5" s="1334"/>
      <c r="I5" s="1334"/>
      <c r="J5" s="1309"/>
      <c r="K5" s="1230"/>
      <c r="L5" s="1312"/>
      <c r="M5" s="1233" t="s">
        <v>16</v>
      </c>
      <c r="N5" s="1215" t="s">
        <v>17</v>
      </c>
      <c r="O5" s="103" t="s">
        <v>18</v>
      </c>
      <c r="P5" s="1215" t="s">
        <v>16</v>
      </c>
      <c r="Q5" s="1215" t="s">
        <v>17</v>
      </c>
      <c r="R5" s="103" t="s">
        <v>18</v>
      </c>
      <c r="S5" s="1215" t="s">
        <v>16</v>
      </c>
      <c r="T5" s="1215" t="s">
        <v>17</v>
      </c>
      <c r="U5" s="103" t="s">
        <v>18</v>
      </c>
      <c r="V5" s="1215" t="s">
        <v>16</v>
      </c>
      <c r="W5" s="1215" t="s">
        <v>17</v>
      </c>
      <c r="X5" s="124" t="s">
        <v>18</v>
      </c>
    </row>
    <row r="6" spans="1:29" ht="23.25" thickBot="1">
      <c r="B6" s="1333"/>
      <c r="C6" s="1335"/>
      <c r="D6" s="1335"/>
      <c r="E6" s="1335"/>
      <c r="F6" s="1337"/>
      <c r="G6" s="1337"/>
      <c r="H6" s="1335"/>
      <c r="I6" s="1335"/>
      <c r="J6" s="1310"/>
      <c r="K6" s="1231"/>
      <c r="L6" s="1313"/>
      <c r="M6" s="1319"/>
      <c r="N6" s="1320"/>
      <c r="O6" s="125" t="s">
        <v>19</v>
      </c>
      <c r="P6" s="1320"/>
      <c r="Q6" s="1321"/>
      <c r="R6" s="125" t="s">
        <v>19</v>
      </c>
      <c r="S6" s="1321"/>
      <c r="T6" s="1321"/>
      <c r="U6" s="125" t="s">
        <v>19</v>
      </c>
      <c r="V6" s="1321"/>
      <c r="W6" s="1321"/>
      <c r="X6" s="126" t="s">
        <v>19</v>
      </c>
    </row>
    <row r="7" spans="1:29" s="211" customFormat="1" ht="165.75" customHeight="1">
      <c r="A7" s="814">
        <v>1</v>
      </c>
      <c r="B7" s="947">
        <v>2014</v>
      </c>
      <c r="C7" s="947" t="s">
        <v>1284</v>
      </c>
      <c r="D7" s="947" t="s">
        <v>21</v>
      </c>
      <c r="E7" s="947" t="s">
        <v>1081</v>
      </c>
      <c r="F7" s="988" t="s">
        <v>23</v>
      </c>
      <c r="G7" s="989">
        <v>41913</v>
      </c>
      <c r="H7" s="988" t="s">
        <v>25</v>
      </c>
      <c r="I7" s="947" t="s">
        <v>1700</v>
      </c>
      <c r="J7" s="989">
        <v>43309</v>
      </c>
      <c r="K7" s="990">
        <v>43830</v>
      </c>
      <c r="L7" s="950"/>
      <c r="M7" s="989">
        <v>43199</v>
      </c>
      <c r="N7" s="988" t="s">
        <v>31</v>
      </c>
      <c r="O7" s="950" t="s">
        <v>32</v>
      </c>
      <c r="P7" s="991">
        <v>43453</v>
      </c>
      <c r="Q7" s="988" t="s">
        <v>1701</v>
      </c>
      <c r="R7" s="950" t="s">
        <v>32</v>
      </c>
      <c r="S7" s="991">
        <v>43585</v>
      </c>
      <c r="T7" s="988" t="s">
        <v>2144</v>
      </c>
      <c r="U7" s="950" t="s">
        <v>30</v>
      </c>
      <c r="V7" s="992"/>
      <c r="W7" s="992"/>
      <c r="X7" s="992"/>
      <c r="Y7" s="210"/>
      <c r="Z7" s="210"/>
      <c r="AA7" s="210"/>
      <c r="AB7" s="210"/>
      <c r="AC7" s="210"/>
    </row>
    <row r="8" spans="1:29" s="211" customFormat="1" ht="80.099999999999994" customHeight="1">
      <c r="A8" s="814">
        <v>2</v>
      </c>
      <c r="B8" s="803">
        <v>2014</v>
      </c>
      <c r="C8" s="803" t="s">
        <v>1702</v>
      </c>
      <c r="D8" s="757" t="s">
        <v>21</v>
      </c>
      <c r="E8" s="757" t="s">
        <v>1081</v>
      </c>
      <c r="F8" s="758" t="s">
        <v>443</v>
      </c>
      <c r="G8" s="804">
        <v>41989</v>
      </c>
      <c r="H8" s="758" t="s">
        <v>1184</v>
      </c>
      <c r="I8" s="757" t="s">
        <v>1700</v>
      </c>
      <c r="J8" s="763" t="s">
        <v>1184</v>
      </c>
      <c r="K8" s="763" t="s">
        <v>1241</v>
      </c>
      <c r="L8" s="760"/>
      <c r="M8" s="759">
        <v>43199</v>
      </c>
      <c r="N8" s="758" t="s">
        <v>444</v>
      </c>
      <c r="O8" s="760" t="s">
        <v>30</v>
      </c>
      <c r="P8" s="770">
        <v>43453</v>
      </c>
      <c r="Q8" s="760" t="s">
        <v>1751</v>
      </c>
      <c r="R8" s="760" t="s">
        <v>30</v>
      </c>
      <c r="S8" s="770">
        <v>41759</v>
      </c>
      <c r="T8" s="760" t="s">
        <v>1751</v>
      </c>
      <c r="U8" s="760" t="s">
        <v>30</v>
      </c>
      <c r="V8" s="802"/>
      <c r="W8" s="802"/>
      <c r="X8" s="802"/>
      <c r="Y8" s="210"/>
      <c r="Z8" s="210"/>
      <c r="AA8" s="210"/>
      <c r="AB8" s="210"/>
      <c r="AC8" s="210"/>
    </row>
    <row r="9" spans="1:29" s="211" customFormat="1" ht="80.099999999999994" customHeight="1">
      <c r="A9" s="814">
        <v>3</v>
      </c>
      <c r="B9" s="757">
        <v>2014</v>
      </c>
      <c r="C9" s="757" t="s">
        <v>1703</v>
      </c>
      <c r="D9" s="757" t="s">
        <v>21</v>
      </c>
      <c r="E9" s="757" t="s">
        <v>1081</v>
      </c>
      <c r="F9" s="758" t="s">
        <v>445</v>
      </c>
      <c r="G9" s="805">
        <v>41942</v>
      </c>
      <c r="H9" s="758" t="s">
        <v>1184</v>
      </c>
      <c r="I9" s="757" t="s">
        <v>1700</v>
      </c>
      <c r="J9" s="763" t="s">
        <v>1184</v>
      </c>
      <c r="K9" s="763" t="s">
        <v>1241</v>
      </c>
      <c r="L9" s="760"/>
      <c r="M9" s="759">
        <v>43199</v>
      </c>
      <c r="N9" s="758" t="s">
        <v>1704</v>
      </c>
      <c r="O9" s="760" t="s">
        <v>30</v>
      </c>
      <c r="P9" s="770">
        <v>43453</v>
      </c>
      <c r="Q9" s="760" t="s">
        <v>1751</v>
      </c>
      <c r="R9" s="760" t="s">
        <v>30</v>
      </c>
      <c r="S9" s="770">
        <v>41759</v>
      </c>
      <c r="T9" s="760" t="s">
        <v>1751</v>
      </c>
      <c r="U9" s="760" t="s">
        <v>30</v>
      </c>
      <c r="V9" s="802"/>
      <c r="W9" s="802"/>
      <c r="X9" s="802"/>
      <c r="Y9" s="210"/>
      <c r="Z9" s="210"/>
      <c r="AA9" s="210"/>
      <c r="AB9" s="210"/>
      <c r="AC9" s="210"/>
    </row>
    <row r="10" spans="1:29" s="211" customFormat="1" ht="80.099999999999994" customHeight="1">
      <c r="A10" s="814">
        <v>4</v>
      </c>
      <c r="B10" s="757">
        <v>2014</v>
      </c>
      <c r="C10" s="803" t="s">
        <v>1192</v>
      </c>
      <c r="D10" s="757" t="s">
        <v>21</v>
      </c>
      <c r="E10" s="757" t="s">
        <v>1081</v>
      </c>
      <c r="F10" s="758" t="s">
        <v>447</v>
      </c>
      <c r="G10" s="804">
        <v>41957</v>
      </c>
      <c r="H10" s="758" t="s">
        <v>1184</v>
      </c>
      <c r="I10" s="757" t="s">
        <v>1700</v>
      </c>
      <c r="J10" s="763" t="s">
        <v>1184</v>
      </c>
      <c r="K10" s="763" t="s">
        <v>1241</v>
      </c>
      <c r="L10" s="760"/>
      <c r="M10" s="759">
        <v>43199</v>
      </c>
      <c r="N10" s="758" t="s">
        <v>448</v>
      </c>
      <c r="O10" s="760" t="s">
        <v>30</v>
      </c>
      <c r="P10" s="770">
        <v>43453</v>
      </c>
      <c r="Q10" s="760" t="s">
        <v>1751</v>
      </c>
      <c r="R10" s="760" t="s">
        <v>30</v>
      </c>
      <c r="S10" s="770">
        <v>41759</v>
      </c>
      <c r="T10" s="760" t="s">
        <v>1751</v>
      </c>
      <c r="U10" s="760" t="s">
        <v>30</v>
      </c>
      <c r="V10" s="802"/>
      <c r="W10" s="802"/>
      <c r="X10" s="802"/>
      <c r="Y10" s="210"/>
      <c r="Z10" s="210"/>
      <c r="AA10" s="210"/>
      <c r="AB10" s="210"/>
      <c r="AC10" s="210"/>
    </row>
    <row r="11" spans="1:29" s="211" customFormat="1" ht="80.099999999999994" customHeight="1">
      <c r="A11" s="814">
        <v>5</v>
      </c>
      <c r="B11" s="757">
        <v>2014</v>
      </c>
      <c r="C11" s="803" t="s">
        <v>1192</v>
      </c>
      <c r="D11" s="757" t="s">
        <v>21</v>
      </c>
      <c r="E11" s="757" t="s">
        <v>1081</v>
      </c>
      <c r="F11" s="758" t="s">
        <v>449</v>
      </c>
      <c r="G11" s="804">
        <v>41957</v>
      </c>
      <c r="H11" s="758" t="s">
        <v>1184</v>
      </c>
      <c r="I11" s="757" t="s">
        <v>1700</v>
      </c>
      <c r="J11" s="763" t="s">
        <v>1184</v>
      </c>
      <c r="K11" s="763" t="s">
        <v>1241</v>
      </c>
      <c r="L11" s="760"/>
      <c r="M11" s="759">
        <v>43199</v>
      </c>
      <c r="N11" s="758" t="s">
        <v>450</v>
      </c>
      <c r="O11" s="760" t="s">
        <v>30</v>
      </c>
      <c r="P11" s="770">
        <v>43453</v>
      </c>
      <c r="Q11" s="760" t="s">
        <v>1751</v>
      </c>
      <c r="R11" s="760" t="s">
        <v>30</v>
      </c>
      <c r="S11" s="770">
        <v>41759</v>
      </c>
      <c r="T11" s="760" t="s">
        <v>1751</v>
      </c>
      <c r="U11" s="760" t="s">
        <v>30</v>
      </c>
      <c r="V11" s="802"/>
      <c r="W11" s="802"/>
      <c r="X11" s="802"/>
      <c r="Y11" s="210"/>
      <c r="Z11" s="210"/>
      <c r="AA11" s="210"/>
      <c r="AB11" s="210"/>
      <c r="AC11" s="210"/>
    </row>
    <row r="12" spans="1:29" s="211" customFormat="1" ht="80.099999999999994" customHeight="1">
      <c r="A12" s="814">
        <v>6</v>
      </c>
      <c r="B12" s="757">
        <v>2014</v>
      </c>
      <c r="C12" s="803" t="s">
        <v>1192</v>
      </c>
      <c r="D12" s="757" t="s">
        <v>21</v>
      </c>
      <c r="E12" s="757" t="s">
        <v>1081</v>
      </c>
      <c r="F12" s="758" t="s">
        <v>451</v>
      </c>
      <c r="G12" s="804">
        <v>41957</v>
      </c>
      <c r="H12" s="758" t="s">
        <v>1184</v>
      </c>
      <c r="I12" s="757" t="s">
        <v>1700</v>
      </c>
      <c r="J12" s="763" t="s">
        <v>1184</v>
      </c>
      <c r="K12" s="763" t="s">
        <v>1241</v>
      </c>
      <c r="L12" s="760"/>
      <c r="M12" s="759">
        <v>43199</v>
      </c>
      <c r="N12" s="758" t="s">
        <v>452</v>
      </c>
      <c r="O12" s="760" t="s">
        <v>30</v>
      </c>
      <c r="P12" s="770">
        <v>43453</v>
      </c>
      <c r="Q12" s="760" t="s">
        <v>1751</v>
      </c>
      <c r="R12" s="760" t="s">
        <v>30</v>
      </c>
      <c r="S12" s="770">
        <v>41759</v>
      </c>
      <c r="T12" s="760" t="s">
        <v>1751</v>
      </c>
      <c r="U12" s="760" t="s">
        <v>30</v>
      </c>
      <c r="V12" s="802"/>
      <c r="W12" s="802"/>
      <c r="X12" s="802"/>
      <c r="Y12" s="210"/>
      <c r="Z12" s="210"/>
      <c r="AA12" s="210"/>
      <c r="AB12" s="210"/>
      <c r="AC12" s="210"/>
    </row>
    <row r="13" spans="1:29" s="211" customFormat="1" ht="80.099999999999994" customHeight="1">
      <c r="A13" s="814">
        <v>7</v>
      </c>
      <c r="B13" s="803">
        <v>2014</v>
      </c>
      <c r="C13" s="757" t="s">
        <v>1191</v>
      </c>
      <c r="D13" s="757" t="s">
        <v>21</v>
      </c>
      <c r="E13" s="757" t="s">
        <v>1081</v>
      </c>
      <c r="F13" s="758" t="s">
        <v>454</v>
      </c>
      <c r="G13" s="805">
        <v>41883</v>
      </c>
      <c r="H13" s="758" t="s">
        <v>1184</v>
      </c>
      <c r="I13" s="757" t="s">
        <v>1700</v>
      </c>
      <c r="J13" s="763" t="s">
        <v>1184</v>
      </c>
      <c r="K13" s="763" t="s">
        <v>1241</v>
      </c>
      <c r="L13" s="760"/>
      <c r="M13" s="759">
        <v>43199</v>
      </c>
      <c r="N13" s="758" t="s">
        <v>455</v>
      </c>
      <c r="O13" s="760" t="s">
        <v>30</v>
      </c>
      <c r="P13" s="770">
        <v>43453</v>
      </c>
      <c r="Q13" s="760" t="s">
        <v>1751</v>
      </c>
      <c r="R13" s="760" t="s">
        <v>30</v>
      </c>
      <c r="S13" s="770">
        <v>41759</v>
      </c>
      <c r="T13" s="760" t="s">
        <v>1751</v>
      </c>
      <c r="U13" s="760" t="s">
        <v>30</v>
      </c>
      <c r="V13" s="802"/>
      <c r="W13" s="802"/>
      <c r="X13" s="802"/>
      <c r="Y13" s="210"/>
      <c r="Z13" s="210"/>
      <c r="AA13" s="210"/>
      <c r="AB13" s="210"/>
      <c r="AC13" s="210"/>
    </row>
    <row r="14" spans="1:29" s="211" customFormat="1" ht="80.099999999999994" customHeight="1">
      <c r="A14" s="814">
        <v>8</v>
      </c>
      <c r="B14" s="757">
        <v>2014</v>
      </c>
      <c r="C14" s="803" t="s">
        <v>1705</v>
      </c>
      <c r="D14" s="757" t="s">
        <v>21</v>
      </c>
      <c r="E14" s="757" t="s">
        <v>1081</v>
      </c>
      <c r="F14" s="758" t="s">
        <v>456</v>
      </c>
      <c r="G14" s="804">
        <v>41918</v>
      </c>
      <c r="H14" s="758" t="s">
        <v>1184</v>
      </c>
      <c r="I14" s="757" t="s">
        <v>1700</v>
      </c>
      <c r="J14" s="763" t="s">
        <v>1184</v>
      </c>
      <c r="K14" s="763" t="s">
        <v>1241</v>
      </c>
      <c r="L14" s="760"/>
      <c r="M14" s="759">
        <v>43199</v>
      </c>
      <c r="N14" s="758" t="s">
        <v>457</v>
      </c>
      <c r="O14" s="760" t="s">
        <v>30</v>
      </c>
      <c r="P14" s="770">
        <v>43453</v>
      </c>
      <c r="Q14" s="760" t="s">
        <v>1751</v>
      </c>
      <c r="R14" s="760" t="s">
        <v>30</v>
      </c>
      <c r="S14" s="770">
        <v>41759</v>
      </c>
      <c r="T14" s="760" t="s">
        <v>1751</v>
      </c>
      <c r="U14" s="760" t="s">
        <v>30</v>
      </c>
      <c r="V14" s="802"/>
      <c r="W14" s="802"/>
      <c r="X14" s="802"/>
      <c r="Y14" s="210"/>
      <c r="Z14" s="210"/>
      <c r="AA14" s="210"/>
      <c r="AB14" s="210"/>
      <c r="AC14" s="210"/>
    </row>
    <row r="15" spans="1:29" s="211" customFormat="1" ht="80.099999999999994" customHeight="1">
      <c r="A15" s="814">
        <v>9</v>
      </c>
      <c r="B15" s="757">
        <v>2014</v>
      </c>
      <c r="C15" s="803" t="s">
        <v>1705</v>
      </c>
      <c r="D15" s="757" t="s">
        <v>21</v>
      </c>
      <c r="E15" s="757" t="s">
        <v>1081</v>
      </c>
      <c r="F15" s="758" t="s">
        <v>458</v>
      </c>
      <c r="G15" s="804">
        <v>41918</v>
      </c>
      <c r="H15" s="758" t="s">
        <v>1184</v>
      </c>
      <c r="I15" s="757" t="s">
        <v>1700</v>
      </c>
      <c r="J15" s="763" t="s">
        <v>1184</v>
      </c>
      <c r="K15" s="763" t="s">
        <v>1241</v>
      </c>
      <c r="L15" s="760"/>
      <c r="M15" s="759">
        <v>43199</v>
      </c>
      <c r="N15" s="758" t="s">
        <v>459</v>
      </c>
      <c r="O15" s="760" t="s">
        <v>30</v>
      </c>
      <c r="P15" s="770">
        <v>43453</v>
      </c>
      <c r="Q15" s="760" t="s">
        <v>1751</v>
      </c>
      <c r="R15" s="760" t="s">
        <v>30</v>
      </c>
      <c r="S15" s="770">
        <v>41759</v>
      </c>
      <c r="T15" s="760" t="s">
        <v>1751</v>
      </c>
      <c r="U15" s="760" t="s">
        <v>30</v>
      </c>
      <c r="V15" s="802"/>
      <c r="W15" s="802"/>
      <c r="X15" s="802"/>
      <c r="Y15" s="210"/>
      <c r="Z15" s="210"/>
      <c r="AA15" s="210"/>
      <c r="AB15" s="210"/>
      <c r="AC15" s="210"/>
    </row>
    <row r="16" spans="1:29" s="211" customFormat="1" ht="38.25" customHeight="1">
      <c r="A16" s="814">
        <v>10</v>
      </c>
      <c r="B16" s="741">
        <v>2014</v>
      </c>
      <c r="C16" s="806" t="s">
        <v>1705</v>
      </c>
      <c r="D16" s="757" t="s">
        <v>21</v>
      </c>
      <c r="E16" s="757" t="s">
        <v>1081</v>
      </c>
      <c r="F16" s="758" t="s">
        <v>460</v>
      </c>
      <c r="G16" s="807">
        <v>41918</v>
      </c>
      <c r="H16" s="758" t="s">
        <v>1184</v>
      </c>
      <c r="I16" s="757" t="s">
        <v>1700</v>
      </c>
      <c r="J16" s="763" t="s">
        <v>1184</v>
      </c>
      <c r="K16" s="763" t="s">
        <v>1241</v>
      </c>
      <c r="L16" s="760"/>
      <c r="M16" s="759">
        <v>43199</v>
      </c>
      <c r="N16" s="758" t="s">
        <v>461</v>
      </c>
      <c r="O16" s="760" t="s">
        <v>30</v>
      </c>
      <c r="P16" s="770">
        <v>43453</v>
      </c>
      <c r="Q16" s="760" t="s">
        <v>1751</v>
      </c>
      <c r="R16" s="760" t="s">
        <v>30</v>
      </c>
      <c r="S16" s="770">
        <v>41759</v>
      </c>
      <c r="T16" s="760" t="s">
        <v>1751</v>
      </c>
      <c r="U16" s="760" t="s">
        <v>30</v>
      </c>
      <c r="V16" s="802"/>
      <c r="W16" s="802"/>
      <c r="X16" s="802"/>
      <c r="Y16" s="210"/>
      <c r="Z16" s="210"/>
      <c r="AA16" s="210"/>
      <c r="AB16" s="210"/>
      <c r="AC16" s="210"/>
    </row>
    <row r="17" spans="1:29" s="211" customFormat="1" ht="167.25" customHeight="1">
      <c r="A17" s="814">
        <v>11</v>
      </c>
      <c r="B17" s="745">
        <v>2014</v>
      </c>
      <c r="C17" s="745" t="s">
        <v>1706</v>
      </c>
      <c r="D17" s="741" t="s">
        <v>21</v>
      </c>
      <c r="E17" s="741" t="s">
        <v>1081</v>
      </c>
      <c r="F17" s="742" t="s">
        <v>711</v>
      </c>
      <c r="G17" s="744">
        <v>41918</v>
      </c>
      <c r="H17" s="742" t="s">
        <v>716</v>
      </c>
      <c r="I17" s="741" t="s">
        <v>1700</v>
      </c>
      <c r="J17" s="744" t="s">
        <v>1289</v>
      </c>
      <c r="K17" s="763" t="s">
        <v>1241</v>
      </c>
      <c r="L17" s="745"/>
      <c r="M17" s="759">
        <v>43199</v>
      </c>
      <c r="N17" s="742" t="s">
        <v>1194</v>
      </c>
      <c r="O17" s="760" t="s">
        <v>32</v>
      </c>
      <c r="P17" s="770">
        <v>43453</v>
      </c>
      <c r="Q17" s="758" t="s">
        <v>1707</v>
      </c>
      <c r="R17" s="760" t="s">
        <v>30</v>
      </c>
      <c r="S17" s="770">
        <v>41759</v>
      </c>
      <c r="T17" s="760" t="s">
        <v>1751</v>
      </c>
      <c r="U17" s="760" t="s">
        <v>30</v>
      </c>
      <c r="V17" s="808"/>
      <c r="W17" s="808"/>
      <c r="X17" s="808"/>
      <c r="Y17" s="210"/>
      <c r="Z17" s="210"/>
      <c r="AA17" s="210"/>
      <c r="AB17" s="210"/>
      <c r="AC17" s="210"/>
    </row>
    <row r="18" spans="1:29" s="211" customFormat="1" ht="177.75" customHeight="1">
      <c r="A18" s="1338">
        <v>12</v>
      </c>
      <c r="B18" s="745">
        <v>2014</v>
      </c>
      <c r="C18" s="745" t="s">
        <v>1706</v>
      </c>
      <c r="D18" s="741" t="s">
        <v>21</v>
      </c>
      <c r="E18" s="741" t="s">
        <v>1081</v>
      </c>
      <c r="F18" s="1307" t="s">
        <v>712</v>
      </c>
      <c r="G18" s="744">
        <v>41918</v>
      </c>
      <c r="H18" s="742" t="s">
        <v>1708</v>
      </c>
      <c r="I18" s="741" t="s">
        <v>1700</v>
      </c>
      <c r="J18" s="744">
        <v>42297</v>
      </c>
      <c r="K18" s="763" t="s">
        <v>1241</v>
      </c>
      <c r="L18" s="745"/>
      <c r="M18" s="759">
        <v>43199</v>
      </c>
      <c r="N18" s="742" t="s">
        <v>1194</v>
      </c>
      <c r="O18" s="741" t="s">
        <v>32</v>
      </c>
      <c r="P18" s="770">
        <v>43453</v>
      </c>
      <c r="Q18" s="758" t="s">
        <v>1707</v>
      </c>
      <c r="R18" s="760" t="s">
        <v>30</v>
      </c>
      <c r="S18" s="770">
        <v>41759</v>
      </c>
      <c r="T18" s="760" t="s">
        <v>1751</v>
      </c>
      <c r="U18" s="760" t="s">
        <v>30</v>
      </c>
      <c r="V18" s="808"/>
      <c r="W18" s="808"/>
      <c r="X18" s="808"/>
      <c r="Y18" s="210"/>
      <c r="Z18" s="210"/>
      <c r="AA18" s="210"/>
      <c r="AB18" s="210"/>
      <c r="AC18" s="210"/>
    </row>
    <row r="19" spans="1:29" s="211" customFormat="1" ht="160.5" customHeight="1">
      <c r="A19" s="1338"/>
      <c r="B19" s="745">
        <v>2014</v>
      </c>
      <c r="C19" s="751" t="s">
        <v>1706</v>
      </c>
      <c r="D19" s="951" t="s">
        <v>21</v>
      </c>
      <c r="E19" s="951" t="s">
        <v>1081</v>
      </c>
      <c r="F19" s="1311"/>
      <c r="G19" s="755">
        <v>41918</v>
      </c>
      <c r="H19" s="753" t="s">
        <v>1709</v>
      </c>
      <c r="I19" s="951" t="s">
        <v>1700</v>
      </c>
      <c r="J19" s="755">
        <v>42297</v>
      </c>
      <c r="K19" s="763" t="s">
        <v>1241</v>
      </c>
      <c r="L19" s="751"/>
      <c r="M19" s="759">
        <v>43199</v>
      </c>
      <c r="N19" s="742" t="s">
        <v>1194</v>
      </c>
      <c r="O19" s="951" t="s">
        <v>32</v>
      </c>
      <c r="P19" s="770">
        <v>43453</v>
      </c>
      <c r="Q19" s="758" t="s">
        <v>1707</v>
      </c>
      <c r="R19" s="760" t="s">
        <v>30</v>
      </c>
      <c r="S19" s="770">
        <v>41759</v>
      </c>
      <c r="T19" s="760" t="s">
        <v>1751</v>
      </c>
      <c r="U19" s="760" t="s">
        <v>30</v>
      </c>
      <c r="V19" s="815"/>
      <c r="W19" s="815"/>
      <c r="X19" s="815"/>
      <c r="Y19" s="210"/>
      <c r="Z19" s="210"/>
      <c r="AA19" s="210"/>
      <c r="AB19" s="210"/>
      <c r="AC19" s="210"/>
    </row>
    <row r="20" spans="1:29" s="211" customFormat="1" ht="80.099999999999994" customHeight="1">
      <c r="A20" s="1338"/>
      <c r="B20" s="745">
        <v>2014</v>
      </c>
      <c r="C20" s="751" t="s">
        <v>1706</v>
      </c>
      <c r="D20" s="951" t="s">
        <v>21</v>
      </c>
      <c r="E20" s="951" t="s">
        <v>1081</v>
      </c>
      <c r="F20" s="1308"/>
      <c r="G20" s="755">
        <v>41918</v>
      </c>
      <c r="H20" s="753" t="s">
        <v>1710</v>
      </c>
      <c r="I20" s="951" t="s">
        <v>1700</v>
      </c>
      <c r="J20" s="755">
        <v>42297</v>
      </c>
      <c r="K20" s="763" t="s">
        <v>1241</v>
      </c>
      <c r="L20" s="751"/>
      <c r="M20" s="759">
        <v>43199</v>
      </c>
      <c r="N20" s="753" t="s">
        <v>1711</v>
      </c>
      <c r="O20" s="951" t="s">
        <v>30</v>
      </c>
      <c r="P20" s="770">
        <v>43453</v>
      </c>
      <c r="Q20" s="760" t="s">
        <v>1751</v>
      </c>
      <c r="R20" s="760" t="s">
        <v>30</v>
      </c>
      <c r="S20" s="770">
        <v>41759</v>
      </c>
      <c r="T20" s="760" t="s">
        <v>1751</v>
      </c>
      <c r="U20" s="760" t="s">
        <v>30</v>
      </c>
      <c r="V20" s="815"/>
      <c r="W20" s="815"/>
      <c r="X20" s="815"/>
      <c r="Y20" s="210"/>
      <c r="Z20" s="210"/>
      <c r="AA20" s="210"/>
      <c r="AB20" s="210"/>
      <c r="AC20" s="210"/>
    </row>
    <row r="21" spans="1:29" s="211" customFormat="1" ht="170.25" customHeight="1">
      <c r="A21" s="814">
        <v>13</v>
      </c>
      <c r="B21" s="745">
        <v>2014</v>
      </c>
      <c r="C21" s="741" t="s">
        <v>1703</v>
      </c>
      <c r="D21" s="741" t="s">
        <v>21</v>
      </c>
      <c r="E21" s="741" t="s">
        <v>1081</v>
      </c>
      <c r="F21" s="742" t="s">
        <v>731</v>
      </c>
      <c r="G21" s="744">
        <v>41942</v>
      </c>
      <c r="H21" s="758" t="s">
        <v>1184</v>
      </c>
      <c r="I21" s="741" t="s">
        <v>1700</v>
      </c>
      <c r="J21" s="744" t="s">
        <v>1289</v>
      </c>
      <c r="K21" s="763">
        <v>43830</v>
      </c>
      <c r="L21" s="745"/>
      <c r="M21" s="759">
        <v>43199</v>
      </c>
      <c r="N21" s="742" t="s">
        <v>1194</v>
      </c>
      <c r="O21" s="741" t="s">
        <v>32</v>
      </c>
      <c r="P21" s="770">
        <v>43453</v>
      </c>
      <c r="Q21" s="742" t="s">
        <v>1712</v>
      </c>
      <c r="R21" s="745" t="s">
        <v>32</v>
      </c>
      <c r="S21" s="770">
        <v>43585</v>
      </c>
      <c r="T21" s="808" t="s">
        <v>2156</v>
      </c>
      <c r="U21" s="745" t="s">
        <v>32</v>
      </c>
      <c r="V21" s="808"/>
      <c r="W21" s="808"/>
      <c r="X21" s="808"/>
      <c r="Y21" s="210"/>
      <c r="Z21" s="210"/>
      <c r="AA21" s="210"/>
      <c r="AB21" s="210"/>
      <c r="AC21" s="210"/>
    </row>
    <row r="22" spans="1:29" s="211" customFormat="1" ht="74.25" customHeight="1">
      <c r="A22" s="814">
        <v>14</v>
      </c>
      <c r="B22" s="760">
        <v>2014</v>
      </c>
      <c r="C22" s="760" t="s">
        <v>1706</v>
      </c>
      <c r="D22" s="757" t="s">
        <v>21</v>
      </c>
      <c r="E22" s="757" t="s">
        <v>1081</v>
      </c>
      <c r="F22" s="758" t="s">
        <v>1714</v>
      </c>
      <c r="G22" s="757" t="s">
        <v>1713</v>
      </c>
      <c r="H22" s="758" t="s">
        <v>1184</v>
      </c>
      <c r="I22" s="757" t="s">
        <v>1700</v>
      </c>
      <c r="J22" s="763" t="s">
        <v>1289</v>
      </c>
      <c r="K22" s="763" t="s">
        <v>1241</v>
      </c>
      <c r="L22" s="760"/>
      <c r="M22" s="759">
        <v>43199</v>
      </c>
      <c r="N22" s="758" t="s">
        <v>1331</v>
      </c>
      <c r="O22" s="760" t="s">
        <v>30</v>
      </c>
      <c r="P22" s="770">
        <v>43453</v>
      </c>
      <c r="Q22" s="760" t="s">
        <v>1751</v>
      </c>
      <c r="R22" s="760" t="s">
        <v>30</v>
      </c>
      <c r="S22" s="770">
        <v>41759</v>
      </c>
      <c r="T22" s="760" t="s">
        <v>1751</v>
      </c>
      <c r="U22" s="760" t="s">
        <v>30</v>
      </c>
      <c r="V22" s="802"/>
      <c r="W22" s="802"/>
      <c r="X22" s="802"/>
      <c r="Y22" s="210"/>
      <c r="Z22" s="210"/>
      <c r="AA22" s="210"/>
      <c r="AB22" s="210"/>
      <c r="AC22" s="210"/>
    </row>
    <row r="23" spans="1:29" s="211" customFormat="1" ht="74.25" customHeight="1">
      <c r="A23" s="814">
        <v>15</v>
      </c>
      <c r="B23" s="760">
        <v>2014</v>
      </c>
      <c r="C23" s="760" t="s">
        <v>1715</v>
      </c>
      <c r="D23" s="757" t="s">
        <v>21</v>
      </c>
      <c r="E23" s="757" t="s">
        <v>1081</v>
      </c>
      <c r="F23" s="758" t="s">
        <v>1716</v>
      </c>
      <c r="G23" s="770">
        <v>41942</v>
      </c>
      <c r="H23" s="758" t="s">
        <v>1184</v>
      </c>
      <c r="I23" s="757" t="s">
        <v>1700</v>
      </c>
      <c r="J23" s="763" t="s">
        <v>1289</v>
      </c>
      <c r="K23" s="763" t="s">
        <v>1241</v>
      </c>
      <c r="L23" s="760"/>
      <c r="M23" s="759">
        <v>43199</v>
      </c>
      <c r="N23" s="758" t="s">
        <v>1331</v>
      </c>
      <c r="O23" s="760" t="s">
        <v>30</v>
      </c>
      <c r="P23" s="770">
        <v>43453</v>
      </c>
      <c r="Q23" s="760" t="s">
        <v>1751</v>
      </c>
      <c r="R23" s="760" t="s">
        <v>30</v>
      </c>
      <c r="S23" s="770">
        <v>41759</v>
      </c>
      <c r="T23" s="760" t="s">
        <v>1751</v>
      </c>
      <c r="U23" s="760" t="s">
        <v>30</v>
      </c>
      <c r="V23" s="802"/>
      <c r="W23" s="802"/>
      <c r="X23" s="802"/>
      <c r="Y23" s="210"/>
      <c r="Z23" s="210"/>
      <c r="AA23" s="210"/>
      <c r="AB23" s="210"/>
      <c r="AC23" s="210"/>
    </row>
    <row r="24" spans="1:29" s="211" customFormat="1" ht="74.25" customHeight="1">
      <c r="A24" s="814">
        <v>16</v>
      </c>
      <c r="B24" s="745">
        <v>2015</v>
      </c>
      <c r="C24" s="741" t="s">
        <v>1717</v>
      </c>
      <c r="D24" s="741" t="s">
        <v>21</v>
      </c>
      <c r="E24" s="741" t="s">
        <v>1081</v>
      </c>
      <c r="F24" s="742" t="s">
        <v>1718</v>
      </c>
      <c r="G24" s="744">
        <v>42264</v>
      </c>
      <c r="H24" s="758" t="s">
        <v>1184</v>
      </c>
      <c r="I24" s="741" t="s">
        <v>1700</v>
      </c>
      <c r="J24" s="744" t="s">
        <v>1289</v>
      </c>
      <c r="K24" s="763" t="s">
        <v>1241</v>
      </c>
      <c r="L24" s="745"/>
      <c r="M24" s="759">
        <v>43199</v>
      </c>
      <c r="N24" s="742" t="s">
        <v>1331</v>
      </c>
      <c r="O24" s="745" t="s">
        <v>30</v>
      </c>
      <c r="P24" s="770">
        <v>43453</v>
      </c>
      <c r="Q24" s="760" t="s">
        <v>1751</v>
      </c>
      <c r="R24" s="760" t="s">
        <v>30</v>
      </c>
      <c r="S24" s="770">
        <v>41759</v>
      </c>
      <c r="T24" s="760" t="s">
        <v>1751</v>
      </c>
      <c r="U24" s="760" t="s">
        <v>30</v>
      </c>
      <c r="V24" s="808"/>
      <c r="W24" s="808"/>
      <c r="X24" s="808"/>
      <c r="Y24" s="210"/>
      <c r="Z24" s="210"/>
      <c r="AA24" s="210"/>
      <c r="AB24" s="210"/>
      <c r="AC24" s="210"/>
    </row>
    <row r="25" spans="1:29" s="211" customFormat="1" ht="74.25" customHeight="1">
      <c r="A25" s="814">
        <v>17</v>
      </c>
      <c r="B25" s="745">
        <v>2015</v>
      </c>
      <c r="C25" s="745" t="s">
        <v>1719</v>
      </c>
      <c r="D25" s="741" t="s">
        <v>21</v>
      </c>
      <c r="E25" s="741" t="s">
        <v>1081</v>
      </c>
      <c r="F25" s="742" t="s">
        <v>1720</v>
      </c>
      <c r="G25" s="744">
        <v>42264</v>
      </c>
      <c r="H25" s="758" t="s">
        <v>1184</v>
      </c>
      <c r="I25" s="741" t="s">
        <v>1700</v>
      </c>
      <c r="J25" s="744" t="s">
        <v>1289</v>
      </c>
      <c r="K25" s="763" t="s">
        <v>1241</v>
      </c>
      <c r="L25" s="745"/>
      <c r="M25" s="759">
        <v>43199</v>
      </c>
      <c r="N25" s="742" t="s">
        <v>1331</v>
      </c>
      <c r="O25" s="745" t="s">
        <v>30</v>
      </c>
      <c r="P25" s="770">
        <v>43453</v>
      </c>
      <c r="Q25" s="760" t="s">
        <v>1751</v>
      </c>
      <c r="R25" s="760" t="s">
        <v>30</v>
      </c>
      <c r="S25" s="770">
        <v>41759</v>
      </c>
      <c r="T25" s="760" t="s">
        <v>1751</v>
      </c>
      <c r="U25" s="760" t="s">
        <v>30</v>
      </c>
      <c r="V25" s="808"/>
      <c r="W25" s="808"/>
      <c r="X25" s="808"/>
      <c r="Y25" s="210"/>
      <c r="Z25" s="210"/>
      <c r="AA25" s="210"/>
      <c r="AB25" s="210"/>
      <c r="AC25" s="210"/>
    </row>
    <row r="26" spans="1:29" s="211" customFormat="1" ht="74.25" customHeight="1">
      <c r="A26" s="814">
        <v>18</v>
      </c>
      <c r="B26" s="745">
        <v>2015</v>
      </c>
      <c r="C26" s="745" t="s">
        <v>1719</v>
      </c>
      <c r="D26" s="741" t="s">
        <v>21</v>
      </c>
      <c r="E26" s="741" t="s">
        <v>1081</v>
      </c>
      <c r="F26" s="742" t="s">
        <v>1721</v>
      </c>
      <c r="G26" s="744">
        <v>42264</v>
      </c>
      <c r="H26" s="758" t="s">
        <v>1184</v>
      </c>
      <c r="I26" s="741" t="s">
        <v>1700</v>
      </c>
      <c r="J26" s="744" t="s">
        <v>1289</v>
      </c>
      <c r="K26" s="763" t="s">
        <v>1241</v>
      </c>
      <c r="L26" s="745"/>
      <c r="M26" s="759">
        <v>43199</v>
      </c>
      <c r="N26" s="742" t="s">
        <v>1331</v>
      </c>
      <c r="O26" s="745" t="s">
        <v>30</v>
      </c>
      <c r="P26" s="770">
        <v>43453</v>
      </c>
      <c r="Q26" s="760" t="s">
        <v>1751</v>
      </c>
      <c r="R26" s="760" t="s">
        <v>30</v>
      </c>
      <c r="S26" s="770">
        <v>41759</v>
      </c>
      <c r="T26" s="760" t="s">
        <v>1751</v>
      </c>
      <c r="U26" s="760" t="s">
        <v>30</v>
      </c>
      <c r="V26" s="808"/>
      <c r="W26" s="808"/>
      <c r="X26" s="808"/>
      <c r="Y26" s="210"/>
      <c r="Z26" s="210"/>
      <c r="AA26" s="210"/>
      <c r="AB26" s="210"/>
      <c r="AC26" s="210"/>
    </row>
    <row r="27" spans="1:29" s="211" customFormat="1" ht="74.25" customHeight="1">
      <c r="A27" s="814">
        <v>19</v>
      </c>
      <c r="B27" s="745">
        <v>2015</v>
      </c>
      <c r="C27" s="745" t="s">
        <v>1719</v>
      </c>
      <c r="D27" s="741" t="s">
        <v>21</v>
      </c>
      <c r="E27" s="741" t="s">
        <v>1081</v>
      </c>
      <c r="F27" s="742" t="s">
        <v>1722</v>
      </c>
      <c r="G27" s="783">
        <v>42264</v>
      </c>
      <c r="H27" s="758" t="s">
        <v>1184</v>
      </c>
      <c r="I27" s="741" t="s">
        <v>1700</v>
      </c>
      <c r="J27" s="744" t="s">
        <v>1289</v>
      </c>
      <c r="K27" s="763" t="s">
        <v>1241</v>
      </c>
      <c r="L27" s="745"/>
      <c r="M27" s="759">
        <v>43199</v>
      </c>
      <c r="N27" s="742" t="s">
        <v>1331</v>
      </c>
      <c r="O27" s="745" t="s">
        <v>30</v>
      </c>
      <c r="P27" s="770">
        <v>43453</v>
      </c>
      <c r="Q27" s="760" t="s">
        <v>1751</v>
      </c>
      <c r="R27" s="760" t="s">
        <v>30</v>
      </c>
      <c r="S27" s="770">
        <v>41759</v>
      </c>
      <c r="T27" s="760" t="s">
        <v>1751</v>
      </c>
      <c r="U27" s="760" t="s">
        <v>30</v>
      </c>
      <c r="V27" s="808"/>
      <c r="W27" s="808"/>
      <c r="X27" s="808"/>
      <c r="Y27" s="210"/>
      <c r="Z27" s="210"/>
      <c r="AA27" s="210"/>
      <c r="AB27" s="210"/>
      <c r="AC27" s="210"/>
    </row>
    <row r="28" spans="1:29" s="211" customFormat="1" ht="74.25" customHeight="1">
      <c r="A28" s="814">
        <v>20</v>
      </c>
      <c r="B28" s="745">
        <v>2016</v>
      </c>
      <c r="C28" s="741" t="s">
        <v>1723</v>
      </c>
      <c r="D28" s="741" t="s">
        <v>21</v>
      </c>
      <c r="E28" s="741" t="s">
        <v>1081</v>
      </c>
      <c r="F28" s="742" t="s">
        <v>1724</v>
      </c>
      <c r="G28" s="745">
        <v>2017</v>
      </c>
      <c r="H28" s="758" t="s">
        <v>1184</v>
      </c>
      <c r="I28" s="741" t="s">
        <v>1700</v>
      </c>
      <c r="J28" s="744" t="s">
        <v>1289</v>
      </c>
      <c r="K28" s="763" t="s">
        <v>1241</v>
      </c>
      <c r="L28" s="745"/>
      <c r="M28" s="759">
        <v>43199</v>
      </c>
      <c r="N28" s="742" t="s">
        <v>1331</v>
      </c>
      <c r="O28" s="745" t="s">
        <v>30</v>
      </c>
      <c r="P28" s="770">
        <v>43453</v>
      </c>
      <c r="Q28" s="760" t="s">
        <v>1751</v>
      </c>
      <c r="R28" s="760" t="s">
        <v>30</v>
      </c>
      <c r="S28" s="770">
        <v>41759</v>
      </c>
      <c r="T28" s="760" t="s">
        <v>1751</v>
      </c>
      <c r="U28" s="760" t="s">
        <v>30</v>
      </c>
      <c r="V28" s="808"/>
      <c r="W28" s="808"/>
      <c r="X28" s="808"/>
      <c r="Y28" s="210"/>
      <c r="Z28" s="210"/>
      <c r="AA28" s="210"/>
      <c r="AB28" s="210"/>
      <c r="AC28" s="210"/>
    </row>
    <row r="29" spans="1:29" s="211" customFormat="1" ht="80.099999999999994" customHeight="1">
      <c r="A29" s="814">
        <v>21</v>
      </c>
      <c r="B29" s="757">
        <v>2016</v>
      </c>
      <c r="C29" s="757" t="s">
        <v>1725</v>
      </c>
      <c r="D29" s="757" t="s">
        <v>21</v>
      </c>
      <c r="E29" s="757" t="s">
        <v>1081</v>
      </c>
      <c r="F29" s="758" t="s">
        <v>462</v>
      </c>
      <c r="G29" s="783">
        <v>42424</v>
      </c>
      <c r="H29" s="758" t="s">
        <v>1184</v>
      </c>
      <c r="I29" s="757" t="s">
        <v>1700</v>
      </c>
      <c r="J29" s="763" t="s">
        <v>1184</v>
      </c>
      <c r="K29" s="763" t="s">
        <v>1241</v>
      </c>
      <c r="L29" s="760"/>
      <c r="M29" s="759">
        <v>43199</v>
      </c>
      <c r="N29" s="758" t="s">
        <v>455</v>
      </c>
      <c r="O29" s="760" t="s">
        <v>30</v>
      </c>
      <c r="P29" s="770">
        <v>43453</v>
      </c>
      <c r="Q29" s="760" t="s">
        <v>1751</v>
      </c>
      <c r="R29" s="760" t="s">
        <v>30</v>
      </c>
      <c r="S29" s="770">
        <v>41759</v>
      </c>
      <c r="T29" s="760" t="s">
        <v>1751</v>
      </c>
      <c r="U29" s="760" t="s">
        <v>30</v>
      </c>
      <c r="V29" s="802"/>
      <c r="W29" s="802"/>
      <c r="X29" s="802"/>
      <c r="Y29" s="210"/>
      <c r="Z29" s="210"/>
      <c r="AA29" s="210"/>
      <c r="AB29" s="210"/>
      <c r="AC29" s="210"/>
    </row>
    <row r="30" spans="1:29" s="211" customFormat="1" ht="107.25" customHeight="1">
      <c r="A30" s="814">
        <v>22</v>
      </c>
      <c r="B30" s="757">
        <v>2016</v>
      </c>
      <c r="C30" s="757" t="s">
        <v>1725</v>
      </c>
      <c r="D30" s="757" t="s">
        <v>21</v>
      </c>
      <c r="E30" s="757" t="s">
        <v>1081</v>
      </c>
      <c r="F30" s="758" t="s">
        <v>463</v>
      </c>
      <c r="G30" s="783">
        <v>42424</v>
      </c>
      <c r="H30" s="758" t="s">
        <v>1184</v>
      </c>
      <c r="I30" s="757" t="s">
        <v>1700</v>
      </c>
      <c r="J30" s="763" t="s">
        <v>1184</v>
      </c>
      <c r="K30" s="763" t="s">
        <v>1241</v>
      </c>
      <c r="L30" s="760"/>
      <c r="M30" s="759">
        <v>43199</v>
      </c>
      <c r="N30" s="758" t="s">
        <v>455</v>
      </c>
      <c r="O30" s="760" t="s">
        <v>30</v>
      </c>
      <c r="P30" s="770">
        <v>43453</v>
      </c>
      <c r="Q30" s="760" t="s">
        <v>1751</v>
      </c>
      <c r="R30" s="760" t="s">
        <v>30</v>
      </c>
      <c r="S30" s="770">
        <v>41759</v>
      </c>
      <c r="T30" s="760" t="s">
        <v>1751</v>
      </c>
      <c r="U30" s="760" t="s">
        <v>30</v>
      </c>
      <c r="V30" s="802"/>
      <c r="W30" s="802"/>
      <c r="X30" s="802"/>
      <c r="Y30" s="210"/>
      <c r="Z30" s="210"/>
      <c r="AA30" s="210"/>
      <c r="AB30" s="210"/>
      <c r="AC30" s="210"/>
    </row>
    <row r="31" spans="1:29" s="211" customFormat="1" ht="80.099999999999994" customHeight="1">
      <c r="A31" s="814">
        <v>23</v>
      </c>
      <c r="B31" s="757">
        <v>2016</v>
      </c>
      <c r="C31" s="757" t="s">
        <v>1725</v>
      </c>
      <c r="D31" s="757" t="s">
        <v>21</v>
      </c>
      <c r="E31" s="757" t="s">
        <v>1081</v>
      </c>
      <c r="F31" s="758" t="s">
        <v>464</v>
      </c>
      <c r="G31" s="783">
        <v>42424</v>
      </c>
      <c r="H31" s="758" t="s">
        <v>1184</v>
      </c>
      <c r="I31" s="757" t="s">
        <v>1700</v>
      </c>
      <c r="J31" s="763" t="s">
        <v>1184</v>
      </c>
      <c r="K31" s="763" t="s">
        <v>1241</v>
      </c>
      <c r="L31" s="760"/>
      <c r="M31" s="759">
        <v>43199</v>
      </c>
      <c r="N31" s="758" t="s">
        <v>455</v>
      </c>
      <c r="O31" s="760" t="s">
        <v>30</v>
      </c>
      <c r="P31" s="770">
        <v>43453</v>
      </c>
      <c r="Q31" s="760" t="s">
        <v>1751</v>
      </c>
      <c r="R31" s="760" t="s">
        <v>30</v>
      </c>
      <c r="S31" s="770">
        <v>41759</v>
      </c>
      <c r="T31" s="760" t="s">
        <v>1751</v>
      </c>
      <c r="U31" s="760" t="s">
        <v>30</v>
      </c>
      <c r="V31" s="773"/>
      <c r="W31" s="802"/>
      <c r="X31" s="802"/>
      <c r="Y31" s="210"/>
      <c r="Z31" s="210"/>
      <c r="AA31" s="210"/>
      <c r="AB31" s="210"/>
      <c r="AC31" s="210"/>
    </row>
    <row r="32" spans="1:29" s="211" customFormat="1" ht="80.099999999999994" customHeight="1">
      <c r="A32" s="814">
        <v>24</v>
      </c>
      <c r="B32" s="757">
        <v>2016</v>
      </c>
      <c r="C32" s="757" t="s">
        <v>1725</v>
      </c>
      <c r="D32" s="757" t="s">
        <v>21</v>
      </c>
      <c r="E32" s="757" t="s">
        <v>1081</v>
      </c>
      <c r="F32" s="758" t="s">
        <v>465</v>
      </c>
      <c r="G32" s="783">
        <v>42424</v>
      </c>
      <c r="H32" s="758" t="s">
        <v>1184</v>
      </c>
      <c r="I32" s="757" t="s">
        <v>1700</v>
      </c>
      <c r="J32" s="763" t="s">
        <v>1184</v>
      </c>
      <c r="K32" s="763" t="s">
        <v>1241</v>
      </c>
      <c r="L32" s="760"/>
      <c r="M32" s="759">
        <v>43199</v>
      </c>
      <c r="N32" s="758" t="s">
        <v>455</v>
      </c>
      <c r="O32" s="760" t="s">
        <v>30</v>
      </c>
      <c r="P32" s="770">
        <v>43453</v>
      </c>
      <c r="Q32" s="760" t="s">
        <v>1751</v>
      </c>
      <c r="R32" s="760" t="s">
        <v>30</v>
      </c>
      <c r="S32" s="770">
        <v>41759</v>
      </c>
      <c r="T32" s="760" t="s">
        <v>1751</v>
      </c>
      <c r="U32" s="760" t="s">
        <v>30</v>
      </c>
      <c r="V32" s="773"/>
      <c r="W32" s="802"/>
      <c r="X32" s="802"/>
      <c r="Y32" s="210"/>
      <c r="Z32" s="210"/>
      <c r="AA32" s="210"/>
      <c r="AB32" s="210"/>
      <c r="AC32" s="210"/>
    </row>
    <row r="33" spans="1:98" s="211" customFormat="1" ht="80.099999999999994" customHeight="1">
      <c r="A33" s="814">
        <v>25</v>
      </c>
      <c r="B33" s="757">
        <v>2016</v>
      </c>
      <c r="C33" s="757" t="s">
        <v>1725</v>
      </c>
      <c r="D33" s="757" t="s">
        <v>21</v>
      </c>
      <c r="E33" s="757" t="s">
        <v>1081</v>
      </c>
      <c r="F33" s="758" t="s">
        <v>466</v>
      </c>
      <c r="G33" s="783">
        <v>42424</v>
      </c>
      <c r="H33" s="758" t="s">
        <v>1184</v>
      </c>
      <c r="I33" s="757" t="s">
        <v>1700</v>
      </c>
      <c r="J33" s="763" t="s">
        <v>1184</v>
      </c>
      <c r="K33" s="763" t="s">
        <v>1241</v>
      </c>
      <c r="L33" s="760"/>
      <c r="M33" s="759">
        <v>43199</v>
      </c>
      <c r="N33" s="758" t="s">
        <v>467</v>
      </c>
      <c r="O33" s="760" t="s">
        <v>30</v>
      </c>
      <c r="P33" s="770">
        <v>43453</v>
      </c>
      <c r="Q33" s="760" t="s">
        <v>1751</v>
      </c>
      <c r="R33" s="760" t="s">
        <v>30</v>
      </c>
      <c r="S33" s="770">
        <v>41759</v>
      </c>
      <c r="T33" s="760" t="s">
        <v>1751</v>
      </c>
      <c r="U33" s="760" t="s">
        <v>30</v>
      </c>
      <c r="V33" s="773"/>
      <c r="W33" s="802"/>
      <c r="X33" s="802"/>
      <c r="Y33" s="210"/>
      <c r="Z33" s="210"/>
      <c r="AA33" s="210"/>
      <c r="AB33" s="210"/>
      <c r="AC33" s="210"/>
    </row>
    <row r="34" spans="1:98" s="211" customFormat="1" ht="80.099999999999994" customHeight="1">
      <c r="A34" s="814">
        <v>26</v>
      </c>
      <c r="B34" s="757">
        <v>2016</v>
      </c>
      <c r="C34" s="757" t="s">
        <v>1725</v>
      </c>
      <c r="D34" s="757" t="s">
        <v>21</v>
      </c>
      <c r="E34" s="757" t="s">
        <v>1081</v>
      </c>
      <c r="F34" s="758" t="s">
        <v>468</v>
      </c>
      <c r="G34" s="783">
        <v>42424</v>
      </c>
      <c r="H34" s="758" t="s">
        <v>1184</v>
      </c>
      <c r="I34" s="757" t="s">
        <v>1700</v>
      </c>
      <c r="J34" s="763" t="s">
        <v>1184</v>
      </c>
      <c r="K34" s="763" t="s">
        <v>1241</v>
      </c>
      <c r="L34" s="760"/>
      <c r="M34" s="759">
        <v>43199</v>
      </c>
      <c r="N34" s="758" t="s">
        <v>469</v>
      </c>
      <c r="O34" s="760" t="s">
        <v>30</v>
      </c>
      <c r="P34" s="770">
        <v>43453</v>
      </c>
      <c r="Q34" s="760" t="s">
        <v>1751</v>
      </c>
      <c r="R34" s="760" t="s">
        <v>30</v>
      </c>
      <c r="S34" s="770">
        <v>41759</v>
      </c>
      <c r="T34" s="760" t="s">
        <v>1751</v>
      </c>
      <c r="U34" s="760" t="s">
        <v>30</v>
      </c>
      <c r="V34" s="773"/>
      <c r="W34" s="802"/>
      <c r="X34" s="802"/>
      <c r="Y34" s="210"/>
      <c r="Z34" s="210"/>
      <c r="AA34" s="210"/>
      <c r="AB34" s="210"/>
      <c r="AC34" s="210"/>
    </row>
    <row r="35" spans="1:98" s="211" customFormat="1" ht="80.099999999999994" customHeight="1">
      <c r="A35" s="814">
        <v>27</v>
      </c>
      <c r="B35" s="757">
        <v>2016</v>
      </c>
      <c r="C35" s="757" t="s">
        <v>1725</v>
      </c>
      <c r="D35" s="757" t="s">
        <v>21</v>
      </c>
      <c r="E35" s="757" t="s">
        <v>1081</v>
      </c>
      <c r="F35" s="758" t="s">
        <v>1726</v>
      </c>
      <c r="G35" s="783">
        <v>42424</v>
      </c>
      <c r="H35" s="758" t="s">
        <v>1184</v>
      </c>
      <c r="I35" s="757" t="s">
        <v>1700</v>
      </c>
      <c r="J35" s="763" t="s">
        <v>1184</v>
      </c>
      <c r="K35" s="763" t="s">
        <v>1241</v>
      </c>
      <c r="L35" s="760"/>
      <c r="M35" s="759">
        <v>43199</v>
      </c>
      <c r="N35" s="758" t="s">
        <v>1727</v>
      </c>
      <c r="O35" s="760" t="s">
        <v>30</v>
      </c>
      <c r="P35" s="770">
        <v>43453</v>
      </c>
      <c r="Q35" s="760" t="s">
        <v>1751</v>
      </c>
      <c r="R35" s="760" t="s">
        <v>30</v>
      </c>
      <c r="S35" s="770">
        <v>41759</v>
      </c>
      <c r="T35" s="760" t="s">
        <v>1751</v>
      </c>
      <c r="U35" s="760" t="s">
        <v>30</v>
      </c>
      <c r="V35" s="773"/>
      <c r="W35" s="802"/>
      <c r="X35" s="802"/>
      <c r="Y35" s="210"/>
      <c r="Z35" s="210"/>
      <c r="AA35" s="210"/>
      <c r="AB35" s="210"/>
      <c r="AC35" s="210"/>
    </row>
    <row r="36" spans="1:98" s="211" customFormat="1" ht="80.099999999999994" customHeight="1">
      <c r="A36" s="814">
        <v>28</v>
      </c>
      <c r="B36" s="757">
        <v>2016</v>
      </c>
      <c r="C36" s="757" t="s">
        <v>1546</v>
      </c>
      <c r="D36" s="757" t="s">
        <v>21</v>
      </c>
      <c r="E36" s="757" t="s">
        <v>1081</v>
      </c>
      <c r="F36" s="758" t="s">
        <v>472</v>
      </c>
      <c r="G36" s="783">
        <v>42718</v>
      </c>
      <c r="H36" s="758" t="s">
        <v>1184</v>
      </c>
      <c r="I36" s="757" t="s">
        <v>1700</v>
      </c>
      <c r="J36" s="763" t="s">
        <v>1184</v>
      </c>
      <c r="K36" s="763" t="s">
        <v>1241</v>
      </c>
      <c r="L36" s="760"/>
      <c r="M36" s="759">
        <v>43199</v>
      </c>
      <c r="N36" s="758" t="s">
        <v>1728</v>
      </c>
      <c r="O36" s="760" t="s">
        <v>30</v>
      </c>
      <c r="P36" s="770">
        <v>43453</v>
      </c>
      <c r="Q36" s="760" t="s">
        <v>1751</v>
      </c>
      <c r="R36" s="760" t="s">
        <v>30</v>
      </c>
      <c r="S36" s="770">
        <v>41759</v>
      </c>
      <c r="T36" s="760" t="s">
        <v>1751</v>
      </c>
      <c r="U36" s="760" t="s">
        <v>30</v>
      </c>
      <c r="V36" s="773"/>
      <c r="W36" s="802"/>
      <c r="X36" s="802"/>
    </row>
    <row r="37" spans="1:98" s="211" customFormat="1" ht="105.75" customHeight="1">
      <c r="A37" s="1338">
        <v>29</v>
      </c>
      <c r="B37" s="760">
        <v>2016</v>
      </c>
      <c r="C37" s="757" t="s">
        <v>1723</v>
      </c>
      <c r="D37" s="757" t="s">
        <v>21</v>
      </c>
      <c r="E37" s="757" t="s">
        <v>1081</v>
      </c>
      <c r="F37" s="1305" t="s">
        <v>713</v>
      </c>
      <c r="G37" s="783" t="s">
        <v>1729</v>
      </c>
      <c r="H37" s="758" t="s">
        <v>1730</v>
      </c>
      <c r="I37" s="757" t="s">
        <v>1700</v>
      </c>
      <c r="J37" s="763" t="s">
        <v>1289</v>
      </c>
      <c r="K37" s="763" t="s">
        <v>1241</v>
      </c>
      <c r="L37" s="760"/>
      <c r="M37" s="759">
        <v>43199</v>
      </c>
      <c r="N37" s="758" t="s">
        <v>1194</v>
      </c>
      <c r="O37" s="812" t="s">
        <v>32</v>
      </c>
      <c r="P37" s="770">
        <v>43453</v>
      </c>
      <c r="Q37" s="802" t="s">
        <v>1731</v>
      </c>
      <c r="R37" s="760" t="s">
        <v>30</v>
      </c>
      <c r="S37" s="770">
        <v>41759</v>
      </c>
      <c r="T37" s="760" t="s">
        <v>1751</v>
      </c>
      <c r="U37" s="760" t="s">
        <v>30</v>
      </c>
      <c r="V37" s="802"/>
      <c r="W37" s="802"/>
      <c r="X37" s="802"/>
    </row>
    <row r="38" spans="1:98" s="211" customFormat="1" ht="112.5" customHeight="1">
      <c r="A38" s="1338"/>
      <c r="B38" s="745">
        <v>2016</v>
      </c>
      <c r="C38" s="951" t="s">
        <v>1723</v>
      </c>
      <c r="D38" s="951" t="s">
        <v>21</v>
      </c>
      <c r="E38" s="951" t="s">
        <v>1081</v>
      </c>
      <c r="F38" s="1306"/>
      <c r="G38" s="755" t="s">
        <v>1732</v>
      </c>
      <c r="H38" s="753" t="s">
        <v>1733</v>
      </c>
      <c r="I38" s="951" t="s">
        <v>1700</v>
      </c>
      <c r="J38" s="755" t="s">
        <v>1289</v>
      </c>
      <c r="K38" s="763" t="s">
        <v>1241</v>
      </c>
      <c r="L38" s="751"/>
      <c r="M38" s="759">
        <v>43199</v>
      </c>
      <c r="N38" s="753" t="s">
        <v>1194</v>
      </c>
      <c r="O38" s="951" t="s">
        <v>32</v>
      </c>
      <c r="P38" s="770">
        <v>43453</v>
      </c>
      <c r="Q38" s="802" t="s">
        <v>1731</v>
      </c>
      <c r="R38" s="760" t="s">
        <v>30</v>
      </c>
      <c r="S38" s="770">
        <v>41759</v>
      </c>
      <c r="T38" s="760" t="s">
        <v>1751</v>
      </c>
      <c r="U38" s="760" t="s">
        <v>30</v>
      </c>
      <c r="V38" s="815"/>
      <c r="W38" s="815"/>
      <c r="X38" s="815"/>
    </row>
    <row r="39" spans="1:98" s="211" customFormat="1" ht="153" customHeight="1">
      <c r="A39" s="814">
        <v>30</v>
      </c>
      <c r="B39" s="745">
        <v>2016</v>
      </c>
      <c r="C39" s="741" t="s">
        <v>1546</v>
      </c>
      <c r="D39" s="741" t="s">
        <v>21</v>
      </c>
      <c r="E39" s="757" t="s">
        <v>1081</v>
      </c>
      <c r="F39" s="742" t="s">
        <v>969</v>
      </c>
      <c r="G39" s="744">
        <v>42718</v>
      </c>
      <c r="H39" s="758" t="s">
        <v>1184</v>
      </c>
      <c r="I39" s="813" t="s">
        <v>1700</v>
      </c>
      <c r="J39" s="744" t="s">
        <v>1289</v>
      </c>
      <c r="K39" s="763" t="s">
        <v>1241</v>
      </c>
      <c r="L39" s="745"/>
      <c r="M39" s="759">
        <v>43199</v>
      </c>
      <c r="N39" s="742" t="s">
        <v>1194</v>
      </c>
      <c r="O39" s="741" t="s">
        <v>32</v>
      </c>
      <c r="P39" s="770">
        <v>43453</v>
      </c>
      <c r="Q39" s="808" t="s">
        <v>1734</v>
      </c>
      <c r="R39" s="760" t="s">
        <v>30</v>
      </c>
      <c r="S39" s="770">
        <v>41759</v>
      </c>
      <c r="T39" s="760" t="s">
        <v>1751</v>
      </c>
      <c r="U39" s="760" t="s">
        <v>30</v>
      </c>
      <c r="V39" s="808"/>
      <c r="W39" s="808"/>
      <c r="X39" s="808"/>
      <c r="Y39" s="816"/>
      <c r="Z39" s="816"/>
      <c r="AA39" s="816"/>
      <c r="AB39" s="816"/>
      <c r="AC39" s="816"/>
      <c r="AD39" s="816"/>
      <c r="AE39" s="816"/>
      <c r="AF39" s="816"/>
      <c r="AG39" s="816"/>
      <c r="AH39" s="816"/>
      <c r="AI39" s="816"/>
      <c r="AJ39" s="816"/>
      <c r="AK39" s="816"/>
      <c r="AL39" s="816"/>
      <c r="AM39" s="816"/>
      <c r="AN39" s="816"/>
      <c r="AO39" s="816"/>
      <c r="AP39" s="816"/>
      <c r="AQ39" s="816"/>
      <c r="AR39" s="816"/>
      <c r="AS39" s="816"/>
      <c r="AT39" s="816"/>
      <c r="AU39" s="816"/>
      <c r="AV39" s="816"/>
      <c r="AW39" s="816"/>
      <c r="AX39" s="816"/>
      <c r="AY39" s="816"/>
      <c r="AZ39" s="816"/>
      <c r="BA39" s="816"/>
      <c r="BB39" s="816"/>
      <c r="BC39" s="816"/>
      <c r="BD39" s="816"/>
      <c r="BE39" s="816"/>
      <c r="BF39" s="816"/>
      <c r="BG39" s="816"/>
      <c r="BH39" s="816"/>
      <c r="BI39" s="816"/>
      <c r="BJ39" s="816"/>
      <c r="BK39" s="816"/>
      <c r="BL39" s="816"/>
      <c r="BM39" s="816"/>
      <c r="BN39" s="816"/>
      <c r="BO39" s="816"/>
      <c r="BP39" s="816"/>
      <c r="BQ39" s="816"/>
      <c r="BR39" s="816"/>
      <c r="BS39" s="816"/>
      <c r="BT39" s="816"/>
      <c r="BU39" s="816"/>
      <c r="BV39" s="816"/>
      <c r="BW39" s="816"/>
      <c r="BX39" s="816"/>
      <c r="BY39" s="816"/>
      <c r="BZ39" s="816"/>
      <c r="CA39" s="816"/>
      <c r="CB39" s="816"/>
      <c r="CC39" s="816"/>
      <c r="CD39" s="816"/>
      <c r="CE39" s="816"/>
      <c r="CF39" s="816"/>
      <c r="CG39" s="816"/>
      <c r="CH39" s="816"/>
      <c r="CI39" s="816"/>
      <c r="CJ39" s="816"/>
      <c r="CK39" s="816"/>
      <c r="CL39" s="816"/>
      <c r="CM39" s="816"/>
      <c r="CN39" s="816"/>
      <c r="CO39" s="816"/>
      <c r="CP39" s="816"/>
      <c r="CQ39" s="816"/>
      <c r="CR39" s="816"/>
      <c r="CS39" s="816"/>
      <c r="CT39" s="816"/>
    </row>
    <row r="40" spans="1:98" s="211" customFormat="1" ht="107.25" customHeight="1">
      <c r="A40" s="1338">
        <v>31</v>
      </c>
      <c r="B40" s="745">
        <v>2017</v>
      </c>
      <c r="C40" s="741" t="s">
        <v>1723</v>
      </c>
      <c r="D40" s="757" t="s">
        <v>21</v>
      </c>
      <c r="E40" s="757" t="s">
        <v>1081</v>
      </c>
      <c r="F40" s="1305" t="s">
        <v>714</v>
      </c>
      <c r="G40" s="744" t="s">
        <v>1735</v>
      </c>
      <c r="H40" s="758" t="s">
        <v>1736</v>
      </c>
      <c r="I40" s="757" t="s">
        <v>1700</v>
      </c>
      <c r="J40" s="763" t="s">
        <v>1289</v>
      </c>
      <c r="K40" s="763" t="s">
        <v>1241</v>
      </c>
      <c r="L40" s="760"/>
      <c r="M40" s="759">
        <v>43199</v>
      </c>
      <c r="N40" s="758" t="s">
        <v>1194</v>
      </c>
      <c r="O40" s="812" t="s">
        <v>32</v>
      </c>
      <c r="P40" s="770">
        <v>43453</v>
      </c>
      <c r="Q40" s="802" t="s">
        <v>1737</v>
      </c>
      <c r="R40" s="760" t="s">
        <v>30</v>
      </c>
      <c r="S40" s="770">
        <v>41759</v>
      </c>
      <c r="T40" s="760" t="s">
        <v>1751</v>
      </c>
      <c r="U40" s="760" t="s">
        <v>30</v>
      </c>
      <c r="V40" s="802"/>
      <c r="W40" s="802"/>
      <c r="X40" s="802"/>
    </row>
    <row r="41" spans="1:98" s="211" customFormat="1" ht="107.25" customHeight="1">
      <c r="A41" s="1338"/>
      <c r="B41" s="745">
        <v>2017</v>
      </c>
      <c r="C41" s="951" t="s">
        <v>1723</v>
      </c>
      <c r="D41" s="951" t="s">
        <v>21</v>
      </c>
      <c r="E41" s="951" t="s">
        <v>1081</v>
      </c>
      <c r="F41" s="1306"/>
      <c r="G41" s="755" t="s">
        <v>1735</v>
      </c>
      <c r="H41" s="753" t="s">
        <v>1738</v>
      </c>
      <c r="I41" s="951" t="s">
        <v>1700</v>
      </c>
      <c r="J41" s="755" t="s">
        <v>1289</v>
      </c>
      <c r="K41" s="763" t="s">
        <v>1241</v>
      </c>
      <c r="L41" s="751"/>
      <c r="M41" s="759">
        <v>43199</v>
      </c>
      <c r="N41" s="753" t="s">
        <v>1194</v>
      </c>
      <c r="O41" s="951" t="s">
        <v>32</v>
      </c>
      <c r="P41" s="770">
        <v>43453</v>
      </c>
      <c r="Q41" s="802" t="s">
        <v>1737</v>
      </c>
      <c r="R41" s="760" t="s">
        <v>30</v>
      </c>
      <c r="S41" s="770">
        <v>41759</v>
      </c>
      <c r="T41" s="760" t="s">
        <v>1751</v>
      </c>
      <c r="U41" s="760" t="s">
        <v>30</v>
      </c>
      <c r="V41" s="815"/>
      <c r="W41" s="815"/>
      <c r="X41" s="815"/>
    </row>
    <row r="42" spans="1:98" s="211" customFormat="1" ht="107.25" customHeight="1">
      <c r="A42" s="1338">
        <v>32</v>
      </c>
      <c r="B42" s="760">
        <v>2017</v>
      </c>
      <c r="C42" s="757" t="s">
        <v>1723</v>
      </c>
      <c r="D42" s="757" t="s">
        <v>21</v>
      </c>
      <c r="E42" s="757" t="s">
        <v>1081</v>
      </c>
      <c r="F42" s="1305" t="s">
        <v>715</v>
      </c>
      <c r="G42" s="783" t="s">
        <v>1735</v>
      </c>
      <c r="H42" s="758" t="s">
        <v>1739</v>
      </c>
      <c r="I42" s="757" t="s">
        <v>1700</v>
      </c>
      <c r="J42" s="763" t="s">
        <v>1289</v>
      </c>
      <c r="K42" s="763" t="s">
        <v>1241</v>
      </c>
      <c r="L42" s="760"/>
      <c r="M42" s="759">
        <v>43199</v>
      </c>
      <c r="N42" s="758" t="s">
        <v>1194</v>
      </c>
      <c r="O42" s="812" t="s">
        <v>32</v>
      </c>
      <c r="P42" s="770">
        <v>43453</v>
      </c>
      <c r="Q42" s="802" t="s">
        <v>1737</v>
      </c>
      <c r="R42" s="760" t="s">
        <v>30</v>
      </c>
      <c r="S42" s="770">
        <v>41759</v>
      </c>
      <c r="T42" s="760" t="s">
        <v>1751</v>
      </c>
      <c r="U42" s="760" t="s">
        <v>30</v>
      </c>
      <c r="V42" s="802"/>
      <c r="W42" s="802"/>
      <c r="X42" s="802"/>
    </row>
    <row r="43" spans="1:98" s="211" customFormat="1" ht="107.25" customHeight="1">
      <c r="A43" s="1338"/>
      <c r="B43" s="760">
        <v>2017</v>
      </c>
      <c r="C43" s="757" t="s">
        <v>1723</v>
      </c>
      <c r="D43" s="757" t="s">
        <v>21</v>
      </c>
      <c r="E43" s="757" t="s">
        <v>1081</v>
      </c>
      <c r="F43" s="1306"/>
      <c r="G43" s="783" t="s">
        <v>1735</v>
      </c>
      <c r="H43" s="758" t="s">
        <v>1740</v>
      </c>
      <c r="I43" s="757" t="s">
        <v>1700</v>
      </c>
      <c r="J43" s="763" t="s">
        <v>1289</v>
      </c>
      <c r="K43" s="763" t="s">
        <v>1241</v>
      </c>
      <c r="L43" s="760"/>
      <c r="M43" s="759">
        <v>43199</v>
      </c>
      <c r="N43" s="758" t="s">
        <v>1194</v>
      </c>
      <c r="O43" s="812" t="s">
        <v>32</v>
      </c>
      <c r="P43" s="770">
        <v>43453</v>
      </c>
      <c r="Q43" s="802" t="s">
        <v>1737</v>
      </c>
      <c r="R43" s="760" t="s">
        <v>30</v>
      </c>
      <c r="S43" s="770">
        <v>41759</v>
      </c>
      <c r="T43" s="760" t="s">
        <v>1751</v>
      </c>
      <c r="U43" s="760" t="s">
        <v>30</v>
      </c>
      <c r="V43" s="802"/>
      <c r="W43" s="802"/>
      <c r="X43" s="802"/>
    </row>
    <row r="44" spans="1:98" s="211" customFormat="1" ht="90" customHeight="1">
      <c r="A44" s="814">
        <v>33</v>
      </c>
      <c r="B44" s="760">
        <v>2017</v>
      </c>
      <c r="C44" s="760" t="s">
        <v>1741</v>
      </c>
      <c r="D44" s="757" t="s">
        <v>21</v>
      </c>
      <c r="E44" s="757" t="s">
        <v>1081</v>
      </c>
      <c r="F44" s="786" t="s">
        <v>1057</v>
      </c>
      <c r="G44" s="783">
        <v>43000</v>
      </c>
      <c r="H44" s="758" t="s">
        <v>1184</v>
      </c>
      <c r="I44" s="757" t="s">
        <v>1700</v>
      </c>
      <c r="J44" s="763" t="s">
        <v>1289</v>
      </c>
      <c r="K44" s="763" t="s">
        <v>1241</v>
      </c>
      <c r="L44" s="760"/>
      <c r="M44" s="759">
        <v>43199</v>
      </c>
      <c r="N44" s="758" t="s">
        <v>1194</v>
      </c>
      <c r="O44" s="812" t="s">
        <v>32</v>
      </c>
      <c r="P44" s="770">
        <v>43453</v>
      </c>
      <c r="Q44" s="758" t="s">
        <v>1947</v>
      </c>
      <c r="R44" s="760" t="s">
        <v>30</v>
      </c>
      <c r="S44" s="770">
        <v>41759</v>
      </c>
      <c r="T44" s="760" t="s">
        <v>1751</v>
      </c>
      <c r="U44" s="760" t="s">
        <v>30</v>
      </c>
      <c r="V44" s="802"/>
      <c r="W44" s="802"/>
      <c r="X44" s="802"/>
    </row>
    <row r="45" spans="1:98" s="211" customFormat="1" ht="197.25" customHeight="1">
      <c r="A45" s="1338">
        <v>34</v>
      </c>
      <c r="B45" s="760">
        <v>2017</v>
      </c>
      <c r="C45" s="757" t="s">
        <v>1190</v>
      </c>
      <c r="D45" s="757" t="s">
        <v>1742</v>
      </c>
      <c r="E45" s="757" t="s">
        <v>1081</v>
      </c>
      <c r="F45" s="1305" t="s">
        <v>1743</v>
      </c>
      <c r="G45" s="759">
        <v>42935</v>
      </c>
      <c r="H45" s="758" t="s">
        <v>1744</v>
      </c>
      <c r="I45" s="757" t="s">
        <v>1700</v>
      </c>
      <c r="J45" s="763">
        <v>43221</v>
      </c>
      <c r="K45" s="763" t="s">
        <v>1241</v>
      </c>
      <c r="L45" s="760"/>
      <c r="M45" s="759">
        <v>43199</v>
      </c>
      <c r="N45" s="758" t="s">
        <v>1745</v>
      </c>
      <c r="O45" s="812" t="s">
        <v>1746</v>
      </c>
      <c r="P45" s="770">
        <v>43453</v>
      </c>
      <c r="Q45" s="760" t="s">
        <v>1751</v>
      </c>
      <c r="R45" s="760" t="s">
        <v>30</v>
      </c>
      <c r="S45" s="770">
        <v>41759</v>
      </c>
      <c r="T45" s="760" t="s">
        <v>1751</v>
      </c>
      <c r="U45" s="760" t="s">
        <v>30</v>
      </c>
      <c r="V45" s="802"/>
      <c r="W45" s="802"/>
      <c r="X45" s="802"/>
    </row>
    <row r="46" spans="1:98" s="211" customFormat="1" ht="197.25" customHeight="1">
      <c r="A46" s="1338"/>
      <c r="B46" s="745">
        <v>2017</v>
      </c>
      <c r="C46" s="951" t="s">
        <v>1190</v>
      </c>
      <c r="D46" s="951" t="s">
        <v>1742</v>
      </c>
      <c r="E46" s="951" t="s">
        <v>1081</v>
      </c>
      <c r="F46" s="1306"/>
      <c r="G46" s="754">
        <v>42935</v>
      </c>
      <c r="H46" s="753" t="s">
        <v>1747</v>
      </c>
      <c r="I46" s="951" t="s">
        <v>1700</v>
      </c>
      <c r="J46" s="755">
        <v>43221</v>
      </c>
      <c r="K46" s="763" t="s">
        <v>1241</v>
      </c>
      <c r="L46" s="751"/>
      <c r="M46" s="759">
        <v>43199</v>
      </c>
      <c r="N46" s="753" t="s">
        <v>1748</v>
      </c>
      <c r="O46" s="951" t="s">
        <v>32</v>
      </c>
      <c r="P46" s="770">
        <v>43453</v>
      </c>
      <c r="Q46" s="753" t="s">
        <v>1749</v>
      </c>
      <c r="R46" s="760" t="s">
        <v>30</v>
      </c>
      <c r="S46" s="770">
        <v>41759</v>
      </c>
      <c r="T46" s="760" t="s">
        <v>1751</v>
      </c>
      <c r="U46" s="760" t="s">
        <v>30</v>
      </c>
      <c r="V46" s="815"/>
      <c r="W46" s="815"/>
      <c r="X46" s="815"/>
    </row>
    <row r="47" spans="1:98" s="1000" customFormat="1" ht="59.25" customHeight="1">
      <c r="A47" s="1338">
        <v>35</v>
      </c>
      <c r="B47" s="760">
        <v>2018</v>
      </c>
      <c r="C47" s="757" t="s">
        <v>1691</v>
      </c>
      <c r="D47" s="757" t="s">
        <v>21</v>
      </c>
      <c r="E47" s="757" t="s">
        <v>1081</v>
      </c>
      <c r="F47" s="1305" t="s">
        <v>1828</v>
      </c>
      <c r="G47" s="770">
        <v>43441</v>
      </c>
      <c r="H47" s="758" t="s">
        <v>2157</v>
      </c>
      <c r="I47" s="757" t="s">
        <v>1700</v>
      </c>
      <c r="J47" s="763">
        <v>43475</v>
      </c>
      <c r="K47" s="763">
        <v>43534</v>
      </c>
      <c r="L47" s="760"/>
      <c r="M47" s="759"/>
      <c r="N47" s="758"/>
      <c r="O47" s="760"/>
      <c r="P47" s="770">
        <v>43453</v>
      </c>
      <c r="Q47" s="760" t="s">
        <v>1831</v>
      </c>
      <c r="R47" s="760" t="s">
        <v>32</v>
      </c>
      <c r="S47" s="770">
        <v>43585</v>
      </c>
      <c r="T47" s="802" t="s">
        <v>2159</v>
      </c>
      <c r="U47" s="760" t="s">
        <v>30</v>
      </c>
      <c r="V47" s="802"/>
      <c r="W47" s="802"/>
      <c r="X47" s="802"/>
    </row>
    <row r="48" spans="1:98" s="1000" customFormat="1" ht="164.25" customHeight="1">
      <c r="A48" s="1338"/>
      <c r="B48" s="760">
        <v>2018</v>
      </c>
      <c r="C48" s="757" t="s">
        <v>1691</v>
      </c>
      <c r="D48" s="757" t="s">
        <v>21</v>
      </c>
      <c r="E48" s="757" t="s">
        <v>1081</v>
      </c>
      <c r="F48" s="1306"/>
      <c r="G48" s="770">
        <v>43441</v>
      </c>
      <c r="H48" s="758" t="s">
        <v>2158</v>
      </c>
      <c r="I48" s="757" t="s">
        <v>1700</v>
      </c>
      <c r="J48" s="763">
        <v>43475</v>
      </c>
      <c r="K48" s="763">
        <v>43817</v>
      </c>
      <c r="L48" s="760"/>
      <c r="M48" s="759"/>
      <c r="N48" s="758"/>
      <c r="O48" s="760"/>
      <c r="P48" s="770">
        <v>43453</v>
      </c>
      <c r="Q48" s="760" t="s">
        <v>1831</v>
      </c>
      <c r="R48" s="760" t="s">
        <v>32</v>
      </c>
      <c r="S48" s="770">
        <v>43585</v>
      </c>
      <c r="T48" s="802" t="s">
        <v>2160</v>
      </c>
      <c r="U48" s="760" t="s">
        <v>32</v>
      </c>
      <c r="V48" s="802"/>
      <c r="W48" s="802"/>
      <c r="X48" s="802"/>
    </row>
    <row r="49" spans="1:24" s="1000" customFormat="1" ht="164.25" customHeight="1">
      <c r="A49" s="1338">
        <v>36</v>
      </c>
      <c r="B49" s="760">
        <v>2018</v>
      </c>
      <c r="C49" s="757" t="s">
        <v>1691</v>
      </c>
      <c r="D49" s="757" t="s">
        <v>21</v>
      </c>
      <c r="E49" s="757" t="s">
        <v>1081</v>
      </c>
      <c r="F49" s="1305" t="s">
        <v>1829</v>
      </c>
      <c r="G49" s="770">
        <v>43441</v>
      </c>
      <c r="H49" s="758" t="s">
        <v>2161</v>
      </c>
      <c r="I49" s="757" t="s">
        <v>1700</v>
      </c>
      <c r="J49" s="763">
        <v>43475</v>
      </c>
      <c r="K49" s="763">
        <v>43817</v>
      </c>
      <c r="L49" s="760"/>
      <c r="M49" s="759"/>
      <c r="N49" s="758"/>
      <c r="O49" s="760"/>
      <c r="P49" s="770">
        <v>43453</v>
      </c>
      <c r="Q49" s="760" t="s">
        <v>1831</v>
      </c>
      <c r="R49" s="760" t="s">
        <v>32</v>
      </c>
      <c r="S49" s="770">
        <v>43585</v>
      </c>
      <c r="T49" s="802" t="s">
        <v>2711</v>
      </c>
      <c r="U49" s="760" t="s">
        <v>30</v>
      </c>
      <c r="V49" s="802"/>
      <c r="W49" s="802"/>
      <c r="X49" s="802"/>
    </row>
    <row r="50" spans="1:24" s="1000" customFormat="1" ht="138.75" customHeight="1">
      <c r="A50" s="1338"/>
      <c r="B50" s="760">
        <v>2018</v>
      </c>
      <c r="C50" s="757" t="s">
        <v>1691</v>
      </c>
      <c r="D50" s="757" t="s">
        <v>21</v>
      </c>
      <c r="E50" s="757" t="s">
        <v>1081</v>
      </c>
      <c r="F50" s="1306"/>
      <c r="G50" s="770">
        <v>43441</v>
      </c>
      <c r="H50" s="758" t="s">
        <v>2162</v>
      </c>
      <c r="I50" s="757" t="s">
        <v>1700</v>
      </c>
      <c r="J50" s="763">
        <v>43595</v>
      </c>
      <c r="K50" s="763">
        <v>43817</v>
      </c>
      <c r="L50" s="760"/>
      <c r="M50" s="759"/>
      <c r="N50" s="758"/>
      <c r="O50" s="760"/>
      <c r="P50" s="770">
        <v>43453</v>
      </c>
      <c r="Q50" s="760" t="s">
        <v>1831</v>
      </c>
      <c r="R50" s="760" t="s">
        <v>32</v>
      </c>
      <c r="S50" s="770">
        <v>43578</v>
      </c>
      <c r="T50" s="802" t="s">
        <v>2163</v>
      </c>
      <c r="U50" s="760" t="s">
        <v>32</v>
      </c>
      <c r="V50" s="802"/>
      <c r="W50" s="802"/>
      <c r="X50" s="802"/>
    </row>
    <row r="51" spans="1:24" s="1000" customFormat="1" ht="59.25" customHeight="1">
      <c r="A51" s="814">
        <v>37</v>
      </c>
      <c r="B51" s="760">
        <v>2018</v>
      </c>
      <c r="C51" s="757" t="s">
        <v>1691</v>
      </c>
      <c r="D51" s="757" t="s">
        <v>21</v>
      </c>
      <c r="E51" s="757" t="s">
        <v>1081</v>
      </c>
      <c r="F51" s="758" t="s">
        <v>1830</v>
      </c>
      <c r="G51" s="770">
        <v>43441</v>
      </c>
      <c r="H51" s="758" t="s">
        <v>1184</v>
      </c>
      <c r="I51" s="757" t="s">
        <v>1700</v>
      </c>
      <c r="J51" s="763" t="s">
        <v>1289</v>
      </c>
      <c r="K51" s="763" t="s">
        <v>1289</v>
      </c>
      <c r="L51" s="760"/>
      <c r="M51" s="759"/>
      <c r="N51" s="758"/>
      <c r="O51" s="760"/>
      <c r="P51" s="770">
        <v>43453</v>
      </c>
      <c r="Q51" s="760" t="s">
        <v>1831</v>
      </c>
      <c r="R51" s="760" t="s">
        <v>32</v>
      </c>
      <c r="S51" s="770">
        <v>43585</v>
      </c>
      <c r="T51" s="802" t="s">
        <v>2743</v>
      </c>
      <c r="U51" s="760" t="s">
        <v>30</v>
      </c>
      <c r="V51" s="802"/>
      <c r="W51" s="802"/>
      <c r="X51" s="802"/>
    </row>
    <row r="52" spans="1:24" s="1000" customFormat="1" ht="59.25" customHeight="1">
      <c r="A52" s="1338">
        <v>38</v>
      </c>
      <c r="B52" s="1303">
        <v>2012</v>
      </c>
      <c r="C52" s="1305" t="s">
        <v>2216</v>
      </c>
      <c r="D52" s="1307" t="s">
        <v>2329</v>
      </c>
      <c r="E52" s="757" t="s">
        <v>1081</v>
      </c>
      <c r="F52" s="1305" t="s">
        <v>2217</v>
      </c>
      <c r="G52" s="770"/>
      <c r="H52" s="758" t="s">
        <v>2704</v>
      </c>
      <c r="I52" s="757" t="s">
        <v>1700</v>
      </c>
      <c r="J52" s="763">
        <v>43600</v>
      </c>
      <c r="K52" s="763">
        <v>43799</v>
      </c>
      <c r="L52" s="760"/>
      <c r="M52" s="759"/>
      <c r="N52" s="758"/>
      <c r="O52" s="760"/>
      <c r="P52" s="770"/>
      <c r="Q52" s="760"/>
      <c r="R52" s="760"/>
      <c r="S52" s="770">
        <v>43585</v>
      </c>
      <c r="T52" s="802" t="s">
        <v>2705</v>
      </c>
      <c r="U52" s="760" t="s">
        <v>32</v>
      </c>
      <c r="V52" s="802"/>
      <c r="W52" s="802"/>
      <c r="X52" s="802"/>
    </row>
    <row r="53" spans="1:24" s="1000" customFormat="1" ht="59.25" customHeight="1">
      <c r="A53" s="1338"/>
      <c r="B53" s="1304"/>
      <c r="C53" s="1306"/>
      <c r="D53" s="1308"/>
      <c r="E53" s="757" t="s">
        <v>1081</v>
      </c>
      <c r="F53" s="1306"/>
      <c r="G53" s="770">
        <v>41148</v>
      </c>
      <c r="H53" s="758" t="s">
        <v>2706</v>
      </c>
      <c r="J53" s="763">
        <v>43600</v>
      </c>
      <c r="K53" s="763">
        <v>43799</v>
      </c>
      <c r="L53" s="760"/>
      <c r="M53" s="759"/>
      <c r="N53" s="758"/>
      <c r="O53" s="760"/>
      <c r="P53" s="770"/>
      <c r="Q53" s="760"/>
      <c r="R53" s="760"/>
      <c r="S53" s="770">
        <v>43585</v>
      </c>
      <c r="T53" s="802" t="s">
        <v>2705</v>
      </c>
      <c r="U53" s="760" t="s">
        <v>32</v>
      </c>
      <c r="V53" s="802"/>
      <c r="W53" s="802"/>
      <c r="X53" s="802"/>
    </row>
    <row r="54" spans="1:24" s="1000" customFormat="1" ht="169.15" customHeight="1">
      <c r="A54" s="1338">
        <v>39</v>
      </c>
      <c r="B54" s="1303">
        <v>2018</v>
      </c>
      <c r="C54" s="1305" t="s">
        <v>2823</v>
      </c>
      <c r="D54" s="1305" t="s">
        <v>21</v>
      </c>
      <c r="E54" s="757" t="s">
        <v>1081</v>
      </c>
      <c r="F54" s="1339" t="s">
        <v>2917</v>
      </c>
      <c r="G54" s="770">
        <v>43669</v>
      </c>
      <c r="H54" s="758" t="s">
        <v>2824</v>
      </c>
      <c r="I54" s="757" t="s">
        <v>1700</v>
      </c>
      <c r="J54" s="763">
        <v>43678</v>
      </c>
      <c r="K54" s="763">
        <v>43830</v>
      </c>
      <c r="L54" s="760"/>
      <c r="M54" s="759"/>
      <c r="N54" s="758"/>
      <c r="O54" s="760"/>
      <c r="P54" s="770"/>
      <c r="Q54" s="760"/>
      <c r="R54" s="760"/>
      <c r="S54" s="770">
        <v>43738</v>
      </c>
      <c r="T54" s="1042" t="s">
        <v>2742</v>
      </c>
      <c r="U54" s="760" t="s">
        <v>32</v>
      </c>
      <c r="V54" s="802"/>
      <c r="W54" s="802"/>
      <c r="X54" s="802"/>
    </row>
    <row r="55" spans="1:24" s="1000" customFormat="1" ht="201.6" customHeight="1">
      <c r="A55" s="1338"/>
      <c r="B55" s="1304"/>
      <c r="C55" s="1306"/>
      <c r="D55" s="1306"/>
      <c r="E55" s="757" t="s">
        <v>1081</v>
      </c>
      <c r="F55" s="1340"/>
      <c r="G55" s="770">
        <v>43669</v>
      </c>
      <c r="H55" s="758" t="s">
        <v>2825</v>
      </c>
      <c r="I55" s="757" t="s">
        <v>1700</v>
      </c>
      <c r="J55" s="763">
        <v>43678</v>
      </c>
      <c r="K55" s="763">
        <v>43830</v>
      </c>
      <c r="L55" s="760"/>
      <c r="M55" s="759"/>
      <c r="N55" s="758"/>
      <c r="O55" s="760"/>
      <c r="P55" s="770"/>
      <c r="Q55" s="760"/>
      <c r="R55" s="760"/>
      <c r="S55" s="770">
        <v>43738</v>
      </c>
      <c r="T55" s="1042" t="s">
        <v>2742</v>
      </c>
      <c r="U55" s="760" t="s">
        <v>32</v>
      </c>
      <c r="V55" s="802"/>
      <c r="W55" s="802"/>
      <c r="X55" s="802"/>
    </row>
    <row r="56" spans="1:24" s="1000" customFormat="1" ht="389.45" customHeight="1">
      <c r="A56" s="814">
        <v>40</v>
      </c>
      <c r="B56" s="760">
        <v>2018</v>
      </c>
      <c r="C56" s="757" t="s">
        <v>2823</v>
      </c>
      <c r="D56" s="757" t="s">
        <v>21</v>
      </c>
      <c r="E56" s="757" t="s">
        <v>1081</v>
      </c>
      <c r="F56" s="922" t="s">
        <v>2826</v>
      </c>
      <c r="G56" s="770">
        <v>43669</v>
      </c>
      <c r="H56" s="758" t="s">
        <v>2827</v>
      </c>
      <c r="I56" s="757" t="s">
        <v>1700</v>
      </c>
      <c r="J56" s="763">
        <v>43678</v>
      </c>
      <c r="K56" s="763">
        <v>43830</v>
      </c>
      <c r="L56" s="760"/>
      <c r="M56" s="759"/>
      <c r="N56" s="758"/>
      <c r="O56" s="760"/>
      <c r="P56" s="770"/>
      <c r="Q56" s="760"/>
      <c r="R56" s="760"/>
      <c r="S56" s="770">
        <v>43738</v>
      </c>
      <c r="T56" s="1042" t="s">
        <v>2742</v>
      </c>
      <c r="U56" s="760" t="s">
        <v>32</v>
      </c>
      <c r="V56" s="802"/>
      <c r="W56" s="802"/>
      <c r="X56" s="802"/>
    </row>
    <row r="57" spans="1:24" s="1000" customFormat="1" ht="382.15" customHeight="1">
      <c r="A57" s="814">
        <v>41</v>
      </c>
      <c r="B57" s="760">
        <v>2018</v>
      </c>
      <c r="C57" s="757" t="s">
        <v>2823</v>
      </c>
      <c r="D57" s="757" t="s">
        <v>21</v>
      </c>
      <c r="E57" s="757" t="s">
        <v>1081</v>
      </c>
      <c r="F57" s="922" t="s">
        <v>2828</v>
      </c>
      <c r="G57" s="770">
        <v>43669</v>
      </c>
      <c r="H57" s="758" t="s">
        <v>2829</v>
      </c>
      <c r="I57" s="757" t="s">
        <v>1700</v>
      </c>
      <c r="J57" s="763">
        <v>43678</v>
      </c>
      <c r="K57" s="763">
        <v>43830</v>
      </c>
      <c r="L57" s="760"/>
      <c r="M57" s="759"/>
      <c r="N57" s="758"/>
      <c r="O57" s="760"/>
      <c r="P57" s="770"/>
      <c r="Q57" s="760"/>
      <c r="R57" s="760"/>
      <c r="S57" s="770">
        <v>43738</v>
      </c>
      <c r="T57" s="1042" t="s">
        <v>2742</v>
      </c>
      <c r="U57" s="760" t="s">
        <v>32</v>
      </c>
      <c r="V57" s="802"/>
      <c r="W57" s="802"/>
      <c r="X57" s="802"/>
    </row>
    <row r="58" spans="1:24" s="1000" customFormat="1" ht="336">
      <c r="A58" s="814">
        <v>42</v>
      </c>
      <c r="B58" s="760">
        <v>2018</v>
      </c>
      <c r="C58" s="757" t="s">
        <v>2823</v>
      </c>
      <c r="D58" s="757" t="s">
        <v>21</v>
      </c>
      <c r="E58" s="757" t="s">
        <v>1081</v>
      </c>
      <c r="F58" s="758" t="s">
        <v>2830</v>
      </c>
      <c r="G58" s="770">
        <v>43669</v>
      </c>
      <c r="H58" s="758" t="s">
        <v>2831</v>
      </c>
      <c r="I58" s="757" t="s">
        <v>1700</v>
      </c>
      <c r="J58" s="763">
        <v>43678</v>
      </c>
      <c r="K58" s="763">
        <v>43830</v>
      </c>
      <c r="L58" s="760"/>
      <c r="M58" s="759"/>
      <c r="N58" s="758"/>
      <c r="O58" s="760"/>
      <c r="P58" s="770"/>
      <c r="Q58" s="760"/>
      <c r="R58" s="760"/>
      <c r="S58" s="770">
        <v>43738</v>
      </c>
      <c r="T58" s="1042" t="s">
        <v>2742</v>
      </c>
      <c r="U58" s="760" t="s">
        <v>32</v>
      </c>
      <c r="V58" s="802"/>
      <c r="W58" s="802"/>
      <c r="X58" s="802"/>
    </row>
    <row r="59" spans="1:24" ht="15.75" customHeight="1">
      <c r="B59" s="1001"/>
      <c r="C59" s="1001"/>
      <c r="D59" s="1002"/>
      <c r="E59" s="1003"/>
      <c r="F59" s="1004"/>
      <c r="I59" s="1005"/>
      <c r="J59" s="1006"/>
      <c r="K59" s="1006"/>
      <c r="M59" s="1006"/>
      <c r="N59" s="1004"/>
      <c r="O59" s="1003"/>
    </row>
    <row r="60" spans="1:24" ht="15.75" customHeight="1">
      <c r="B60" s="1001"/>
      <c r="C60" s="1001"/>
      <c r="D60" s="1002"/>
      <c r="E60" s="1003"/>
      <c r="F60" s="1004"/>
      <c r="I60" s="1005"/>
      <c r="J60" s="1006"/>
      <c r="K60" s="1006"/>
      <c r="M60" s="1006"/>
      <c r="N60" s="1004"/>
      <c r="O60" s="1003"/>
    </row>
    <row r="61" spans="1:24" ht="15.75" customHeight="1">
      <c r="B61" s="1001"/>
      <c r="C61" s="1001"/>
      <c r="D61" s="1002"/>
      <c r="E61" s="1003"/>
      <c r="F61" s="1004"/>
      <c r="I61" s="1005"/>
      <c r="J61" s="1006"/>
      <c r="K61" s="1006"/>
      <c r="M61" s="1006"/>
      <c r="N61" s="1004"/>
      <c r="O61" s="1003"/>
    </row>
    <row r="62" spans="1:24" ht="15.75" customHeight="1">
      <c r="B62" s="1001"/>
      <c r="C62" s="1001"/>
      <c r="D62" s="1002"/>
      <c r="E62" s="1003"/>
      <c r="F62" s="1004"/>
      <c r="I62" s="1005"/>
      <c r="J62" s="1006"/>
      <c r="K62" s="1006"/>
      <c r="M62" s="1006"/>
      <c r="N62" s="1004"/>
      <c r="O62" s="1003"/>
    </row>
    <row r="63" spans="1:24" ht="15.75" customHeight="1">
      <c r="B63" s="1001"/>
      <c r="C63" s="1001"/>
      <c r="D63" s="1002"/>
      <c r="E63" s="1003"/>
      <c r="F63" s="1004"/>
      <c r="I63" s="1005"/>
      <c r="J63" s="1006"/>
      <c r="K63" s="1006"/>
      <c r="M63" s="1006"/>
      <c r="N63" s="1004"/>
      <c r="O63" s="1003"/>
    </row>
    <row r="64" spans="1:24" ht="15.75" customHeight="1">
      <c r="B64" s="1001"/>
      <c r="C64" s="1001"/>
      <c r="D64" s="1002"/>
      <c r="E64" s="1003"/>
      <c r="F64" s="1004"/>
      <c r="I64" s="1005"/>
      <c r="J64" s="1006"/>
      <c r="K64" s="1006"/>
      <c r="M64" s="1006"/>
      <c r="N64" s="1004"/>
      <c r="O64" s="1003"/>
    </row>
    <row r="65" spans="2:15" ht="15.75" customHeight="1">
      <c r="B65" s="1001"/>
      <c r="C65" s="1001"/>
      <c r="D65" s="1002"/>
      <c r="E65" s="1003"/>
      <c r="F65" s="1004"/>
      <c r="I65" s="1005"/>
      <c r="J65" s="1006"/>
      <c r="K65" s="1006"/>
      <c r="M65" s="1006"/>
      <c r="N65" s="1004"/>
      <c r="O65" s="1003"/>
    </row>
    <row r="66" spans="2:15" ht="15.75" customHeight="1">
      <c r="B66" s="1001"/>
      <c r="C66" s="1001"/>
      <c r="D66" s="1002"/>
      <c r="E66" s="1003"/>
      <c r="F66" s="1004"/>
      <c r="I66" s="1005"/>
      <c r="J66" s="1006"/>
      <c r="K66" s="1006"/>
      <c r="M66" s="1006"/>
      <c r="N66" s="1004"/>
      <c r="O66" s="1003"/>
    </row>
    <row r="67" spans="2:15" ht="15.75" customHeight="1">
      <c r="B67" s="1001"/>
      <c r="C67" s="1001"/>
      <c r="D67" s="1002"/>
      <c r="E67" s="1003"/>
      <c r="F67" s="1004"/>
      <c r="I67" s="1005"/>
      <c r="J67" s="1006"/>
      <c r="K67" s="1006"/>
      <c r="M67" s="1006"/>
      <c r="N67" s="1004"/>
      <c r="O67" s="1003"/>
    </row>
    <row r="68" spans="2:15" ht="15.75" customHeight="1">
      <c r="B68" s="1001"/>
      <c r="C68" s="1001"/>
      <c r="D68" s="1002"/>
      <c r="E68" s="1003"/>
      <c r="F68" s="1004"/>
      <c r="I68" s="1005"/>
      <c r="J68" s="1006"/>
      <c r="K68" s="1006"/>
      <c r="M68" s="1006"/>
      <c r="N68" s="1004"/>
      <c r="O68" s="1003"/>
    </row>
    <row r="69" spans="2:15" ht="15.75" customHeight="1">
      <c r="B69" s="1001"/>
      <c r="C69" s="1001"/>
      <c r="D69" s="1002"/>
      <c r="E69" s="1003"/>
      <c r="F69" s="1004"/>
      <c r="I69" s="1005"/>
      <c r="J69" s="1006"/>
      <c r="K69" s="1006"/>
      <c r="M69" s="1006"/>
      <c r="N69" s="1004"/>
      <c r="O69" s="1003"/>
    </row>
    <row r="70" spans="2:15" ht="15.75" customHeight="1">
      <c r="B70" s="1001"/>
      <c r="C70" s="1001"/>
      <c r="D70" s="1002"/>
      <c r="E70" s="1003"/>
      <c r="F70" s="1004"/>
      <c r="I70" s="1005"/>
      <c r="J70" s="1006"/>
      <c r="K70" s="1006"/>
      <c r="M70" s="1006"/>
      <c r="N70" s="1004"/>
      <c r="O70" s="1003"/>
    </row>
    <row r="71" spans="2:15" ht="15.75" customHeight="1">
      <c r="B71" s="1001"/>
      <c r="C71" s="1001"/>
      <c r="D71" s="1002"/>
      <c r="E71" s="1003"/>
      <c r="F71" s="1004"/>
      <c r="I71" s="1005"/>
      <c r="J71" s="1006"/>
      <c r="K71" s="1006"/>
      <c r="M71" s="1006"/>
      <c r="N71" s="1004"/>
      <c r="O71" s="1003"/>
    </row>
    <row r="72" spans="2:15" ht="15.75" customHeight="1">
      <c r="B72" s="1001"/>
      <c r="C72" s="1001"/>
      <c r="D72" s="1002"/>
      <c r="E72" s="1003"/>
      <c r="F72" s="1004"/>
      <c r="I72" s="1005"/>
      <c r="J72" s="1006"/>
      <c r="K72" s="1006"/>
      <c r="M72" s="1006"/>
      <c r="N72" s="1004"/>
      <c r="O72" s="1003"/>
    </row>
    <row r="73" spans="2:15" ht="15.75" customHeight="1">
      <c r="B73" s="1001"/>
      <c r="C73" s="1001"/>
      <c r="D73" s="1002"/>
      <c r="E73" s="1003"/>
      <c r="F73" s="1004"/>
      <c r="I73" s="1005"/>
      <c r="J73" s="1006"/>
      <c r="K73" s="1006"/>
      <c r="M73" s="1006"/>
      <c r="N73" s="1004"/>
      <c r="O73" s="1003"/>
    </row>
    <row r="74" spans="2:15" ht="15.75" customHeight="1">
      <c r="B74" s="1001"/>
      <c r="C74" s="1001"/>
      <c r="D74" s="1002"/>
      <c r="E74" s="1003"/>
      <c r="F74" s="1004"/>
      <c r="I74" s="1005"/>
      <c r="J74" s="1006"/>
      <c r="K74" s="1006"/>
      <c r="M74" s="1006"/>
      <c r="N74" s="1004"/>
      <c r="O74" s="1003"/>
    </row>
    <row r="75" spans="2:15" ht="15.75" customHeight="1">
      <c r="B75" s="1001"/>
      <c r="C75" s="1001"/>
      <c r="D75" s="1002"/>
      <c r="E75" s="1003"/>
      <c r="F75" s="1004"/>
      <c r="I75" s="1005"/>
      <c r="J75" s="1006"/>
      <c r="K75" s="1006"/>
      <c r="M75" s="1006"/>
      <c r="N75" s="1004"/>
      <c r="O75" s="1003"/>
    </row>
    <row r="76" spans="2:15" ht="15.75" customHeight="1">
      <c r="B76" s="1001"/>
      <c r="C76" s="1001"/>
      <c r="D76" s="1002"/>
      <c r="E76" s="1003"/>
      <c r="F76" s="1004"/>
      <c r="I76" s="1005"/>
      <c r="J76" s="1006"/>
      <c r="K76" s="1006"/>
      <c r="M76" s="1006"/>
      <c r="N76" s="1004"/>
      <c r="O76" s="1003"/>
    </row>
    <row r="77" spans="2:15" ht="15.75" customHeight="1">
      <c r="B77" s="1001"/>
      <c r="C77" s="1001"/>
      <c r="D77" s="1002"/>
      <c r="E77" s="1003"/>
      <c r="F77" s="1004"/>
      <c r="I77" s="1005"/>
      <c r="J77" s="1006"/>
      <c r="K77" s="1006"/>
      <c r="M77" s="1006"/>
      <c r="N77" s="1004"/>
      <c r="O77" s="1003"/>
    </row>
    <row r="78" spans="2:15" ht="15.75" customHeight="1">
      <c r="B78" s="1001"/>
      <c r="C78" s="1001"/>
      <c r="D78" s="1002"/>
      <c r="E78" s="1003"/>
      <c r="F78" s="1004"/>
      <c r="I78" s="1005"/>
      <c r="J78" s="1006"/>
      <c r="K78" s="1006"/>
      <c r="M78" s="1006"/>
      <c r="N78" s="1004"/>
      <c r="O78" s="1003"/>
    </row>
    <row r="79" spans="2:15" ht="15.75" customHeight="1">
      <c r="B79" s="1001"/>
      <c r="C79" s="1001"/>
      <c r="D79" s="1002"/>
      <c r="E79" s="1003"/>
      <c r="F79" s="1004"/>
      <c r="I79" s="1005"/>
      <c r="J79" s="1006"/>
      <c r="K79" s="1006"/>
      <c r="M79" s="1006"/>
      <c r="N79" s="1004"/>
      <c r="O79" s="1003"/>
    </row>
    <row r="80" spans="2:15" ht="15.75" customHeight="1">
      <c r="B80" s="1001"/>
      <c r="C80" s="1001"/>
      <c r="D80" s="1002"/>
      <c r="E80" s="1003"/>
      <c r="F80" s="1004"/>
      <c r="I80" s="1005"/>
      <c r="J80" s="1006"/>
      <c r="K80" s="1006"/>
      <c r="M80" s="1006"/>
      <c r="N80" s="1004"/>
      <c r="O80" s="1003"/>
    </row>
    <row r="81" spans="2:15" ht="15.75" customHeight="1">
      <c r="B81" s="1001"/>
      <c r="C81" s="1001"/>
      <c r="D81" s="1002"/>
      <c r="E81" s="1003"/>
      <c r="F81" s="1004"/>
      <c r="I81" s="1005"/>
      <c r="J81" s="1006"/>
      <c r="K81" s="1006"/>
      <c r="M81" s="1006"/>
      <c r="N81" s="1004"/>
      <c r="O81" s="1003"/>
    </row>
    <row r="82" spans="2:15" ht="15.75" customHeight="1">
      <c r="B82" s="1001"/>
      <c r="C82" s="1001"/>
      <c r="D82" s="1002"/>
      <c r="E82" s="1003"/>
      <c r="F82" s="1004"/>
      <c r="I82" s="1005"/>
      <c r="J82" s="1006"/>
      <c r="K82" s="1006"/>
      <c r="M82" s="1006"/>
      <c r="N82" s="1004"/>
      <c r="O82" s="1003"/>
    </row>
    <row r="83" spans="2:15" ht="15.75" customHeight="1">
      <c r="B83" s="1001"/>
      <c r="C83" s="1001"/>
      <c r="D83" s="1002"/>
      <c r="E83" s="1003"/>
      <c r="F83" s="1004"/>
      <c r="I83" s="1005"/>
      <c r="J83" s="1006"/>
      <c r="K83" s="1006"/>
      <c r="M83" s="1006"/>
      <c r="N83" s="1004"/>
      <c r="O83" s="1003"/>
    </row>
    <row r="84" spans="2:15" ht="15.75" customHeight="1">
      <c r="B84" s="1001"/>
      <c r="C84" s="1001"/>
      <c r="D84" s="1002"/>
      <c r="E84" s="1003"/>
      <c r="F84" s="1004"/>
      <c r="I84" s="1005"/>
      <c r="J84" s="1006"/>
      <c r="K84" s="1006"/>
      <c r="M84" s="1006"/>
      <c r="N84" s="1004"/>
      <c r="O84" s="1003"/>
    </row>
    <row r="85" spans="2:15" ht="15.75" customHeight="1">
      <c r="B85" s="1001"/>
      <c r="C85" s="1001"/>
      <c r="D85" s="1002"/>
      <c r="E85" s="1003"/>
      <c r="F85" s="1004"/>
      <c r="I85" s="1005"/>
      <c r="J85" s="1006"/>
      <c r="K85" s="1006"/>
      <c r="M85" s="1006"/>
      <c r="N85" s="1004"/>
      <c r="O85" s="1003"/>
    </row>
    <row r="86" spans="2:15" ht="15.75" customHeight="1">
      <c r="B86" s="1001"/>
      <c r="C86" s="1001"/>
      <c r="D86" s="1002"/>
      <c r="E86" s="1003"/>
      <c r="F86" s="1004"/>
      <c r="I86" s="1005"/>
      <c r="J86" s="1006"/>
      <c r="K86" s="1006"/>
      <c r="M86" s="1006"/>
      <c r="N86" s="1004"/>
      <c r="O86" s="1003"/>
    </row>
    <row r="87" spans="2:15" ht="15.75" customHeight="1">
      <c r="B87" s="1001"/>
      <c r="C87" s="1001"/>
      <c r="D87" s="1002"/>
      <c r="E87" s="1003"/>
      <c r="F87" s="1004"/>
      <c r="I87" s="1005"/>
      <c r="J87" s="1006"/>
      <c r="K87" s="1006"/>
      <c r="M87" s="1006"/>
      <c r="N87" s="1004"/>
      <c r="O87" s="1003"/>
    </row>
    <row r="88" spans="2:15" ht="15.75" customHeight="1">
      <c r="B88" s="1001"/>
      <c r="C88" s="1001"/>
      <c r="D88" s="1002"/>
      <c r="E88" s="1003"/>
      <c r="F88" s="1004"/>
      <c r="I88" s="1005"/>
      <c r="J88" s="1006"/>
      <c r="K88" s="1006"/>
      <c r="M88" s="1006"/>
      <c r="N88" s="1004"/>
      <c r="O88" s="1003"/>
    </row>
    <row r="89" spans="2:15" ht="15.75" customHeight="1">
      <c r="B89" s="1001"/>
      <c r="C89" s="1001"/>
      <c r="D89" s="1002"/>
      <c r="E89" s="1003"/>
      <c r="F89" s="1004"/>
      <c r="I89" s="1005"/>
      <c r="J89" s="1006"/>
      <c r="K89" s="1006"/>
      <c r="M89" s="1006"/>
      <c r="N89" s="1004"/>
      <c r="O89" s="1003"/>
    </row>
    <row r="90" spans="2:15" ht="15.75" customHeight="1">
      <c r="B90" s="1001"/>
      <c r="C90" s="1001"/>
      <c r="D90" s="1002"/>
      <c r="E90" s="1003"/>
      <c r="F90" s="1004"/>
      <c r="I90" s="1005"/>
      <c r="J90" s="1006"/>
      <c r="K90" s="1006"/>
      <c r="M90" s="1006"/>
      <c r="N90" s="1004"/>
      <c r="O90" s="1003"/>
    </row>
    <row r="91" spans="2:15" ht="15.75" customHeight="1">
      <c r="B91" s="1001"/>
      <c r="C91" s="1001"/>
      <c r="D91" s="1002"/>
      <c r="E91" s="1003"/>
      <c r="F91" s="1004"/>
      <c r="I91" s="1005"/>
      <c r="J91" s="1006"/>
      <c r="K91" s="1006"/>
      <c r="M91" s="1006"/>
      <c r="N91" s="1004"/>
      <c r="O91" s="1003"/>
    </row>
    <row r="92" spans="2:15" ht="15.75" customHeight="1">
      <c r="B92" s="1001"/>
      <c r="C92" s="1001"/>
      <c r="D92" s="1002"/>
      <c r="E92" s="1003"/>
      <c r="F92" s="1004"/>
      <c r="I92" s="1005"/>
      <c r="J92" s="1006"/>
      <c r="K92" s="1006"/>
      <c r="M92" s="1006"/>
      <c r="N92" s="1004"/>
      <c r="O92" s="1003"/>
    </row>
    <row r="93" spans="2:15" ht="15.75" customHeight="1">
      <c r="B93" s="1001"/>
      <c r="C93" s="1001"/>
      <c r="D93" s="1002"/>
      <c r="E93" s="1003"/>
      <c r="F93" s="1004"/>
      <c r="I93" s="1005"/>
      <c r="J93" s="1006"/>
      <c r="K93" s="1006"/>
      <c r="M93" s="1006"/>
      <c r="N93" s="1004"/>
      <c r="O93" s="1003"/>
    </row>
    <row r="94" spans="2:15" ht="15.75" customHeight="1">
      <c r="B94" s="1001"/>
      <c r="C94" s="1001"/>
      <c r="D94" s="1002"/>
      <c r="E94" s="1003"/>
      <c r="F94" s="1004"/>
      <c r="I94" s="1005"/>
      <c r="J94" s="1006"/>
      <c r="K94" s="1006"/>
      <c r="M94" s="1006"/>
      <c r="N94" s="1004"/>
      <c r="O94" s="1003"/>
    </row>
    <row r="95" spans="2:15" ht="15.75" customHeight="1">
      <c r="B95" s="1001"/>
      <c r="C95" s="1001"/>
      <c r="D95" s="1002"/>
      <c r="E95" s="1003"/>
      <c r="F95" s="1004"/>
      <c r="I95" s="1005"/>
      <c r="J95" s="1006"/>
      <c r="K95" s="1006"/>
      <c r="M95" s="1006"/>
      <c r="N95" s="1004"/>
      <c r="O95" s="1003"/>
    </row>
    <row r="96" spans="2:15" ht="15.75" customHeight="1">
      <c r="B96" s="1001"/>
      <c r="C96" s="1001"/>
      <c r="D96" s="1002"/>
      <c r="E96" s="1003"/>
      <c r="F96" s="1004"/>
      <c r="I96" s="1005"/>
      <c r="J96" s="1006"/>
      <c r="K96" s="1006"/>
      <c r="M96" s="1006"/>
      <c r="N96" s="1004"/>
      <c r="O96" s="1003"/>
    </row>
    <row r="97" spans="2:15" ht="15.75" customHeight="1">
      <c r="B97" s="1001"/>
      <c r="C97" s="1001"/>
      <c r="D97" s="1002"/>
      <c r="E97" s="1003"/>
      <c r="F97" s="1004"/>
      <c r="I97" s="1005"/>
      <c r="J97" s="1006"/>
      <c r="K97" s="1006"/>
      <c r="M97" s="1006"/>
      <c r="N97" s="1004"/>
      <c r="O97" s="1003"/>
    </row>
    <row r="98" spans="2:15" ht="15.75" customHeight="1">
      <c r="B98" s="1001"/>
      <c r="C98" s="1001"/>
      <c r="D98" s="1002"/>
      <c r="E98" s="1003"/>
      <c r="F98" s="1004"/>
      <c r="I98" s="1005"/>
      <c r="J98" s="1006"/>
      <c r="K98" s="1006"/>
      <c r="M98" s="1006"/>
      <c r="N98" s="1004"/>
      <c r="O98" s="1003"/>
    </row>
    <row r="99" spans="2:15" ht="15.75" customHeight="1">
      <c r="B99" s="1001"/>
      <c r="C99" s="1001"/>
      <c r="D99" s="1002"/>
      <c r="E99" s="1003"/>
      <c r="F99" s="1004"/>
      <c r="I99" s="1005"/>
      <c r="J99" s="1006"/>
      <c r="K99" s="1006"/>
      <c r="M99" s="1006"/>
      <c r="N99" s="1004"/>
      <c r="O99" s="1003"/>
    </row>
    <row r="100" spans="2:15" ht="15.75" customHeight="1">
      <c r="B100" s="1001"/>
      <c r="C100" s="1001"/>
      <c r="D100" s="1002"/>
      <c r="E100" s="1003"/>
      <c r="F100" s="1004"/>
      <c r="I100" s="1005"/>
      <c r="J100" s="1006"/>
      <c r="K100" s="1006"/>
      <c r="M100" s="1006"/>
      <c r="N100" s="1004"/>
      <c r="O100" s="1003"/>
    </row>
    <row r="101" spans="2:15" ht="15.75" customHeight="1">
      <c r="B101" s="1001"/>
      <c r="C101" s="1001"/>
      <c r="D101" s="1002"/>
      <c r="E101" s="1003"/>
      <c r="F101" s="1004"/>
      <c r="I101" s="1005"/>
      <c r="J101" s="1006"/>
      <c r="K101" s="1006"/>
      <c r="M101" s="1006"/>
      <c r="N101" s="1004"/>
      <c r="O101" s="1003"/>
    </row>
    <row r="102" spans="2:15" ht="15.75" customHeight="1">
      <c r="B102" s="1001"/>
      <c r="C102" s="1001"/>
      <c r="D102" s="1002"/>
      <c r="E102" s="1003"/>
      <c r="F102" s="1004"/>
      <c r="I102" s="1005"/>
      <c r="J102" s="1006"/>
      <c r="K102" s="1006"/>
      <c r="M102" s="1006"/>
      <c r="N102" s="1004"/>
      <c r="O102" s="1003"/>
    </row>
    <row r="103" spans="2:15" ht="15.75" customHeight="1">
      <c r="B103" s="1001"/>
      <c r="C103" s="1001"/>
      <c r="D103" s="1002"/>
      <c r="E103" s="1003"/>
      <c r="F103" s="1004"/>
      <c r="I103" s="1005"/>
      <c r="J103" s="1006"/>
      <c r="K103" s="1006"/>
      <c r="M103" s="1006"/>
      <c r="N103" s="1004"/>
      <c r="O103" s="1003"/>
    </row>
    <row r="104" spans="2:15" ht="15.75" customHeight="1">
      <c r="B104" s="1001"/>
      <c r="C104" s="1001"/>
      <c r="D104" s="1002"/>
      <c r="E104" s="1003"/>
      <c r="F104" s="1004"/>
      <c r="I104" s="1005"/>
      <c r="J104" s="1006"/>
      <c r="K104" s="1006"/>
      <c r="M104" s="1006"/>
      <c r="N104" s="1004"/>
      <c r="O104" s="1003"/>
    </row>
    <row r="105" spans="2:15" ht="15.75" customHeight="1">
      <c r="B105" s="1001"/>
      <c r="C105" s="1001"/>
      <c r="D105" s="1002"/>
      <c r="E105" s="1003"/>
      <c r="F105" s="1004"/>
      <c r="I105" s="1005"/>
      <c r="J105" s="1006"/>
      <c r="K105" s="1006"/>
      <c r="M105" s="1006"/>
      <c r="N105" s="1004"/>
      <c r="O105" s="1003"/>
    </row>
    <row r="106" spans="2:15" ht="15.75" customHeight="1">
      <c r="B106" s="1001"/>
      <c r="C106" s="1001"/>
      <c r="D106" s="1002"/>
      <c r="E106" s="1003"/>
      <c r="F106" s="1004"/>
      <c r="I106" s="1005"/>
      <c r="J106" s="1006"/>
      <c r="K106" s="1006"/>
      <c r="M106" s="1006"/>
      <c r="N106" s="1004"/>
      <c r="O106" s="1003"/>
    </row>
    <row r="107" spans="2:15" ht="15.75" customHeight="1">
      <c r="B107" s="1001"/>
      <c r="C107" s="1001"/>
      <c r="D107" s="1002"/>
      <c r="E107" s="1003"/>
      <c r="F107" s="1004"/>
      <c r="I107" s="1005"/>
      <c r="J107" s="1006"/>
      <c r="K107" s="1006"/>
      <c r="M107" s="1006"/>
      <c r="N107" s="1004"/>
      <c r="O107" s="1003"/>
    </row>
    <row r="108" spans="2:15" ht="15.75" customHeight="1">
      <c r="B108" s="1001"/>
      <c r="C108" s="1001"/>
      <c r="D108" s="1002"/>
      <c r="E108" s="1003"/>
      <c r="F108" s="1004"/>
      <c r="I108" s="1005"/>
      <c r="J108" s="1006"/>
      <c r="K108" s="1006"/>
      <c r="M108" s="1006"/>
      <c r="N108" s="1004"/>
      <c r="O108" s="1003"/>
    </row>
    <row r="109" spans="2:15" ht="15.75" customHeight="1">
      <c r="B109" s="1001"/>
      <c r="C109" s="1001"/>
      <c r="D109" s="1002"/>
      <c r="E109" s="1003"/>
      <c r="F109" s="1004"/>
      <c r="I109" s="1005"/>
      <c r="J109" s="1006"/>
      <c r="K109" s="1006"/>
      <c r="M109" s="1006"/>
      <c r="N109" s="1004"/>
      <c r="O109" s="1003"/>
    </row>
    <row r="110" spans="2:15" ht="15.75" customHeight="1">
      <c r="B110" s="1001"/>
      <c r="C110" s="1001"/>
      <c r="D110" s="1002"/>
      <c r="E110" s="1003"/>
      <c r="F110" s="1004"/>
      <c r="I110" s="1005"/>
      <c r="J110" s="1006"/>
      <c r="K110" s="1006"/>
      <c r="M110" s="1006"/>
      <c r="N110" s="1004"/>
      <c r="O110" s="1003"/>
    </row>
    <row r="111" spans="2:15" ht="15.75" customHeight="1">
      <c r="B111" s="1001"/>
      <c r="C111" s="1001"/>
      <c r="D111" s="1002"/>
      <c r="E111" s="1003"/>
      <c r="F111" s="1004"/>
      <c r="I111" s="1005"/>
      <c r="J111" s="1006"/>
      <c r="K111" s="1006"/>
      <c r="M111" s="1006"/>
      <c r="N111" s="1004"/>
      <c r="O111" s="1003"/>
    </row>
    <row r="112" spans="2:15" ht="15.75" customHeight="1">
      <c r="B112" s="1001"/>
      <c r="C112" s="1001"/>
      <c r="D112" s="1002"/>
      <c r="E112" s="1003"/>
      <c r="F112" s="1004"/>
      <c r="I112" s="1005"/>
      <c r="J112" s="1006"/>
      <c r="K112" s="1006"/>
      <c r="M112" s="1006"/>
      <c r="N112" s="1004"/>
      <c r="O112" s="1003"/>
    </row>
    <row r="113" spans="2:15" ht="15.75" customHeight="1">
      <c r="B113" s="1001"/>
      <c r="C113" s="1001"/>
      <c r="D113" s="1002"/>
      <c r="E113" s="1003"/>
      <c r="F113" s="1004"/>
      <c r="I113" s="1005"/>
      <c r="J113" s="1006"/>
      <c r="K113" s="1006"/>
      <c r="M113" s="1006"/>
      <c r="N113" s="1004"/>
      <c r="O113" s="1003"/>
    </row>
    <row r="114" spans="2:15" ht="15.75" customHeight="1">
      <c r="B114" s="1001"/>
      <c r="C114" s="1001"/>
      <c r="D114" s="1002"/>
      <c r="E114" s="1003"/>
      <c r="F114" s="1004"/>
      <c r="I114" s="1005"/>
      <c r="J114" s="1006"/>
      <c r="K114" s="1006"/>
      <c r="M114" s="1006"/>
      <c r="N114" s="1004"/>
      <c r="O114" s="1003"/>
    </row>
    <row r="115" spans="2:15" ht="15.75" customHeight="1">
      <c r="B115" s="1001"/>
      <c r="C115" s="1001"/>
      <c r="D115" s="1002"/>
      <c r="E115" s="1003"/>
      <c r="F115" s="1004"/>
      <c r="I115" s="1005"/>
      <c r="J115" s="1006"/>
      <c r="K115" s="1006"/>
      <c r="M115" s="1006"/>
      <c r="N115" s="1004"/>
      <c r="O115" s="1003"/>
    </row>
    <row r="116" spans="2:15" ht="15.75" customHeight="1">
      <c r="B116" s="1001"/>
      <c r="C116" s="1001"/>
      <c r="D116" s="1002"/>
      <c r="E116" s="1003"/>
      <c r="F116" s="1004"/>
      <c r="I116" s="1005"/>
      <c r="J116" s="1006"/>
      <c r="K116" s="1006"/>
      <c r="M116" s="1006"/>
      <c r="N116" s="1004"/>
      <c r="O116" s="1003"/>
    </row>
    <row r="117" spans="2:15" ht="15.75" customHeight="1">
      <c r="B117" s="1001"/>
      <c r="C117" s="1001"/>
      <c r="D117" s="1002"/>
      <c r="E117" s="1003"/>
      <c r="F117" s="1004"/>
      <c r="I117" s="1005"/>
      <c r="J117" s="1006"/>
      <c r="K117" s="1006"/>
      <c r="M117" s="1006"/>
      <c r="N117" s="1004"/>
      <c r="O117" s="1003"/>
    </row>
    <row r="118" spans="2:15" ht="15.75" customHeight="1">
      <c r="B118" s="1001"/>
      <c r="C118" s="1001"/>
      <c r="D118" s="1002"/>
      <c r="E118" s="1003"/>
      <c r="F118" s="1004"/>
      <c r="I118" s="1005"/>
      <c r="J118" s="1006"/>
      <c r="K118" s="1006"/>
      <c r="M118" s="1006"/>
      <c r="N118" s="1004"/>
      <c r="O118" s="1003"/>
    </row>
    <row r="119" spans="2:15" ht="15.75" customHeight="1">
      <c r="B119" s="1001"/>
      <c r="C119" s="1001"/>
      <c r="D119" s="1002"/>
      <c r="E119" s="1003"/>
      <c r="F119" s="1004"/>
      <c r="I119" s="1005"/>
      <c r="J119" s="1006"/>
      <c r="K119" s="1006"/>
      <c r="M119" s="1006"/>
      <c r="N119" s="1004"/>
      <c r="O119" s="1003"/>
    </row>
    <row r="120" spans="2:15" ht="15.75" customHeight="1">
      <c r="B120" s="1001"/>
      <c r="C120" s="1001"/>
      <c r="D120" s="1002"/>
      <c r="E120" s="1003"/>
      <c r="F120" s="1004"/>
      <c r="I120" s="1005"/>
      <c r="J120" s="1006"/>
      <c r="K120" s="1006"/>
      <c r="M120" s="1006"/>
      <c r="N120" s="1004"/>
      <c r="O120" s="1003"/>
    </row>
    <row r="121" spans="2:15" ht="15.75" customHeight="1">
      <c r="B121" s="1001"/>
      <c r="C121" s="1001"/>
      <c r="D121" s="1002"/>
      <c r="E121" s="1003"/>
      <c r="F121" s="1004"/>
      <c r="I121" s="1005"/>
      <c r="J121" s="1006"/>
      <c r="K121" s="1006"/>
      <c r="M121" s="1006"/>
      <c r="N121" s="1004"/>
      <c r="O121" s="1003"/>
    </row>
    <row r="122" spans="2:15" ht="15.75" customHeight="1">
      <c r="B122" s="1001"/>
      <c r="C122" s="1001"/>
      <c r="D122" s="1002"/>
      <c r="E122" s="1003"/>
      <c r="F122" s="1004"/>
      <c r="I122" s="1005"/>
      <c r="J122" s="1006"/>
      <c r="K122" s="1006"/>
      <c r="M122" s="1006"/>
      <c r="N122" s="1004"/>
      <c r="O122" s="1003"/>
    </row>
    <row r="123" spans="2:15" ht="15.75" customHeight="1">
      <c r="B123" s="1001"/>
      <c r="C123" s="1001"/>
      <c r="D123" s="1002"/>
      <c r="E123" s="1003"/>
      <c r="F123" s="1004"/>
      <c r="I123" s="1005"/>
      <c r="J123" s="1006"/>
      <c r="K123" s="1006"/>
      <c r="M123" s="1006"/>
      <c r="N123" s="1004"/>
      <c r="O123" s="1003"/>
    </row>
    <row r="124" spans="2:15" ht="15.75" customHeight="1">
      <c r="B124" s="1001"/>
      <c r="C124" s="1001"/>
      <c r="D124" s="1002"/>
      <c r="E124" s="1003"/>
      <c r="F124" s="1004"/>
      <c r="I124" s="1005"/>
      <c r="J124" s="1006"/>
      <c r="K124" s="1006"/>
      <c r="M124" s="1006"/>
      <c r="N124" s="1004"/>
      <c r="O124" s="1003"/>
    </row>
    <row r="125" spans="2:15" ht="15.75" customHeight="1">
      <c r="B125" s="1001"/>
      <c r="C125" s="1001"/>
      <c r="D125" s="1002"/>
      <c r="E125" s="1003"/>
      <c r="F125" s="1004"/>
      <c r="I125" s="1005"/>
      <c r="J125" s="1006"/>
      <c r="K125" s="1006"/>
      <c r="M125" s="1006"/>
      <c r="N125" s="1004"/>
      <c r="O125" s="1003"/>
    </row>
    <row r="126" spans="2:15" ht="15.75" customHeight="1">
      <c r="B126" s="1001"/>
      <c r="C126" s="1001"/>
      <c r="D126" s="1002"/>
      <c r="E126" s="1003"/>
      <c r="F126" s="1004"/>
      <c r="I126" s="1005"/>
      <c r="J126" s="1006"/>
      <c r="K126" s="1006"/>
      <c r="M126" s="1006"/>
      <c r="N126" s="1004"/>
      <c r="O126" s="1003"/>
    </row>
    <row r="127" spans="2:15" ht="15.75" customHeight="1">
      <c r="B127" s="1001"/>
      <c r="C127" s="1001"/>
      <c r="D127" s="1002"/>
      <c r="E127" s="1003"/>
      <c r="F127" s="1004"/>
      <c r="I127" s="1005"/>
      <c r="J127" s="1006"/>
      <c r="K127" s="1006"/>
      <c r="M127" s="1006"/>
      <c r="N127" s="1004"/>
      <c r="O127" s="1003"/>
    </row>
    <row r="128" spans="2:15" ht="15.75" customHeight="1">
      <c r="B128" s="1001"/>
      <c r="C128" s="1001"/>
      <c r="D128" s="1002"/>
      <c r="E128" s="1003"/>
      <c r="F128" s="1004"/>
      <c r="I128" s="1005"/>
      <c r="J128" s="1006"/>
      <c r="K128" s="1006"/>
      <c r="M128" s="1006"/>
      <c r="N128" s="1004"/>
      <c r="O128" s="1003"/>
    </row>
    <row r="129" spans="2:15" ht="15.75" customHeight="1">
      <c r="B129" s="1001"/>
      <c r="C129" s="1001"/>
      <c r="D129" s="1002"/>
      <c r="E129" s="1003"/>
      <c r="F129" s="1004"/>
      <c r="I129" s="1005"/>
      <c r="J129" s="1006"/>
      <c r="K129" s="1006"/>
      <c r="M129" s="1006"/>
      <c r="N129" s="1004"/>
      <c r="O129" s="1003"/>
    </row>
    <row r="130" spans="2:15" ht="15.75" customHeight="1">
      <c r="B130" s="1001"/>
      <c r="C130" s="1001"/>
      <c r="D130" s="1002"/>
      <c r="E130" s="1003"/>
      <c r="F130" s="1004"/>
      <c r="I130" s="1005"/>
      <c r="J130" s="1006"/>
      <c r="K130" s="1006"/>
      <c r="M130" s="1006"/>
      <c r="N130" s="1004"/>
      <c r="O130" s="1003"/>
    </row>
    <row r="131" spans="2:15" ht="15.75" customHeight="1">
      <c r="B131" s="1001"/>
      <c r="C131" s="1001"/>
      <c r="D131" s="1002"/>
      <c r="E131" s="1003"/>
      <c r="F131" s="1004"/>
      <c r="I131" s="1005"/>
      <c r="J131" s="1006"/>
      <c r="K131" s="1006"/>
      <c r="M131" s="1006"/>
      <c r="N131" s="1004"/>
      <c r="O131" s="1003"/>
    </row>
    <row r="132" spans="2:15" ht="15.75" customHeight="1">
      <c r="B132" s="1001"/>
      <c r="C132" s="1001"/>
      <c r="D132" s="1002"/>
      <c r="E132" s="1003"/>
      <c r="F132" s="1004"/>
      <c r="I132" s="1005"/>
      <c r="J132" s="1006"/>
      <c r="K132" s="1006"/>
      <c r="M132" s="1006"/>
      <c r="N132" s="1004"/>
      <c r="O132" s="1003"/>
    </row>
    <row r="133" spans="2:15" ht="15.75" customHeight="1">
      <c r="B133" s="1001"/>
      <c r="C133" s="1001"/>
      <c r="D133" s="1002"/>
      <c r="E133" s="1003"/>
      <c r="F133" s="1004"/>
      <c r="I133" s="1005"/>
      <c r="J133" s="1006"/>
      <c r="K133" s="1006"/>
      <c r="M133" s="1006"/>
      <c r="N133" s="1004"/>
      <c r="O133" s="1003"/>
    </row>
    <row r="134" spans="2:15" ht="15.75" customHeight="1">
      <c r="B134" s="1001"/>
      <c r="C134" s="1001"/>
      <c r="D134" s="1002"/>
      <c r="E134" s="1003"/>
      <c r="F134" s="1004"/>
      <c r="I134" s="1005"/>
      <c r="J134" s="1006"/>
      <c r="K134" s="1006"/>
      <c r="M134" s="1006"/>
      <c r="N134" s="1004"/>
      <c r="O134" s="1003"/>
    </row>
    <row r="135" spans="2:15" ht="15.75" customHeight="1">
      <c r="B135" s="1001"/>
      <c r="C135" s="1001"/>
      <c r="D135" s="1002"/>
      <c r="E135" s="1003"/>
      <c r="F135" s="1004"/>
      <c r="I135" s="1005"/>
      <c r="J135" s="1006"/>
      <c r="K135" s="1006"/>
      <c r="M135" s="1006"/>
      <c r="N135" s="1004"/>
      <c r="O135" s="1003"/>
    </row>
    <row r="136" spans="2:15" ht="15.75" customHeight="1">
      <c r="B136" s="1001"/>
      <c r="C136" s="1001"/>
      <c r="D136" s="1002"/>
      <c r="E136" s="1003"/>
      <c r="F136" s="1004"/>
      <c r="I136" s="1005"/>
      <c r="J136" s="1006"/>
      <c r="K136" s="1006"/>
      <c r="M136" s="1006"/>
      <c r="N136" s="1004"/>
      <c r="O136" s="1003"/>
    </row>
    <row r="137" spans="2:15" ht="15.75" customHeight="1">
      <c r="B137" s="1001"/>
      <c r="C137" s="1001"/>
      <c r="D137" s="1002"/>
      <c r="E137" s="1003"/>
      <c r="F137" s="1004"/>
      <c r="I137" s="1005"/>
      <c r="J137" s="1006"/>
      <c r="K137" s="1006"/>
      <c r="M137" s="1006"/>
      <c r="N137" s="1004"/>
      <c r="O137" s="1003"/>
    </row>
    <row r="138" spans="2:15" ht="15.75" customHeight="1">
      <c r="B138" s="1001"/>
      <c r="C138" s="1001"/>
      <c r="D138" s="1002"/>
      <c r="E138" s="1003"/>
      <c r="F138" s="1004"/>
      <c r="I138" s="1005"/>
      <c r="J138" s="1006"/>
      <c r="K138" s="1006"/>
      <c r="M138" s="1006"/>
      <c r="N138" s="1004"/>
      <c r="O138" s="1003"/>
    </row>
    <row r="139" spans="2:15" ht="15.75" customHeight="1">
      <c r="B139" s="1001"/>
      <c r="C139" s="1001"/>
      <c r="D139" s="1002"/>
      <c r="E139" s="1003"/>
      <c r="F139" s="1004"/>
      <c r="I139" s="1005"/>
      <c r="J139" s="1006"/>
      <c r="K139" s="1006"/>
      <c r="M139" s="1006"/>
      <c r="N139" s="1004"/>
      <c r="O139" s="1003"/>
    </row>
    <row r="140" spans="2:15" ht="15.75" customHeight="1">
      <c r="B140" s="1001"/>
      <c r="C140" s="1001"/>
      <c r="D140" s="1002"/>
      <c r="E140" s="1003"/>
      <c r="F140" s="1004"/>
      <c r="I140" s="1005"/>
      <c r="J140" s="1006"/>
      <c r="K140" s="1006"/>
      <c r="M140" s="1006"/>
      <c r="N140" s="1004"/>
      <c r="O140" s="1003"/>
    </row>
    <row r="141" spans="2:15" ht="15.75" customHeight="1">
      <c r="B141" s="1001"/>
      <c r="C141" s="1001"/>
      <c r="D141" s="1002"/>
      <c r="E141" s="1003"/>
      <c r="F141" s="1004"/>
      <c r="I141" s="1005"/>
      <c r="J141" s="1006"/>
      <c r="K141" s="1006"/>
      <c r="M141" s="1006"/>
      <c r="N141" s="1004"/>
      <c r="O141" s="1003"/>
    </row>
    <row r="142" spans="2:15" ht="15.75" customHeight="1">
      <c r="B142" s="1001"/>
      <c r="C142" s="1001"/>
      <c r="D142" s="1002"/>
      <c r="E142" s="1003"/>
      <c r="F142" s="1004"/>
      <c r="I142" s="1005"/>
      <c r="J142" s="1006"/>
      <c r="K142" s="1006"/>
      <c r="M142" s="1006"/>
      <c r="N142" s="1004"/>
      <c r="O142" s="1003"/>
    </row>
    <row r="143" spans="2:15" ht="15.75" customHeight="1">
      <c r="B143" s="1001"/>
      <c r="C143" s="1001"/>
      <c r="D143" s="1002"/>
      <c r="E143" s="1003"/>
      <c r="F143" s="1004"/>
      <c r="I143" s="1005"/>
      <c r="J143" s="1006"/>
      <c r="K143" s="1006"/>
      <c r="M143" s="1006"/>
      <c r="N143" s="1004"/>
      <c r="O143" s="1003"/>
    </row>
    <row r="144" spans="2:15" ht="15.75" customHeight="1">
      <c r="B144" s="1001"/>
      <c r="C144" s="1001"/>
      <c r="D144" s="1002"/>
      <c r="E144" s="1003"/>
      <c r="F144" s="1004"/>
      <c r="I144" s="1005"/>
      <c r="J144" s="1006"/>
      <c r="K144" s="1006"/>
      <c r="M144" s="1006"/>
      <c r="N144" s="1004"/>
      <c r="O144" s="1003"/>
    </row>
    <row r="145" spans="2:15" ht="15.75" customHeight="1">
      <c r="B145" s="1001"/>
      <c r="C145" s="1001"/>
      <c r="D145" s="1002"/>
      <c r="E145" s="1003"/>
      <c r="F145" s="1004"/>
      <c r="I145" s="1005"/>
      <c r="J145" s="1006"/>
      <c r="K145" s="1006"/>
      <c r="M145" s="1006"/>
      <c r="N145" s="1004"/>
      <c r="O145" s="1003"/>
    </row>
    <row r="146" spans="2:15" ht="15.75" customHeight="1">
      <c r="B146" s="1001"/>
      <c r="C146" s="1001"/>
      <c r="D146" s="1002"/>
      <c r="E146" s="1003"/>
      <c r="F146" s="1004"/>
      <c r="I146" s="1005"/>
      <c r="J146" s="1006"/>
      <c r="K146" s="1006"/>
      <c r="M146" s="1006"/>
      <c r="N146" s="1004"/>
      <c r="O146" s="1003"/>
    </row>
    <row r="147" spans="2:15" ht="15.75" customHeight="1">
      <c r="B147" s="1001"/>
      <c r="C147" s="1001"/>
      <c r="D147" s="1002"/>
      <c r="E147" s="1003"/>
      <c r="F147" s="1004"/>
      <c r="I147" s="1005"/>
      <c r="J147" s="1006"/>
      <c r="K147" s="1006"/>
      <c r="M147" s="1006"/>
      <c r="N147" s="1004"/>
      <c r="O147" s="1003"/>
    </row>
    <row r="148" spans="2:15" ht="15.75" customHeight="1">
      <c r="B148" s="1001"/>
      <c r="C148" s="1001"/>
      <c r="D148" s="1002"/>
      <c r="E148" s="1003"/>
      <c r="F148" s="1004"/>
      <c r="I148" s="1005"/>
      <c r="J148" s="1006"/>
      <c r="K148" s="1006"/>
      <c r="M148" s="1006"/>
      <c r="N148" s="1004"/>
      <c r="O148" s="1003"/>
    </row>
    <row r="149" spans="2:15" ht="15.75" customHeight="1">
      <c r="B149" s="1001"/>
      <c r="C149" s="1001"/>
      <c r="D149" s="1002"/>
      <c r="E149" s="1003"/>
      <c r="F149" s="1004"/>
      <c r="I149" s="1005"/>
      <c r="J149" s="1006"/>
      <c r="K149" s="1006"/>
      <c r="M149" s="1006"/>
      <c r="N149" s="1004"/>
      <c r="O149" s="1003"/>
    </row>
    <row r="150" spans="2:15" ht="15.75" customHeight="1">
      <c r="B150" s="1001"/>
      <c r="C150" s="1001"/>
      <c r="D150" s="1002"/>
      <c r="E150" s="1003"/>
      <c r="F150" s="1004"/>
      <c r="I150" s="1005"/>
      <c r="J150" s="1006"/>
      <c r="K150" s="1006"/>
      <c r="M150" s="1006"/>
      <c r="N150" s="1004"/>
      <c r="O150" s="1003"/>
    </row>
    <row r="151" spans="2:15" ht="15.75" customHeight="1">
      <c r="B151" s="1001"/>
      <c r="C151" s="1001"/>
      <c r="D151" s="1002"/>
      <c r="E151" s="1003"/>
      <c r="F151" s="1004"/>
      <c r="I151" s="1005"/>
      <c r="J151" s="1006"/>
      <c r="K151" s="1006"/>
      <c r="M151" s="1006"/>
      <c r="N151" s="1004"/>
      <c r="O151" s="1003"/>
    </row>
    <row r="152" spans="2:15" ht="15.75" customHeight="1">
      <c r="B152" s="1001"/>
      <c r="C152" s="1001"/>
      <c r="D152" s="1002"/>
      <c r="E152" s="1003"/>
      <c r="F152" s="1004"/>
      <c r="I152" s="1005"/>
      <c r="J152" s="1006"/>
      <c r="K152" s="1006"/>
      <c r="M152" s="1006"/>
      <c r="N152" s="1004"/>
      <c r="O152" s="1003"/>
    </row>
    <row r="153" spans="2:15" ht="15.75" customHeight="1">
      <c r="B153" s="1001"/>
      <c r="C153" s="1001"/>
      <c r="D153" s="1002"/>
      <c r="E153" s="1003"/>
      <c r="F153" s="1004"/>
      <c r="I153" s="1005"/>
      <c r="J153" s="1006"/>
      <c r="K153" s="1006"/>
      <c r="M153" s="1006"/>
      <c r="N153" s="1004"/>
      <c r="O153" s="1003"/>
    </row>
    <row r="154" spans="2:15" ht="15.75" customHeight="1">
      <c r="B154" s="1001"/>
      <c r="C154" s="1001"/>
      <c r="D154" s="1002"/>
      <c r="E154" s="1003"/>
      <c r="F154" s="1004"/>
      <c r="I154" s="1005"/>
      <c r="J154" s="1006"/>
      <c r="K154" s="1006"/>
      <c r="M154" s="1006"/>
      <c r="N154" s="1004"/>
      <c r="O154" s="1003"/>
    </row>
    <row r="155" spans="2:15" ht="15.75" customHeight="1">
      <c r="B155" s="1001"/>
      <c r="C155" s="1001"/>
      <c r="D155" s="1002"/>
      <c r="E155" s="1003"/>
      <c r="F155" s="1004"/>
      <c r="I155" s="1005"/>
      <c r="J155" s="1006"/>
      <c r="K155" s="1006"/>
      <c r="M155" s="1006"/>
      <c r="N155" s="1004"/>
      <c r="O155" s="1003"/>
    </row>
    <row r="156" spans="2:15" ht="15.75" customHeight="1">
      <c r="B156" s="1001"/>
      <c r="C156" s="1001"/>
      <c r="D156" s="1002"/>
      <c r="E156" s="1003"/>
      <c r="F156" s="1004"/>
      <c r="I156" s="1005"/>
      <c r="J156" s="1006"/>
      <c r="K156" s="1006"/>
      <c r="M156" s="1006"/>
      <c r="N156" s="1004"/>
      <c r="O156" s="1003"/>
    </row>
    <row r="157" spans="2:15" ht="15.75" customHeight="1">
      <c r="B157" s="1001"/>
      <c r="C157" s="1001"/>
      <c r="D157" s="1002"/>
      <c r="E157" s="1003"/>
      <c r="F157" s="1004"/>
      <c r="I157" s="1005"/>
      <c r="J157" s="1006"/>
      <c r="K157" s="1006"/>
      <c r="M157" s="1006"/>
      <c r="N157" s="1004"/>
      <c r="O157" s="1003"/>
    </row>
    <row r="158" spans="2:15" ht="15.75" customHeight="1">
      <c r="B158" s="1001"/>
      <c r="C158" s="1001"/>
      <c r="D158" s="1002"/>
      <c r="E158" s="1003"/>
      <c r="F158" s="1004"/>
      <c r="I158" s="1005"/>
      <c r="J158" s="1006"/>
      <c r="K158" s="1006"/>
      <c r="M158" s="1006"/>
      <c r="N158" s="1004"/>
      <c r="O158" s="1003"/>
    </row>
    <row r="159" spans="2:15" ht="15.75" customHeight="1">
      <c r="B159" s="1001"/>
      <c r="C159" s="1001"/>
      <c r="D159" s="1002"/>
      <c r="E159" s="1003"/>
      <c r="F159" s="1004"/>
      <c r="I159" s="1005"/>
      <c r="J159" s="1006"/>
      <c r="K159" s="1006"/>
      <c r="M159" s="1006"/>
      <c r="N159" s="1004"/>
      <c r="O159" s="1003"/>
    </row>
    <row r="160" spans="2:15" ht="15.75" customHeight="1">
      <c r="B160" s="1001"/>
      <c r="C160" s="1001"/>
      <c r="D160" s="1002"/>
      <c r="E160" s="1003"/>
      <c r="F160" s="1004"/>
      <c r="I160" s="1005"/>
      <c r="J160" s="1006"/>
      <c r="K160" s="1006"/>
      <c r="M160" s="1006"/>
      <c r="N160" s="1004"/>
      <c r="O160" s="1003"/>
    </row>
    <row r="161" spans="2:15" ht="15.75" customHeight="1">
      <c r="B161" s="1001"/>
      <c r="C161" s="1001"/>
      <c r="D161" s="1002"/>
      <c r="E161" s="1003"/>
      <c r="F161" s="1004"/>
      <c r="I161" s="1005"/>
      <c r="J161" s="1006"/>
      <c r="K161" s="1006"/>
      <c r="M161" s="1006"/>
      <c r="N161" s="1004"/>
      <c r="O161" s="1003"/>
    </row>
    <row r="162" spans="2:15" ht="15.75" customHeight="1">
      <c r="B162" s="1001"/>
      <c r="C162" s="1001"/>
      <c r="D162" s="1002"/>
      <c r="E162" s="1003"/>
      <c r="F162" s="1004"/>
      <c r="I162" s="1005"/>
      <c r="J162" s="1006"/>
      <c r="K162" s="1006"/>
      <c r="M162" s="1006"/>
      <c r="N162" s="1004"/>
      <c r="O162" s="1003"/>
    </row>
    <row r="163" spans="2:15" ht="15.75" customHeight="1">
      <c r="B163" s="1001"/>
      <c r="C163" s="1001"/>
      <c r="D163" s="1002"/>
      <c r="E163" s="1003"/>
      <c r="F163" s="1004"/>
      <c r="I163" s="1005"/>
      <c r="J163" s="1006"/>
      <c r="K163" s="1006"/>
      <c r="M163" s="1006"/>
      <c r="N163" s="1004"/>
      <c r="O163" s="1003"/>
    </row>
    <row r="164" spans="2:15" ht="15.75" customHeight="1">
      <c r="B164" s="1001"/>
      <c r="C164" s="1001"/>
      <c r="D164" s="1002"/>
      <c r="E164" s="1003"/>
      <c r="F164" s="1004"/>
      <c r="I164" s="1005"/>
      <c r="J164" s="1006"/>
      <c r="K164" s="1006"/>
      <c r="M164" s="1006"/>
      <c r="N164" s="1004"/>
      <c r="O164" s="1003"/>
    </row>
    <row r="165" spans="2:15" ht="15.75" customHeight="1">
      <c r="B165" s="1001"/>
      <c r="C165" s="1001"/>
      <c r="D165" s="1002"/>
      <c r="E165" s="1003"/>
      <c r="F165" s="1004"/>
      <c r="I165" s="1005"/>
      <c r="J165" s="1006"/>
      <c r="K165" s="1006"/>
      <c r="M165" s="1006"/>
      <c r="N165" s="1004"/>
      <c r="O165" s="1003"/>
    </row>
    <row r="166" spans="2:15" ht="15.75" customHeight="1">
      <c r="B166" s="1001"/>
      <c r="C166" s="1001"/>
      <c r="D166" s="1002"/>
      <c r="E166" s="1003"/>
      <c r="F166" s="1004"/>
      <c r="I166" s="1005"/>
      <c r="J166" s="1006"/>
      <c r="K166" s="1006"/>
      <c r="M166" s="1006"/>
      <c r="N166" s="1004"/>
      <c r="O166" s="1003"/>
    </row>
    <row r="167" spans="2:15" ht="15.75" customHeight="1">
      <c r="B167" s="1001"/>
      <c r="C167" s="1001"/>
      <c r="D167" s="1002"/>
      <c r="E167" s="1003"/>
      <c r="F167" s="1004"/>
      <c r="I167" s="1005"/>
      <c r="J167" s="1006"/>
      <c r="K167" s="1006"/>
      <c r="M167" s="1006"/>
      <c r="N167" s="1004"/>
      <c r="O167" s="1003"/>
    </row>
    <row r="168" spans="2:15" ht="15.75" customHeight="1">
      <c r="B168" s="1001"/>
      <c r="C168" s="1001"/>
      <c r="D168" s="1002"/>
      <c r="E168" s="1003"/>
      <c r="F168" s="1004"/>
      <c r="I168" s="1005"/>
      <c r="J168" s="1006"/>
      <c r="K168" s="1006"/>
      <c r="M168" s="1006"/>
      <c r="N168" s="1004"/>
      <c r="O168" s="1003"/>
    </row>
    <row r="169" spans="2:15" ht="15.75" customHeight="1">
      <c r="B169" s="1001"/>
      <c r="C169" s="1001"/>
      <c r="D169" s="1002"/>
      <c r="E169" s="1003"/>
      <c r="F169" s="1004"/>
      <c r="I169" s="1005"/>
      <c r="J169" s="1006"/>
      <c r="K169" s="1006"/>
      <c r="M169" s="1006"/>
      <c r="N169" s="1004"/>
      <c r="O169" s="1003"/>
    </row>
    <row r="170" spans="2:15" ht="15.75" customHeight="1">
      <c r="B170" s="1001"/>
      <c r="C170" s="1001"/>
      <c r="D170" s="1002"/>
      <c r="E170" s="1003"/>
      <c r="F170" s="1004"/>
      <c r="I170" s="1005"/>
      <c r="J170" s="1006"/>
      <c r="K170" s="1006"/>
      <c r="M170" s="1006"/>
      <c r="N170" s="1004"/>
      <c r="O170" s="1003"/>
    </row>
    <row r="171" spans="2:15" ht="15.75" customHeight="1">
      <c r="B171" s="1001"/>
      <c r="C171" s="1001"/>
      <c r="D171" s="1002"/>
      <c r="E171" s="1003"/>
      <c r="F171" s="1004"/>
      <c r="I171" s="1005"/>
      <c r="J171" s="1006"/>
      <c r="K171" s="1006"/>
      <c r="M171" s="1006"/>
      <c r="N171" s="1004"/>
      <c r="O171" s="1003"/>
    </row>
    <row r="172" spans="2:15" ht="15.75" customHeight="1">
      <c r="B172" s="1001"/>
      <c r="C172" s="1001"/>
      <c r="D172" s="1002"/>
      <c r="E172" s="1003"/>
      <c r="F172" s="1004"/>
      <c r="I172" s="1005"/>
      <c r="J172" s="1006"/>
      <c r="K172" s="1006"/>
      <c r="M172" s="1006"/>
      <c r="N172" s="1004"/>
      <c r="O172" s="1003"/>
    </row>
    <row r="173" spans="2:15" ht="15.75" customHeight="1">
      <c r="B173" s="1001"/>
      <c r="C173" s="1001"/>
      <c r="D173" s="1002"/>
      <c r="E173" s="1003"/>
      <c r="F173" s="1004"/>
      <c r="I173" s="1005"/>
      <c r="J173" s="1006"/>
      <c r="K173" s="1006"/>
      <c r="M173" s="1006"/>
      <c r="N173" s="1004"/>
      <c r="O173" s="1003"/>
    </row>
    <row r="174" spans="2:15" ht="15.75" customHeight="1">
      <c r="B174" s="1001"/>
      <c r="C174" s="1001"/>
      <c r="D174" s="1002"/>
      <c r="E174" s="1003"/>
      <c r="F174" s="1004"/>
      <c r="I174" s="1005"/>
      <c r="J174" s="1006"/>
      <c r="K174" s="1006"/>
      <c r="M174" s="1006"/>
      <c r="N174" s="1004"/>
      <c r="O174" s="1003"/>
    </row>
    <row r="175" spans="2:15" ht="15.75" customHeight="1">
      <c r="B175" s="1001"/>
      <c r="C175" s="1001"/>
      <c r="D175" s="1002"/>
      <c r="E175" s="1003"/>
      <c r="F175" s="1004"/>
      <c r="I175" s="1005"/>
      <c r="J175" s="1006"/>
      <c r="K175" s="1006"/>
      <c r="M175" s="1006"/>
      <c r="N175" s="1004"/>
      <c r="O175" s="1003"/>
    </row>
    <row r="176" spans="2:15" ht="15.75" customHeight="1">
      <c r="B176" s="1001"/>
      <c r="C176" s="1001"/>
      <c r="D176" s="1002"/>
      <c r="E176" s="1003"/>
      <c r="F176" s="1004"/>
      <c r="I176" s="1005"/>
      <c r="J176" s="1006"/>
      <c r="K176" s="1006"/>
      <c r="M176" s="1006"/>
      <c r="N176" s="1004"/>
      <c r="O176" s="1003"/>
    </row>
    <row r="177" spans="2:15" ht="15.75" customHeight="1">
      <c r="B177" s="1001"/>
      <c r="C177" s="1001"/>
      <c r="D177" s="1002"/>
      <c r="E177" s="1003"/>
      <c r="F177" s="1004"/>
      <c r="I177" s="1005"/>
      <c r="J177" s="1006"/>
      <c r="K177" s="1006"/>
      <c r="M177" s="1006"/>
      <c r="N177" s="1004"/>
      <c r="O177" s="1003"/>
    </row>
    <row r="178" spans="2:15" ht="15.75" customHeight="1">
      <c r="B178" s="1001"/>
      <c r="C178" s="1001"/>
      <c r="D178" s="1002"/>
      <c r="E178" s="1003"/>
      <c r="F178" s="1004"/>
      <c r="I178" s="1005"/>
      <c r="J178" s="1006"/>
      <c r="K178" s="1006"/>
      <c r="M178" s="1006"/>
      <c r="N178" s="1004"/>
      <c r="O178" s="1003"/>
    </row>
    <row r="179" spans="2:15" ht="15.75" customHeight="1">
      <c r="B179" s="1001"/>
      <c r="C179" s="1001"/>
      <c r="D179" s="1002"/>
      <c r="E179" s="1003"/>
      <c r="F179" s="1004"/>
      <c r="I179" s="1005"/>
      <c r="J179" s="1006"/>
      <c r="K179" s="1006"/>
      <c r="M179" s="1006"/>
      <c r="N179" s="1004"/>
      <c r="O179" s="1003"/>
    </row>
    <row r="180" spans="2:15" ht="15.75" customHeight="1">
      <c r="B180" s="1001"/>
      <c r="C180" s="1001"/>
      <c r="D180" s="1002"/>
      <c r="E180" s="1003"/>
      <c r="F180" s="1004"/>
      <c r="I180" s="1005"/>
      <c r="J180" s="1006"/>
      <c r="K180" s="1006"/>
      <c r="M180" s="1006"/>
      <c r="N180" s="1004"/>
      <c r="O180" s="1003"/>
    </row>
    <row r="181" spans="2:15" ht="15.75" customHeight="1">
      <c r="B181" s="1001"/>
      <c r="C181" s="1001"/>
      <c r="D181" s="1002"/>
      <c r="E181" s="1003"/>
      <c r="F181" s="1004"/>
      <c r="I181" s="1005"/>
      <c r="J181" s="1006"/>
      <c r="K181" s="1006"/>
      <c r="M181" s="1006"/>
      <c r="N181" s="1004"/>
      <c r="O181" s="1003"/>
    </row>
    <row r="182" spans="2:15" ht="15.75" customHeight="1">
      <c r="B182" s="1001"/>
      <c r="C182" s="1001"/>
      <c r="D182" s="1002"/>
      <c r="E182" s="1003"/>
      <c r="F182" s="1004"/>
      <c r="I182" s="1005"/>
      <c r="J182" s="1006"/>
      <c r="K182" s="1006"/>
      <c r="M182" s="1006"/>
      <c r="N182" s="1004"/>
      <c r="O182" s="1003"/>
    </row>
    <row r="183" spans="2:15" ht="15.75" customHeight="1">
      <c r="B183" s="1001"/>
      <c r="C183" s="1001"/>
      <c r="D183" s="1002"/>
      <c r="E183" s="1003"/>
      <c r="F183" s="1004"/>
      <c r="I183" s="1005"/>
      <c r="J183" s="1006"/>
      <c r="K183" s="1006"/>
      <c r="M183" s="1006"/>
      <c r="N183" s="1004"/>
      <c r="O183" s="1003"/>
    </row>
    <row r="184" spans="2:15" ht="15.75" customHeight="1">
      <c r="B184" s="1001"/>
      <c r="C184" s="1001"/>
      <c r="D184" s="1002"/>
      <c r="E184" s="1003"/>
      <c r="F184" s="1004"/>
      <c r="I184" s="1005"/>
      <c r="J184" s="1006"/>
      <c r="K184" s="1006"/>
      <c r="M184" s="1006"/>
      <c r="N184" s="1004"/>
      <c r="O184" s="1003"/>
    </row>
    <row r="185" spans="2:15" ht="15.75" customHeight="1">
      <c r="B185" s="1001"/>
      <c r="C185" s="1001"/>
      <c r="D185" s="1002"/>
      <c r="E185" s="1003"/>
      <c r="F185" s="1004"/>
      <c r="I185" s="1005"/>
      <c r="J185" s="1006"/>
      <c r="K185" s="1006"/>
      <c r="M185" s="1006"/>
      <c r="N185" s="1004"/>
      <c r="O185" s="1003"/>
    </row>
    <row r="186" spans="2:15" ht="15.75" customHeight="1">
      <c r="B186" s="1001"/>
      <c r="C186" s="1001"/>
      <c r="D186" s="1002"/>
      <c r="E186" s="1003"/>
      <c r="F186" s="1004"/>
      <c r="I186" s="1005"/>
      <c r="J186" s="1006"/>
      <c r="K186" s="1006"/>
      <c r="M186" s="1006"/>
      <c r="N186" s="1004"/>
      <c r="O186" s="1003"/>
    </row>
    <row r="187" spans="2:15" ht="15.75" customHeight="1">
      <c r="B187" s="1001"/>
      <c r="C187" s="1001"/>
      <c r="D187" s="1002"/>
      <c r="E187" s="1003"/>
      <c r="F187" s="1004"/>
      <c r="I187" s="1005"/>
      <c r="J187" s="1006"/>
      <c r="K187" s="1006"/>
      <c r="M187" s="1006"/>
      <c r="N187" s="1004"/>
      <c r="O187" s="1003"/>
    </row>
    <row r="188" spans="2:15" ht="15.75" customHeight="1">
      <c r="B188" s="1001"/>
      <c r="C188" s="1001"/>
      <c r="D188" s="1002"/>
      <c r="E188" s="1003"/>
      <c r="F188" s="1004"/>
      <c r="I188" s="1005"/>
      <c r="J188" s="1006"/>
      <c r="K188" s="1006"/>
      <c r="M188" s="1006"/>
      <c r="N188" s="1004"/>
      <c r="O188" s="1003"/>
    </row>
    <row r="189" spans="2:15" ht="15.75" customHeight="1">
      <c r="B189" s="1001"/>
      <c r="C189" s="1001"/>
      <c r="D189" s="1002"/>
      <c r="E189" s="1003"/>
      <c r="F189" s="1004"/>
      <c r="I189" s="1005"/>
      <c r="J189" s="1006"/>
      <c r="K189" s="1006"/>
      <c r="M189" s="1006"/>
      <c r="N189" s="1004"/>
      <c r="O189" s="1003"/>
    </row>
    <row r="190" spans="2:15" ht="15.75" customHeight="1">
      <c r="B190" s="1001"/>
      <c r="C190" s="1001"/>
      <c r="D190" s="1002"/>
      <c r="E190" s="1003"/>
      <c r="F190" s="1004"/>
      <c r="I190" s="1005"/>
      <c r="J190" s="1006"/>
      <c r="K190" s="1006"/>
      <c r="M190" s="1006"/>
      <c r="N190" s="1004"/>
      <c r="O190" s="1003"/>
    </row>
    <row r="191" spans="2:15" ht="15.75" customHeight="1">
      <c r="B191" s="1001"/>
      <c r="C191" s="1001"/>
      <c r="D191" s="1002"/>
      <c r="E191" s="1003"/>
      <c r="F191" s="1004"/>
      <c r="I191" s="1005"/>
      <c r="J191" s="1006"/>
      <c r="K191" s="1006"/>
      <c r="M191" s="1006"/>
      <c r="N191" s="1004"/>
      <c r="O191" s="1003"/>
    </row>
    <row r="192" spans="2:15" ht="15.75" customHeight="1">
      <c r="B192" s="1001"/>
      <c r="C192" s="1001"/>
      <c r="D192" s="1002"/>
      <c r="E192" s="1003"/>
      <c r="F192" s="1004"/>
      <c r="I192" s="1005"/>
      <c r="J192" s="1006"/>
      <c r="K192" s="1006"/>
      <c r="M192" s="1006"/>
      <c r="N192" s="1004"/>
      <c r="O192" s="1003"/>
    </row>
    <row r="193" spans="2:15" ht="15.75" customHeight="1">
      <c r="B193" s="1001"/>
      <c r="C193" s="1001"/>
      <c r="D193" s="1002"/>
      <c r="E193" s="1003"/>
      <c r="F193" s="1004"/>
      <c r="I193" s="1005"/>
      <c r="J193" s="1006"/>
      <c r="K193" s="1006"/>
      <c r="M193" s="1006"/>
      <c r="N193" s="1004"/>
      <c r="O193" s="1003"/>
    </row>
    <row r="194" spans="2:15" ht="15.75" customHeight="1">
      <c r="B194" s="1001"/>
      <c r="C194" s="1001"/>
      <c r="D194" s="1002"/>
      <c r="E194" s="1003"/>
      <c r="F194" s="1004"/>
      <c r="I194" s="1005"/>
      <c r="J194" s="1006"/>
      <c r="K194" s="1006"/>
      <c r="M194" s="1006"/>
      <c r="N194" s="1004"/>
      <c r="O194" s="1003"/>
    </row>
    <row r="195" spans="2:15" ht="15.75" customHeight="1">
      <c r="B195" s="1001"/>
      <c r="C195" s="1001"/>
      <c r="D195" s="1002"/>
      <c r="E195" s="1003"/>
      <c r="F195" s="1004"/>
      <c r="I195" s="1005"/>
      <c r="J195" s="1006"/>
      <c r="K195" s="1006"/>
      <c r="M195" s="1006"/>
      <c r="N195" s="1004"/>
      <c r="O195" s="1003"/>
    </row>
    <row r="196" spans="2:15" ht="15.75" customHeight="1">
      <c r="B196" s="1001"/>
      <c r="C196" s="1001"/>
      <c r="D196" s="1002"/>
      <c r="E196" s="1003"/>
      <c r="F196" s="1004"/>
      <c r="I196" s="1005"/>
      <c r="J196" s="1006"/>
      <c r="K196" s="1006"/>
      <c r="M196" s="1006"/>
      <c r="N196" s="1004"/>
      <c r="O196" s="1003"/>
    </row>
    <row r="197" spans="2:15" ht="15.75" customHeight="1">
      <c r="B197" s="1001"/>
      <c r="C197" s="1001"/>
      <c r="D197" s="1002"/>
      <c r="E197" s="1003"/>
      <c r="F197" s="1004"/>
      <c r="I197" s="1005"/>
      <c r="J197" s="1006"/>
      <c r="K197" s="1006"/>
      <c r="M197" s="1006"/>
      <c r="N197" s="1004"/>
      <c r="O197" s="1003"/>
    </row>
    <row r="198" spans="2:15" ht="15.75" customHeight="1">
      <c r="B198" s="1001"/>
      <c r="C198" s="1001"/>
      <c r="D198" s="1002"/>
      <c r="E198" s="1003"/>
      <c r="F198" s="1004"/>
      <c r="I198" s="1005"/>
      <c r="J198" s="1006"/>
      <c r="K198" s="1006"/>
      <c r="M198" s="1006"/>
      <c r="N198" s="1004"/>
      <c r="O198" s="1003"/>
    </row>
    <row r="199" spans="2:15" ht="15.75" customHeight="1">
      <c r="B199" s="1001"/>
      <c r="C199" s="1001"/>
      <c r="D199" s="1002"/>
      <c r="E199" s="1003"/>
      <c r="F199" s="1004"/>
      <c r="I199" s="1005"/>
      <c r="J199" s="1006"/>
      <c r="K199" s="1006"/>
      <c r="M199" s="1006"/>
      <c r="N199" s="1004"/>
      <c r="O199" s="1003"/>
    </row>
    <row r="200" spans="2:15" ht="15.75" customHeight="1">
      <c r="B200" s="1001"/>
      <c r="C200" s="1001"/>
      <c r="D200" s="1002"/>
      <c r="E200" s="1003"/>
      <c r="F200" s="1004"/>
      <c r="I200" s="1005"/>
      <c r="J200" s="1006"/>
      <c r="K200" s="1006"/>
      <c r="M200" s="1006"/>
      <c r="N200" s="1004"/>
      <c r="O200" s="1003"/>
    </row>
    <row r="201" spans="2:15" ht="15.75" customHeight="1">
      <c r="B201" s="1001"/>
      <c r="C201" s="1001"/>
      <c r="D201" s="1002"/>
      <c r="E201" s="1003"/>
      <c r="F201" s="1004"/>
      <c r="I201" s="1005"/>
      <c r="J201" s="1006"/>
      <c r="K201" s="1006"/>
      <c r="M201" s="1006"/>
      <c r="N201" s="1004"/>
      <c r="O201" s="1003"/>
    </row>
    <row r="202" spans="2:15" ht="15.75" customHeight="1">
      <c r="B202" s="1001"/>
      <c r="C202" s="1001"/>
      <c r="D202" s="1002"/>
      <c r="E202" s="1003"/>
      <c r="F202" s="1004"/>
      <c r="I202" s="1005"/>
      <c r="J202" s="1006"/>
      <c r="K202" s="1006"/>
      <c r="M202" s="1006"/>
      <c r="N202" s="1004"/>
      <c r="O202" s="1003"/>
    </row>
    <row r="203" spans="2:15" ht="15.75" customHeight="1">
      <c r="B203" s="1001"/>
      <c r="C203" s="1001"/>
      <c r="D203" s="1002"/>
      <c r="E203" s="1003"/>
      <c r="F203" s="1004"/>
      <c r="I203" s="1005"/>
      <c r="J203" s="1006"/>
      <c r="K203" s="1006"/>
      <c r="M203" s="1006"/>
      <c r="N203" s="1004"/>
      <c r="O203" s="1003"/>
    </row>
    <row r="204" spans="2:15" ht="15.75" customHeight="1">
      <c r="B204" s="1001"/>
      <c r="C204" s="1001"/>
      <c r="D204" s="1002"/>
      <c r="E204" s="1003"/>
      <c r="F204" s="1004"/>
      <c r="I204" s="1005"/>
      <c r="J204" s="1006"/>
      <c r="K204" s="1006"/>
      <c r="M204" s="1006"/>
      <c r="N204" s="1004"/>
      <c r="O204" s="1003"/>
    </row>
    <row r="205" spans="2:15" ht="15.75" customHeight="1">
      <c r="B205" s="1001"/>
      <c r="C205" s="1001"/>
      <c r="D205" s="1002"/>
      <c r="E205" s="1003"/>
      <c r="F205" s="1004"/>
      <c r="I205" s="1005"/>
      <c r="J205" s="1006"/>
      <c r="K205" s="1006"/>
      <c r="M205" s="1006"/>
      <c r="N205" s="1004"/>
      <c r="O205" s="1003"/>
    </row>
    <row r="206" spans="2:15" ht="15.75" customHeight="1">
      <c r="B206" s="1001"/>
      <c r="C206" s="1001"/>
      <c r="D206" s="1002"/>
      <c r="E206" s="1003"/>
      <c r="F206" s="1004"/>
      <c r="I206" s="1005"/>
      <c r="J206" s="1006"/>
      <c r="K206" s="1006"/>
      <c r="M206" s="1006"/>
      <c r="N206" s="1004"/>
      <c r="O206" s="1003"/>
    </row>
    <row r="207" spans="2:15" ht="15.75" customHeight="1">
      <c r="B207" s="1001"/>
      <c r="C207" s="1001"/>
      <c r="D207" s="1002"/>
      <c r="E207" s="1003"/>
      <c r="F207" s="1004"/>
      <c r="I207" s="1005"/>
      <c r="J207" s="1006"/>
      <c r="K207" s="1006"/>
      <c r="M207" s="1006"/>
      <c r="N207" s="1004"/>
      <c r="O207" s="1003"/>
    </row>
    <row r="208" spans="2:15" ht="15.75" customHeight="1">
      <c r="B208" s="1001"/>
      <c r="C208" s="1001"/>
      <c r="D208" s="1002"/>
      <c r="E208" s="1003"/>
      <c r="F208" s="1004"/>
      <c r="I208" s="1005"/>
      <c r="J208" s="1006"/>
      <c r="K208" s="1006"/>
      <c r="M208" s="1006"/>
      <c r="N208" s="1004"/>
      <c r="O208" s="1003"/>
    </row>
    <row r="209" spans="2:15" ht="15.75" customHeight="1">
      <c r="B209" s="1001"/>
      <c r="C209" s="1001"/>
      <c r="D209" s="1002"/>
      <c r="E209" s="1003"/>
      <c r="F209" s="1004"/>
      <c r="I209" s="1005"/>
      <c r="J209" s="1006"/>
      <c r="K209" s="1006"/>
      <c r="M209" s="1006"/>
      <c r="N209" s="1004"/>
      <c r="O209" s="1003"/>
    </row>
    <row r="210" spans="2:15" ht="15.75" customHeight="1">
      <c r="B210" s="1001"/>
      <c r="C210" s="1001"/>
      <c r="D210" s="1002"/>
      <c r="E210" s="1003"/>
      <c r="F210" s="1004"/>
      <c r="I210" s="1005"/>
      <c r="J210" s="1006"/>
      <c r="K210" s="1006"/>
      <c r="M210" s="1006"/>
      <c r="N210" s="1004"/>
      <c r="O210" s="1003"/>
    </row>
    <row r="211" spans="2:15" ht="15.75" customHeight="1">
      <c r="B211" s="1001"/>
      <c r="C211" s="1001"/>
      <c r="D211" s="1002"/>
      <c r="E211" s="1003"/>
      <c r="F211" s="1004"/>
      <c r="I211" s="1005"/>
      <c r="J211" s="1006"/>
      <c r="K211" s="1006"/>
      <c r="M211" s="1006"/>
      <c r="N211" s="1004"/>
      <c r="O211" s="1003"/>
    </row>
    <row r="212" spans="2:15" ht="15.75" customHeight="1">
      <c r="B212" s="1001"/>
      <c r="C212" s="1001"/>
      <c r="D212" s="1002"/>
      <c r="E212" s="1003"/>
      <c r="F212" s="1004"/>
      <c r="I212" s="1005"/>
      <c r="J212" s="1006"/>
      <c r="K212" s="1006"/>
      <c r="M212" s="1006"/>
      <c r="N212" s="1004"/>
      <c r="O212" s="1003"/>
    </row>
    <row r="213" spans="2:15" ht="15.75" customHeight="1">
      <c r="B213" s="1001"/>
      <c r="C213" s="1001"/>
      <c r="D213" s="1002"/>
      <c r="E213" s="1003"/>
      <c r="F213" s="1004"/>
      <c r="I213" s="1005"/>
      <c r="J213" s="1006"/>
      <c r="K213" s="1006"/>
      <c r="M213" s="1006"/>
      <c r="N213" s="1004"/>
      <c r="O213" s="1003"/>
    </row>
    <row r="214" spans="2:15" ht="15.75" customHeight="1">
      <c r="B214" s="1001"/>
      <c r="C214" s="1001"/>
      <c r="D214" s="1002"/>
      <c r="E214" s="1003"/>
      <c r="F214" s="1004"/>
      <c r="I214" s="1005"/>
      <c r="J214" s="1006"/>
      <c r="K214" s="1006"/>
      <c r="M214" s="1006"/>
      <c r="N214" s="1004"/>
      <c r="O214" s="1003"/>
    </row>
    <row r="215" spans="2:15" ht="15.75" customHeight="1">
      <c r="B215" s="1001"/>
      <c r="C215" s="1001"/>
      <c r="D215" s="1002"/>
      <c r="E215" s="1003"/>
      <c r="F215" s="1004"/>
      <c r="I215" s="1005"/>
      <c r="J215" s="1006"/>
      <c r="K215" s="1006"/>
      <c r="M215" s="1006"/>
      <c r="N215" s="1004"/>
      <c r="O215" s="1003"/>
    </row>
    <row r="216" spans="2:15" ht="15.75" customHeight="1">
      <c r="B216" s="1001"/>
      <c r="C216" s="1001"/>
      <c r="D216" s="1002"/>
      <c r="E216" s="1003"/>
      <c r="F216" s="1004"/>
      <c r="I216" s="1005"/>
      <c r="J216" s="1006"/>
      <c r="K216" s="1006"/>
      <c r="M216" s="1006"/>
      <c r="N216" s="1004"/>
      <c r="O216" s="1003"/>
    </row>
    <row r="217" spans="2:15" ht="15.75" customHeight="1">
      <c r="B217" s="1001"/>
      <c r="C217" s="1001"/>
      <c r="D217" s="1002"/>
      <c r="E217" s="1003"/>
      <c r="F217" s="1004"/>
      <c r="I217" s="1005"/>
      <c r="J217" s="1006"/>
      <c r="K217" s="1006"/>
      <c r="M217" s="1006"/>
      <c r="N217" s="1004"/>
      <c r="O217" s="1003"/>
    </row>
    <row r="218" spans="2:15" ht="15.75" customHeight="1">
      <c r="B218" s="1001"/>
      <c r="C218" s="1001"/>
      <c r="D218" s="1002"/>
      <c r="E218" s="1003"/>
      <c r="F218" s="1004"/>
      <c r="I218" s="1005"/>
      <c r="J218" s="1006"/>
      <c r="K218" s="1006"/>
      <c r="M218" s="1006"/>
      <c r="N218" s="1004"/>
      <c r="O218" s="1003"/>
    </row>
    <row r="219" spans="2:15" ht="15.75" customHeight="1">
      <c r="B219" s="1001"/>
      <c r="C219" s="1001"/>
      <c r="D219" s="1002"/>
      <c r="E219" s="1003"/>
      <c r="F219" s="1004"/>
      <c r="I219" s="1005"/>
      <c r="J219" s="1006"/>
      <c r="K219" s="1006"/>
      <c r="M219" s="1006"/>
      <c r="N219" s="1004"/>
      <c r="O219" s="1003"/>
    </row>
    <row r="220" spans="2:15" ht="15.75" customHeight="1">
      <c r="B220" s="1001"/>
      <c r="C220" s="1001"/>
      <c r="D220" s="1002"/>
      <c r="E220" s="1003"/>
      <c r="F220" s="1004"/>
      <c r="I220" s="1005"/>
      <c r="J220" s="1006"/>
      <c r="K220" s="1006"/>
      <c r="M220" s="1006"/>
      <c r="N220" s="1004"/>
      <c r="O220" s="1003"/>
    </row>
    <row r="221" spans="2:15" ht="15.75" customHeight="1">
      <c r="B221" s="1001"/>
      <c r="C221" s="1001"/>
      <c r="D221" s="1002"/>
      <c r="E221" s="1003"/>
      <c r="F221" s="1004"/>
      <c r="I221" s="1005"/>
      <c r="J221" s="1006"/>
      <c r="K221" s="1006"/>
      <c r="M221" s="1006"/>
      <c r="N221" s="1004"/>
      <c r="O221" s="1003"/>
    </row>
    <row r="222" spans="2:15" ht="15.75" customHeight="1">
      <c r="B222" s="1001"/>
      <c r="C222" s="1001"/>
      <c r="D222" s="1002"/>
      <c r="E222" s="1003"/>
      <c r="F222" s="1004"/>
      <c r="I222" s="1005"/>
      <c r="J222" s="1006"/>
      <c r="K222" s="1006"/>
      <c r="M222" s="1006"/>
      <c r="N222" s="1004"/>
      <c r="O222" s="1003"/>
    </row>
    <row r="223" spans="2:15" ht="15.75" customHeight="1">
      <c r="B223" s="1001"/>
      <c r="C223" s="1001"/>
      <c r="D223" s="1002"/>
      <c r="E223" s="1003"/>
      <c r="F223" s="1004"/>
      <c r="I223" s="1005"/>
      <c r="J223" s="1006"/>
      <c r="K223" s="1006"/>
      <c r="M223" s="1006"/>
      <c r="N223" s="1004"/>
      <c r="O223" s="1003"/>
    </row>
    <row r="224" spans="2:15" ht="15.75" customHeight="1">
      <c r="B224" s="1001"/>
      <c r="C224" s="1001"/>
      <c r="D224" s="1002"/>
      <c r="E224" s="1003"/>
      <c r="F224" s="1004"/>
      <c r="I224" s="1005"/>
      <c r="J224" s="1006"/>
      <c r="K224" s="1006"/>
      <c r="M224" s="1006"/>
      <c r="N224" s="1004"/>
      <c r="O224" s="1003"/>
    </row>
    <row r="225" spans="2:15" ht="15.75" customHeight="1">
      <c r="B225" s="1001"/>
      <c r="C225" s="1001"/>
      <c r="D225" s="1002"/>
      <c r="E225" s="1003"/>
      <c r="F225" s="1004"/>
      <c r="I225" s="1005"/>
      <c r="J225" s="1006"/>
      <c r="K225" s="1006"/>
      <c r="M225" s="1006"/>
      <c r="N225" s="1004"/>
      <c r="O225" s="1003"/>
    </row>
    <row r="226" spans="2:15" ht="15.75" customHeight="1">
      <c r="B226" s="1001"/>
      <c r="C226" s="1001"/>
      <c r="D226" s="1002"/>
      <c r="E226" s="1003"/>
      <c r="F226" s="1004"/>
      <c r="I226" s="1005"/>
      <c r="J226" s="1006"/>
      <c r="K226" s="1006"/>
      <c r="M226" s="1006"/>
      <c r="N226" s="1004"/>
      <c r="O226" s="1003"/>
    </row>
    <row r="227" spans="2:15" ht="15.75" customHeight="1">
      <c r="B227" s="1001"/>
      <c r="C227" s="1001"/>
      <c r="D227" s="1002"/>
      <c r="E227" s="1003"/>
      <c r="F227" s="1004"/>
      <c r="I227" s="1005"/>
      <c r="J227" s="1006"/>
      <c r="K227" s="1006"/>
      <c r="M227" s="1006"/>
      <c r="N227" s="1004"/>
      <c r="O227" s="1003"/>
    </row>
    <row r="228" spans="2:15" ht="15.75" customHeight="1">
      <c r="B228" s="1001"/>
      <c r="C228" s="1001"/>
      <c r="D228" s="1002"/>
      <c r="E228" s="1003"/>
      <c r="F228" s="1004"/>
      <c r="I228" s="1005"/>
      <c r="J228" s="1006"/>
      <c r="K228" s="1006"/>
      <c r="M228" s="1006"/>
      <c r="N228" s="1004"/>
      <c r="O228" s="1003"/>
    </row>
    <row r="229" spans="2:15" ht="15.75" customHeight="1">
      <c r="B229" s="1001"/>
      <c r="C229" s="1001"/>
      <c r="D229" s="1002"/>
      <c r="E229" s="1003"/>
      <c r="F229" s="1004"/>
      <c r="I229" s="1005"/>
      <c r="J229" s="1006"/>
      <c r="K229" s="1006"/>
      <c r="M229" s="1006"/>
      <c r="N229" s="1004"/>
      <c r="O229" s="1003"/>
    </row>
    <row r="230" spans="2:15" ht="15.75" customHeight="1">
      <c r="B230" s="1001"/>
      <c r="C230" s="1001"/>
      <c r="D230" s="1002"/>
      <c r="E230" s="1003"/>
      <c r="F230" s="1004"/>
      <c r="I230" s="1005"/>
      <c r="J230" s="1006"/>
      <c r="K230" s="1006"/>
      <c r="M230" s="1006"/>
      <c r="N230" s="1004"/>
      <c r="O230" s="1003"/>
    </row>
    <row r="231" spans="2:15" ht="15.75" customHeight="1">
      <c r="B231" s="1001"/>
      <c r="C231" s="1001"/>
      <c r="D231" s="1002"/>
      <c r="E231" s="1003"/>
      <c r="F231" s="1004"/>
      <c r="I231" s="1005"/>
      <c r="J231" s="1006"/>
      <c r="K231" s="1006"/>
      <c r="M231" s="1006"/>
      <c r="N231" s="1004"/>
      <c r="O231" s="1003"/>
    </row>
    <row r="232" spans="2:15" ht="15.75" customHeight="1">
      <c r="B232" s="1001"/>
      <c r="C232" s="1001"/>
      <c r="D232" s="1002"/>
      <c r="E232" s="1003"/>
      <c r="F232" s="1004"/>
      <c r="I232" s="1005"/>
      <c r="J232" s="1006"/>
      <c r="K232" s="1006"/>
      <c r="M232" s="1006"/>
      <c r="N232" s="1004"/>
      <c r="O232" s="1003"/>
    </row>
    <row r="233" spans="2:15" ht="15.75" customHeight="1">
      <c r="B233" s="1001"/>
      <c r="C233" s="1001"/>
      <c r="D233" s="1002"/>
      <c r="E233" s="1003"/>
      <c r="F233" s="1004"/>
      <c r="I233" s="1005"/>
      <c r="J233" s="1006"/>
      <c r="K233" s="1006"/>
      <c r="M233" s="1006"/>
      <c r="N233" s="1004"/>
      <c r="O233" s="1003"/>
    </row>
    <row r="234" spans="2:15" ht="15.75" customHeight="1">
      <c r="B234" s="1001"/>
      <c r="C234" s="1001"/>
      <c r="D234" s="1002"/>
      <c r="E234" s="1003"/>
      <c r="F234" s="1004"/>
      <c r="I234" s="1005"/>
      <c r="J234" s="1006"/>
      <c r="K234" s="1006"/>
      <c r="M234" s="1006"/>
      <c r="N234" s="1004"/>
      <c r="O234" s="1003"/>
    </row>
    <row r="235" spans="2:15" ht="15.75" customHeight="1">
      <c r="B235" s="1001"/>
      <c r="C235" s="1001"/>
      <c r="D235" s="1002"/>
      <c r="E235" s="1003"/>
      <c r="F235" s="1004"/>
      <c r="I235" s="1005"/>
      <c r="J235" s="1006"/>
      <c r="K235" s="1006"/>
      <c r="M235" s="1006"/>
      <c r="N235" s="1004"/>
      <c r="O235" s="1003"/>
    </row>
    <row r="236" spans="2:15" ht="15.75" customHeight="1">
      <c r="B236" s="1001"/>
      <c r="C236" s="1001"/>
      <c r="D236" s="1002"/>
      <c r="E236" s="1003"/>
      <c r="F236" s="1004"/>
      <c r="I236" s="1005"/>
      <c r="J236" s="1006"/>
      <c r="K236" s="1006"/>
      <c r="M236" s="1006"/>
      <c r="N236" s="1004"/>
      <c r="O236" s="1003"/>
    </row>
    <row r="237" spans="2:15" ht="15.75" customHeight="1">
      <c r="B237" s="1001"/>
      <c r="C237" s="1001"/>
      <c r="D237" s="1002"/>
      <c r="E237" s="1003"/>
      <c r="F237" s="1004"/>
      <c r="I237" s="1005"/>
      <c r="J237" s="1006"/>
      <c r="K237" s="1006"/>
      <c r="M237" s="1006"/>
      <c r="N237" s="1004"/>
      <c r="O237" s="1003"/>
    </row>
    <row r="238" spans="2:15" ht="15.75" customHeight="1">
      <c r="B238" s="1001"/>
      <c r="C238" s="1001"/>
      <c r="D238" s="1002"/>
      <c r="E238" s="1003"/>
      <c r="F238" s="1004"/>
      <c r="I238" s="1005"/>
      <c r="J238" s="1006"/>
      <c r="K238" s="1006"/>
      <c r="M238" s="1006"/>
      <c r="N238" s="1004"/>
      <c r="O238" s="1003"/>
    </row>
    <row r="239" spans="2:15" ht="15.75" customHeight="1">
      <c r="B239" s="1001"/>
      <c r="C239" s="1001"/>
      <c r="D239" s="1002"/>
      <c r="E239" s="1003"/>
      <c r="F239" s="1004"/>
      <c r="I239" s="1005"/>
      <c r="J239" s="1006"/>
      <c r="K239" s="1006"/>
      <c r="M239" s="1006"/>
      <c r="N239" s="1004"/>
      <c r="O239" s="1003"/>
    </row>
    <row r="240" spans="2:15" ht="15.75" customHeight="1">
      <c r="B240" s="1001"/>
      <c r="C240" s="1001"/>
      <c r="D240" s="1002"/>
      <c r="E240" s="1003"/>
      <c r="F240" s="1004"/>
      <c r="I240" s="1005"/>
      <c r="J240" s="1006"/>
      <c r="K240" s="1006"/>
      <c r="M240" s="1006"/>
      <c r="N240" s="1004"/>
      <c r="O240" s="1003"/>
    </row>
    <row r="241" spans="2:15" ht="15.75" customHeight="1">
      <c r="B241" s="1001"/>
      <c r="C241" s="1001"/>
      <c r="D241" s="1002"/>
      <c r="E241" s="1003"/>
      <c r="F241" s="1004"/>
      <c r="I241" s="1005"/>
      <c r="J241" s="1006"/>
      <c r="K241" s="1006"/>
      <c r="M241" s="1006"/>
      <c r="N241" s="1004"/>
      <c r="O241" s="1003"/>
    </row>
    <row r="242" spans="2:15" ht="15.75" customHeight="1">
      <c r="B242" s="1001"/>
      <c r="C242" s="1001"/>
      <c r="D242" s="1002"/>
      <c r="E242" s="1003"/>
      <c r="F242" s="1004"/>
      <c r="I242" s="1005"/>
      <c r="J242" s="1006"/>
      <c r="K242" s="1006"/>
      <c r="M242" s="1006"/>
      <c r="N242" s="1004"/>
      <c r="O242" s="1003"/>
    </row>
    <row r="243" spans="2:15" ht="15.75" customHeight="1">
      <c r="B243" s="1001"/>
      <c r="C243" s="1001"/>
      <c r="D243" s="1002"/>
      <c r="E243" s="1003"/>
      <c r="F243" s="1004"/>
      <c r="I243" s="1005"/>
      <c r="J243" s="1006"/>
      <c r="K243" s="1006"/>
      <c r="M243" s="1006"/>
      <c r="N243" s="1004"/>
      <c r="O243" s="1003"/>
    </row>
    <row r="244" spans="2:15" ht="15.75" customHeight="1">
      <c r="B244" s="1001"/>
      <c r="C244" s="1001"/>
      <c r="D244" s="1002"/>
      <c r="E244" s="1003"/>
      <c r="F244" s="1004"/>
      <c r="I244" s="1005"/>
      <c r="J244" s="1006"/>
      <c r="K244" s="1006"/>
      <c r="M244" s="1006"/>
      <c r="N244" s="1004"/>
      <c r="O244" s="1003"/>
    </row>
    <row r="245" spans="2:15" ht="15.75" customHeight="1">
      <c r="B245" s="1001"/>
      <c r="C245" s="1001"/>
      <c r="D245" s="1002"/>
      <c r="E245" s="1003"/>
      <c r="F245" s="1004"/>
      <c r="I245" s="1005"/>
      <c r="J245" s="1006"/>
      <c r="K245" s="1006"/>
      <c r="M245" s="1006"/>
      <c r="N245" s="1004"/>
      <c r="O245" s="1003"/>
    </row>
    <row r="246" spans="2:15" ht="15.75" customHeight="1">
      <c r="B246" s="1001"/>
      <c r="C246" s="1001"/>
      <c r="D246" s="1002"/>
      <c r="E246" s="1003"/>
      <c r="F246" s="1004"/>
      <c r="I246" s="1005"/>
      <c r="J246" s="1006"/>
      <c r="K246" s="1006"/>
      <c r="M246" s="1006"/>
      <c r="N246" s="1004"/>
      <c r="O246" s="1003"/>
    </row>
    <row r="247" spans="2:15" ht="15.75" customHeight="1">
      <c r="B247" s="1001"/>
      <c r="C247" s="1001"/>
      <c r="D247" s="1002"/>
      <c r="E247" s="1003"/>
      <c r="F247" s="1004"/>
      <c r="I247" s="1005"/>
      <c r="J247" s="1006"/>
      <c r="K247" s="1006"/>
      <c r="M247" s="1006"/>
      <c r="N247" s="1004"/>
      <c r="O247" s="1003"/>
    </row>
    <row r="248" spans="2:15" ht="15.75" customHeight="1">
      <c r="B248" s="1001"/>
      <c r="C248" s="1001"/>
      <c r="D248" s="1002"/>
      <c r="E248" s="1003"/>
      <c r="F248" s="1004"/>
      <c r="I248" s="1005"/>
      <c r="J248" s="1006"/>
      <c r="K248" s="1006"/>
      <c r="M248" s="1006"/>
      <c r="N248" s="1004"/>
      <c r="O248" s="1003"/>
    </row>
    <row r="249" spans="2:15" ht="15.75" customHeight="1">
      <c r="B249" s="1001"/>
      <c r="C249" s="1001"/>
      <c r="D249" s="1002"/>
      <c r="E249" s="1003"/>
      <c r="F249" s="1004"/>
      <c r="I249" s="1005"/>
      <c r="J249" s="1006"/>
      <c r="K249" s="1006"/>
      <c r="M249" s="1006"/>
      <c r="N249" s="1004"/>
      <c r="O249" s="1003"/>
    </row>
    <row r="250" spans="2:15" ht="15.75" customHeight="1">
      <c r="B250" s="1001"/>
      <c r="C250" s="1001"/>
      <c r="D250" s="1002"/>
      <c r="E250" s="1003"/>
      <c r="F250" s="1004"/>
      <c r="I250" s="1005"/>
      <c r="J250" s="1006"/>
      <c r="K250" s="1006"/>
      <c r="M250" s="1006"/>
      <c r="N250" s="1004"/>
      <c r="O250" s="1003"/>
    </row>
    <row r="251" spans="2:15" ht="15.75" customHeight="1">
      <c r="B251" s="1001"/>
      <c r="C251" s="1001"/>
      <c r="D251" s="1002"/>
      <c r="E251" s="1003"/>
      <c r="F251" s="1004"/>
      <c r="I251" s="1005"/>
      <c r="J251" s="1006"/>
      <c r="K251" s="1006"/>
      <c r="M251" s="1006"/>
      <c r="N251" s="1004"/>
      <c r="O251" s="1003"/>
    </row>
    <row r="252" spans="2:15" ht="15.75" customHeight="1">
      <c r="B252" s="1001"/>
      <c r="C252" s="1001"/>
      <c r="D252" s="1002"/>
      <c r="E252" s="1003"/>
      <c r="F252" s="1004"/>
      <c r="I252" s="1005"/>
      <c r="J252" s="1006"/>
      <c r="K252" s="1006"/>
      <c r="M252" s="1006"/>
      <c r="N252" s="1004"/>
      <c r="O252" s="1003"/>
    </row>
    <row r="253" spans="2:15" ht="15.75" customHeight="1">
      <c r="B253" s="1001"/>
      <c r="C253" s="1001"/>
      <c r="D253" s="1002"/>
      <c r="E253" s="1003"/>
      <c r="F253" s="1004"/>
      <c r="I253" s="1005"/>
      <c r="J253" s="1006"/>
      <c r="K253" s="1006"/>
      <c r="M253" s="1006"/>
      <c r="N253" s="1004"/>
      <c r="O253" s="1003"/>
    </row>
    <row r="254" spans="2:15" ht="15.75" customHeight="1">
      <c r="B254" s="1001"/>
      <c r="C254" s="1001"/>
      <c r="D254" s="1002"/>
      <c r="E254" s="1003"/>
      <c r="F254" s="1004"/>
      <c r="I254" s="1005"/>
      <c r="J254" s="1006"/>
      <c r="K254" s="1006"/>
      <c r="M254" s="1006"/>
      <c r="N254" s="1004"/>
      <c r="O254" s="1003"/>
    </row>
    <row r="255" spans="2:15" ht="15.75" customHeight="1">
      <c r="B255" s="1001"/>
      <c r="C255" s="1001"/>
      <c r="D255" s="1002"/>
      <c r="E255" s="1003"/>
      <c r="F255" s="1004"/>
      <c r="I255" s="1005"/>
      <c r="J255" s="1006"/>
      <c r="K255" s="1006"/>
      <c r="M255" s="1006"/>
      <c r="N255" s="1004"/>
      <c r="O255" s="1003"/>
    </row>
    <row r="256" spans="2:15" ht="15.75" customHeight="1">
      <c r="B256" s="1001"/>
      <c r="C256" s="1001"/>
      <c r="D256" s="1002"/>
      <c r="E256" s="1003"/>
      <c r="F256" s="1004"/>
      <c r="I256" s="1005"/>
      <c r="J256" s="1006"/>
      <c r="K256" s="1006"/>
      <c r="M256" s="1006"/>
      <c r="N256" s="1004"/>
      <c r="O256" s="1003"/>
    </row>
    <row r="257" spans="2:15" ht="15.75" customHeight="1">
      <c r="B257" s="1001"/>
      <c r="C257" s="1001"/>
      <c r="D257" s="1002"/>
      <c r="E257" s="1003"/>
      <c r="F257" s="1004"/>
      <c r="I257" s="1005"/>
      <c r="J257" s="1006"/>
      <c r="K257" s="1006"/>
      <c r="M257" s="1006"/>
      <c r="N257" s="1004"/>
      <c r="O257" s="1003"/>
    </row>
    <row r="258" spans="2:15" ht="15.75" customHeight="1">
      <c r="B258" s="1001"/>
      <c r="C258" s="1001"/>
      <c r="D258" s="1002"/>
      <c r="E258" s="1003"/>
      <c r="F258" s="1004"/>
      <c r="I258" s="1005"/>
      <c r="J258" s="1006"/>
      <c r="K258" s="1006"/>
      <c r="M258" s="1006"/>
      <c r="N258" s="1004"/>
      <c r="O258" s="1003"/>
    </row>
    <row r="259" spans="2:15" ht="15.75" customHeight="1">
      <c r="B259" s="1001"/>
      <c r="C259" s="1001"/>
      <c r="D259" s="1002"/>
      <c r="E259" s="1003"/>
      <c r="F259" s="1004"/>
      <c r="I259" s="1005"/>
      <c r="J259" s="1006"/>
      <c r="K259" s="1006"/>
      <c r="M259" s="1006"/>
      <c r="N259" s="1004"/>
      <c r="O259" s="1003"/>
    </row>
    <row r="260" spans="2:15" ht="15.75" customHeight="1">
      <c r="B260" s="1001"/>
      <c r="C260" s="1001"/>
      <c r="D260" s="1002"/>
      <c r="E260" s="1003"/>
      <c r="F260" s="1004"/>
      <c r="I260" s="1005"/>
      <c r="J260" s="1006"/>
      <c r="K260" s="1006"/>
      <c r="M260" s="1006"/>
      <c r="N260" s="1004"/>
      <c r="O260" s="1003"/>
    </row>
    <row r="261" spans="2:15" ht="15.75" customHeight="1">
      <c r="B261" s="1001"/>
      <c r="C261" s="1001"/>
      <c r="D261" s="1002"/>
      <c r="E261" s="1003"/>
      <c r="F261" s="1004"/>
      <c r="I261" s="1005"/>
      <c r="J261" s="1006"/>
      <c r="K261" s="1006"/>
      <c r="M261" s="1006"/>
      <c r="N261" s="1004"/>
      <c r="O261" s="1003"/>
    </row>
    <row r="262" spans="2:15" ht="15.75" customHeight="1">
      <c r="B262" s="1001"/>
      <c r="C262" s="1001"/>
      <c r="D262" s="1002"/>
      <c r="E262" s="1003"/>
      <c r="F262" s="1004"/>
      <c r="I262" s="1005"/>
      <c r="J262" s="1006"/>
      <c r="K262" s="1006"/>
      <c r="M262" s="1006"/>
      <c r="N262" s="1004"/>
      <c r="O262" s="1003"/>
    </row>
    <row r="263" spans="2:15" ht="15.75" customHeight="1">
      <c r="B263" s="1001"/>
      <c r="C263" s="1001"/>
      <c r="D263" s="1002"/>
      <c r="E263" s="1003"/>
      <c r="F263" s="1004"/>
      <c r="I263" s="1005"/>
      <c r="J263" s="1006"/>
      <c r="K263" s="1006"/>
      <c r="M263" s="1006"/>
      <c r="N263" s="1004"/>
      <c r="O263" s="1003"/>
    </row>
    <row r="264" spans="2:15" ht="15.75" customHeight="1">
      <c r="B264" s="1001"/>
      <c r="C264" s="1001"/>
      <c r="D264" s="1002"/>
      <c r="E264" s="1003"/>
      <c r="F264" s="1004"/>
      <c r="I264" s="1005"/>
      <c r="J264" s="1006"/>
      <c r="K264" s="1006"/>
      <c r="M264" s="1006"/>
      <c r="N264" s="1004"/>
      <c r="O264" s="1003"/>
    </row>
    <row r="265" spans="2:15" ht="15.75" customHeight="1">
      <c r="B265" s="1001"/>
      <c r="C265" s="1001"/>
      <c r="D265" s="1002"/>
      <c r="E265" s="1003"/>
      <c r="F265" s="1004"/>
      <c r="I265" s="1005"/>
      <c r="J265" s="1006"/>
      <c r="K265" s="1006"/>
      <c r="M265" s="1006"/>
      <c r="N265" s="1004"/>
      <c r="O265" s="1003"/>
    </row>
    <row r="266" spans="2:15" ht="15.75" customHeight="1">
      <c r="B266" s="1001"/>
      <c r="C266" s="1001"/>
      <c r="D266" s="1002"/>
      <c r="E266" s="1003"/>
      <c r="F266" s="1004"/>
      <c r="I266" s="1005"/>
      <c r="J266" s="1006"/>
      <c r="K266" s="1006"/>
      <c r="M266" s="1006"/>
      <c r="N266" s="1004"/>
      <c r="O266" s="1003"/>
    </row>
    <row r="267" spans="2:15" ht="15.75" customHeight="1">
      <c r="B267" s="1001"/>
      <c r="C267" s="1001"/>
      <c r="D267" s="1002"/>
      <c r="E267" s="1003"/>
      <c r="F267" s="1004"/>
      <c r="I267" s="1005"/>
      <c r="J267" s="1006"/>
      <c r="K267" s="1006"/>
      <c r="M267" s="1006"/>
      <c r="N267" s="1004"/>
      <c r="O267" s="1003"/>
    </row>
    <row r="268" spans="2:15" ht="15.75" customHeight="1">
      <c r="B268" s="1001"/>
      <c r="C268" s="1001"/>
      <c r="D268" s="1002"/>
      <c r="E268" s="1003"/>
      <c r="F268" s="1004"/>
      <c r="I268" s="1005"/>
      <c r="J268" s="1006"/>
      <c r="K268" s="1006"/>
      <c r="M268" s="1006"/>
      <c r="N268" s="1004"/>
      <c r="O268" s="1003"/>
    </row>
    <row r="269" spans="2:15" ht="15.75" customHeight="1">
      <c r="B269" s="1001"/>
      <c r="C269" s="1001"/>
      <c r="D269" s="1002"/>
      <c r="E269" s="1003"/>
      <c r="F269" s="1004"/>
      <c r="I269" s="1005"/>
      <c r="J269" s="1006"/>
      <c r="K269" s="1006"/>
      <c r="M269" s="1006"/>
      <c r="N269" s="1004"/>
      <c r="O269" s="1003"/>
    </row>
    <row r="270" spans="2:15" ht="15.75" customHeight="1">
      <c r="B270" s="1001"/>
      <c r="C270" s="1001"/>
      <c r="D270" s="1002"/>
      <c r="E270" s="1003"/>
      <c r="F270" s="1004"/>
      <c r="I270" s="1005"/>
      <c r="J270" s="1006"/>
      <c r="K270" s="1006"/>
      <c r="M270" s="1006"/>
      <c r="N270" s="1004"/>
      <c r="O270" s="1003"/>
    </row>
    <row r="271" spans="2:15" ht="15.75" customHeight="1">
      <c r="B271" s="1001"/>
      <c r="C271" s="1001"/>
      <c r="D271" s="1002"/>
      <c r="E271" s="1003"/>
      <c r="F271" s="1004"/>
      <c r="I271" s="1005"/>
      <c r="J271" s="1006"/>
      <c r="K271" s="1006"/>
      <c r="M271" s="1006"/>
      <c r="N271" s="1004"/>
      <c r="O271" s="1003"/>
    </row>
    <row r="272" spans="2:15" ht="15.75" customHeight="1">
      <c r="B272" s="1001"/>
      <c r="C272" s="1001"/>
      <c r="D272" s="1002"/>
      <c r="E272" s="1003"/>
      <c r="F272" s="1004"/>
      <c r="I272" s="1005"/>
      <c r="J272" s="1006"/>
      <c r="K272" s="1006"/>
      <c r="M272" s="1006"/>
      <c r="N272" s="1004"/>
      <c r="O272" s="1003"/>
    </row>
    <row r="273" spans="2:15" ht="15.75" customHeight="1">
      <c r="B273" s="1001"/>
      <c r="C273" s="1001"/>
      <c r="D273" s="1002"/>
      <c r="E273" s="1003"/>
      <c r="F273" s="1004"/>
      <c r="I273" s="1005"/>
      <c r="J273" s="1006"/>
      <c r="K273" s="1006"/>
      <c r="M273" s="1006"/>
      <c r="N273" s="1004"/>
      <c r="O273" s="1003"/>
    </row>
    <row r="274" spans="2:15" ht="15.75" customHeight="1">
      <c r="B274" s="1001"/>
      <c r="C274" s="1001"/>
      <c r="D274" s="1002"/>
      <c r="E274" s="1003"/>
      <c r="F274" s="1004"/>
      <c r="I274" s="1005"/>
      <c r="J274" s="1006"/>
      <c r="K274" s="1006"/>
      <c r="M274" s="1006"/>
      <c r="N274" s="1004"/>
      <c r="O274" s="1003"/>
    </row>
    <row r="275" spans="2:15" ht="15.75" customHeight="1">
      <c r="B275" s="1001"/>
      <c r="C275" s="1001"/>
      <c r="D275" s="1002"/>
      <c r="E275" s="1003"/>
      <c r="F275" s="1004"/>
      <c r="I275" s="1005"/>
      <c r="J275" s="1006"/>
      <c r="K275" s="1006"/>
      <c r="M275" s="1006"/>
      <c r="N275" s="1004"/>
      <c r="O275" s="1003"/>
    </row>
    <row r="276" spans="2:15" ht="15.75" customHeight="1">
      <c r="B276" s="1001"/>
      <c r="C276" s="1001"/>
      <c r="D276" s="1002"/>
      <c r="E276" s="1003"/>
      <c r="F276" s="1004"/>
      <c r="I276" s="1005"/>
      <c r="J276" s="1006"/>
      <c r="K276" s="1006"/>
      <c r="M276" s="1006"/>
      <c r="N276" s="1004"/>
      <c r="O276" s="1003"/>
    </row>
    <row r="277" spans="2:15" ht="15.75" customHeight="1">
      <c r="B277" s="1001"/>
      <c r="C277" s="1001"/>
      <c r="D277" s="1002"/>
      <c r="E277" s="1003"/>
      <c r="F277" s="1004"/>
      <c r="I277" s="1005"/>
      <c r="J277" s="1006"/>
      <c r="K277" s="1006"/>
      <c r="M277" s="1006"/>
      <c r="N277" s="1004"/>
      <c r="O277" s="1003"/>
    </row>
    <row r="278" spans="2:15" ht="15.75" customHeight="1">
      <c r="B278" s="1001"/>
      <c r="C278" s="1001"/>
      <c r="D278" s="1002"/>
      <c r="E278" s="1003"/>
      <c r="F278" s="1004"/>
      <c r="I278" s="1005"/>
      <c r="J278" s="1006"/>
      <c r="K278" s="1006"/>
      <c r="M278" s="1006"/>
      <c r="N278" s="1004"/>
      <c r="O278" s="1003"/>
    </row>
    <row r="279" spans="2:15" ht="15.75" customHeight="1">
      <c r="B279" s="1001"/>
      <c r="C279" s="1001"/>
      <c r="D279" s="1002"/>
      <c r="E279" s="1003"/>
      <c r="F279" s="1004"/>
      <c r="I279" s="1005"/>
      <c r="J279" s="1006"/>
      <c r="K279" s="1006"/>
      <c r="M279" s="1006"/>
      <c r="N279" s="1004"/>
      <c r="O279" s="1003"/>
    </row>
    <row r="280" spans="2:15" ht="15.75" customHeight="1">
      <c r="B280" s="1001"/>
      <c r="C280" s="1001"/>
      <c r="D280" s="1002"/>
      <c r="E280" s="1003"/>
      <c r="F280" s="1004"/>
      <c r="I280" s="1005"/>
      <c r="J280" s="1006"/>
      <c r="K280" s="1006"/>
      <c r="M280" s="1006"/>
      <c r="N280" s="1004"/>
      <c r="O280" s="1003"/>
    </row>
    <row r="281" spans="2:15" ht="15.75" customHeight="1">
      <c r="B281" s="1001"/>
      <c r="C281" s="1001"/>
      <c r="D281" s="1002"/>
      <c r="E281" s="1003"/>
      <c r="F281" s="1004"/>
      <c r="I281" s="1005"/>
      <c r="J281" s="1006"/>
      <c r="K281" s="1006"/>
      <c r="M281" s="1006"/>
      <c r="N281" s="1004"/>
      <c r="O281" s="1003"/>
    </row>
    <row r="282" spans="2:15" ht="15.75" customHeight="1">
      <c r="B282" s="1001"/>
      <c r="C282" s="1001"/>
      <c r="D282" s="1002"/>
      <c r="E282" s="1003"/>
      <c r="F282" s="1004"/>
      <c r="I282" s="1005"/>
      <c r="J282" s="1006"/>
      <c r="K282" s="1006"/>
      <c r="M282" s="1006"/>
      <c r="N282" s="1004"/>
      <c r="O282" s="1003"/>
    </row>
    <row r="283" spans="2:15" ht="15.75" customHeight="1">
      <c r="B283" s="1001"/>
      <c r="C283" s="1001"/>
      <c r="D283" s="1002"/>
      <c r="E283" s="1003"/>
      <c r="F283" s="1004"/>
      <c r="I283" s="1005"/>
      <c r="J283" s="1006"/>
      <c r="K283" s="1006"/>
      <c r="M283" s="1006"/>
      <c r="N283" s="1004"/>
      <c r="O283" s="1003"/>
    </row>
    <row r="284" spans="2:15" ht="15.75" customHeight="1">
      <c r="B284" s="1001"/>
      <c r="C284" s="1001"/>
      <c r="D284" s="1002"/>
      <c r="E284" s="1003"/>
      <c r="F284" s="1004"/>
      <c r="I284" s="1005"/>
      <c r="J284" s="1006"/>
      <c r="K284" s="1006"/>
      <c r="M284" s="1006"/>
      <c r="N284" s="1004"/>
      <c r="O284" s="1003"/>
    </row>
    <row r="285" spans="2:15" ht="15.75" customHeight="1">
      <c r="B285" s="1001"/>
      <c r="C285" s="1001"/>
      <c r="D285" s="1002"/>
      <c r="E285" s="1003"/>
      <c r="F285" s="1004"/>
      <c r="I285" s="1005"/>
      <c r="J285" s="1006"/>
      <c r="K285" s="1006"/>
      <c r="M285" s="1006"/>
      <c r="N285" s="1004"/>
      <c r="O285" s="1003"/>
    </row>
    <row r="286" spans="2:15" ht="15.75" customHeight="1">
      <c r="B286" s="1001"/>
      <c r="C286" s="1001"/>
      <c r="D286" s="1002"/>
      <c r="E286" s="1003"/>
      <c r="F286" s="1004"/>
      <c r="I286" s="1005"/>
      <c r="J286" s="1006"/>
      <c r="K286" s="1006"/>
      <c r="M286" s="1006"/>
      <c r="N286" s="1004"/>
      <c r="O286" s="1003"/>
    </row>
    <row r="287" spans="2:15" ht="15.75" customHeight="1">
      <c r="B287" s="1001"/>
      <c r="C287" s="1001"/>
      <c r="D287" s="1002"/>
      <c r="E287" s="1003"/>
      <c r="F287" s="1004"/>
      <c r="I287" s="1005"/>
      <c r="J287" s="1006"/>
      <c r="K287" s="1006"/>
      <c r="M287" s="1006"/>
      <c r="N287" s="1004"/>
      <c r="O287" s="1003"/>
    </row>
    <row r="288" spans="2:15" ht="15.75" customHeight="1">
      <c r="B288" s="1001"/>
      <c r="C288" s="1001"/>
      <c r="D288" s="1002"/>
      <c r="E288" s="1003"/>
      <c r="F288" s="1004"/>
      <c r="I288" s="1005"/>
      <c r="J288" s="1006"/>
      <c r="K288" s="1006"/>
      <c r="M288" s="1006"/>
      <c r="N288" s="1004"/>
      <c r="O288" s="1003"/>
    </row>
    <row r="289" spans="2:15" ht="15.75" customHeight="1">
      <c r="B289" s="1001"/>
      <c r="C289" s="1001"/>
      <c r="D289" s="1002"/>
      <c r="E289" s="1003"/>
      <c r="F289" s="1004"/>
      <c r="I289" s="1005"/>
      <c r="J289" s="1006"/>
      <c r="K289" s="1006"/>
      <c r="M289" s="1006"/>
      <c r="N289" s="1004"/>
      <c r="O289" s="1003"/>
    </row>
    <row r="290" spans="2:15" ht="15.75" customHeight="1">
      <c r="B290" s="1001"/>
      <c r="C290" s="1001"/>
      <c r="D290" s="1002"/>
      <c r="E290" s="1003"/>
      <c r="F290" s="1004"/>
      <c r="I290" s="1005"/>
      <c r="J290" s="1006"/>
      <c r="K290" s="1006"/>
      <c r="M290" s="1006"/>
      <c r="N290" s="1004"/>
      <c r="O290" s="1003"/>
    </row>
    <row r="291" spans="2:15" ht="15.75" customHeight="1">
      <c r="B291" s="1001"/>
      <c r="C291" s="1001"/>
      <c r="D291" s="1002"/>
      <c r="E291" s="1003"/>
      <c r="F291" s="1004"/>
      <c r="I291" s="1005"/>
      <c r="J291" s="1006"/>
      <c r="K291" s="1006"/>
      <c r="M291" s="1006"/>
      <c r="N291" s="1004"/>
      <c r="O291" s="1003"/>
    </row>
    <row r="292" spans="2:15" ht="15.75" customHeight="1">
      <c r="B292" s="1001"/>
      <c r="C292" s="1001"/>
      <c r="D292" s="1002"/>
      <c r="E292" s="1003"/>
      <c r="F292" s="1004"/>
      <c r="I292" s="1005"/>
      <c r="J292" s="1006"/>
      <c r="K292" s="1006"/>
      <c r="M292" s="1006"/>
      <c r="N292" s="1004"/>
      <c r="O292" s="1003"/>
    </row>
    <row r="293" spans="2:15" ht="15.75" customHeight="1">
      <c r="B293" s="1001"/>
      <c r="C293" s="1001"/>
      <c r="D293" s="1002"/>
      <c r="E293" s="1003"/>
      <c r="F293" s="1004"/>
      <c r="I293" s="1005"/>
      <c r="J293" s="1006"/>
      <c r="K293" s="1006"/>
      <c r="M293" s="1006"/>
      <c r="N293" s="1004"/>
      <c r="O293" s="1003"/>
    </row>
    <row r="294" spans="2:15" ht="15.75" customHeight="1">
      <c r="B294" s="1001"/>
      <c r="C294" s="1001"/>
      <c r="D294" s="1002"/>
      <c r="E294" s="1003"/>
      <c r="F294" s="1004"/>
      <c r="I294" s="1005"/>
      <c r="J294" s="1006"/>
      <c r="K294" s="1006"/>
      <c r="M294" s="1006"/>
      <c r="N294" s="1004"/>
      <c r="O294" s="1003"/>
    </row>
    <row r="295" spans="2:15" ht="15.75" customHeight="1">
      <c r="B295" s="1001"/>
      <c r="C295" s="1001"/>
      <c r="D295" s="1002"/>
      <c r="E295" s="1003"/>
      <c r="F295" s="1004"/>
      <c r="I295" s="1005"/>
      <c r="J295" s="1006"/>
      <c r="K295" s="1006"/>
      <c r="M295" s="1006"/>
      <c r="N295" s="1004"/>
      <c r="O295" s="1003"/>
    </row>
    <row r="296" spans="2:15" ht="15.75" customHeight="1">
      <c r="B296" s="1001"/>
      <c r="C296" s="1001"/>
      <c r="D296" s="1002"/>
      <c r="E296" s="1003"/>
      <c r="F296" s="1004"/>
      <c r="I296" s="1005"/>
      <c r="J296" s="1006"/>
      <c r="K296" s="1006"/>
      <c r="M296" s="1006"/>
      <c r="N296" s="1004"/>
      <c r="O296" s="1003"/>
    </row>
    <row r="297" spans="2:15" ht="15.75" customHeight="1">
      <c r="B297" s="1001"/>
      <c r="C297" s="1001"/>
      <c r="D297" s="1002"/>
      <c r="E297" s="1003"/>
      <c r="F297" s="1004"/>
      <c r="I297" s="1005"/>
      <c r="J297" s="1006"/>
      <c r="K297" s="1006"/>
      <c r="M297" s="1006"/>
      <c r="N297" s="1004"/>
      <c r="O297" s="1003"/>
    </row>
    <row r="298" spans="2:15" ht="15.75" customHeight="1">
      <c r="B298" s="1001"/>
      <c r="C298" s="1001"/>
      <c r="D298" s="1002"/>
      <c r="E298" s="1003"/>
      <c r="F298" s="1004"/>
      <c r="I298" s="1005"/>
      <c r="J298" s="1006"/>
      <c r="K298" s="1006"/>
      <c r="M298" s="1006"/>
      <c r="N298" s="1004"/>
      <c r="O298" s="1003"/>
    </row>
    <row r="299" spans="2:15" ht="15.75" customHeight="1">
      <c r="B299" s="1001"/>
      <c r="C299" s="1001"/>
      <c r="D299" s="1002"/>
      <c r="E299" s="1003"/>
      <c r="F299" s="1004"/>
      <c r="I299" s="1005"/>
      <c r="J299" s="1006"/>
      <c r="K299" s="1006"/>
      <c r="M299" s="1006"/>
      <c r="N299" s="1004"/>
      <c r="O299" s="1003"/>
    </row>
    <row r="300" spans="2:15" ht="15.75" customHeight="1">
      <c r="B300" s="1001"/>
      <c r="C300" s="1001"/>
      <c r="D300" s="1002"/>
      <c r="E300" s="1003"/>
      <c r="F300" s="1004"/>
      <c r="I300" s="1005"/>
      <c r="J300" s="1006"/>
      <c r="K300" s="1006"/>
      <c r="M300" s="1006"/>
      <c r="N300" s="1004"/>
      <c r="O300" s="1003"/>
    </row>
    <row r="301" spans="2:15" ht="15.75" customHeight="1">
      <c r="B301" s="1001"/>
      <c r="C301" s="1001"/>
      <c r="D301" s="1002"/>
      <c r="E301" s="1003"/>
      <c r="F301" s="1004"/>
      <c r="I301" s="1005"/>
      <c r="J301" s="1006"/>
      <c r="K301" s="1006"/>
      <c r="M301" s="1006"/>
      <c r="N301" s="1004"/>
      <c r="O301" s="1003"/>
    </row>
    <row r="302" spans="2:15" ht="15.75" customHeight="1">
      <c r="B302" s="1001"/>
      <c r="C302" s="1001"/>
      <c r="D302" s="1002"/>
      <c r="E302" s="1003"/>
      <c r="F302" s="1004"/>
      <c r="I302" s="1005"/>
      <c r="J302" s="1006"/>
      <c r="K302" s="1006"/>
      <c r="M302" s="1006"/>
      <c r="N302" s="1004"/>
      <c r="O302" s="1003"/>
    </row>
    <row r="303" spans="2:15" ht="15.75" customHeight="1">
      <c r="B303" s="1001"/>
      <c r="C303" s="1001"/>
      <c r="D303" s="1002"/>
      <c r="E303" s="1003"/>
      <c r="F303" s="1004"/>
      <c r="I303" s="1005"/>
      <c r="J303" s="1006"/>
      <c r="K303" s="1006"/>
      <c r="M303" s="1006"/>
      <c r="N303" s="1004"/>
      <c r="O303" s="1003"/>
    </row>
    <row r="304" spans="2:15" ht="15.75" customHeight="1">
      <c r="B304" s="1001"/>
      <c r="C304" s="1001"/>
      <c r="D304" s="1002"/>
      <c r="E304" s="1003"/>
      <c r="F304" s="1004"/>
      <c r="I304" s="1005"/>
      <c r="J304" s="1006"/>
      <c r="K304" s="1006"/>
      <c r="M304" s="1006"/>
      <c r="N304" s="1004"/>
      <c r="O304" s="1003"/>
    </row>
    <row r="305" spans="2:15" ht="15.75" customHeight="1">
      <c r="B305" s="1001"/>
      <c r="C305" s="1001"/>
      <c r="D305" s="1002"/>
      <c r="E305" s="1003"/>
      <c r="F305" s="1004"/>
      <c r="I305" s="1005"/>
      <c r="J305" s="1006"/>
      <c r="K305" s="1006"/>
      <c r="M305" s="1006"/>
      <c r="N305" s="1004"/>
      <c r="O305" s="1003"/>
    </row>
    <row r="306" spans="2:15" ht="15.75" customHeight="1">
      <c r="B306" s="1001"/>
      <c r="C306" s="1001"/>
      <c r="D306" s="1002"/>
      <c r="E306" s="1003"/>
      <c r="F306" s="1004"/>
      <c r="I306" s="1005"/>
      <c r="J306" s="1006"/>
      <c r="K306" s="1006"/>
      <c r="M306" s="1006"/>
      <c r="N306" s="1004"/>
      <c r="O306" s="1003"/>
    </row>
    <row r="307" spans="2:15" ht="15.75" customHeight="1">
      <c r="B307" s="1001"/>
      <c r="C307" s="1001"/>
      <c r="D307" s="1002"/>
      <c r="E307" s="1003"/>
      <c r="F307" s="1004"/>
      <c r="I307" s="1005"/>
      <c r="J307" s="1006"/>
      <c r="K307" s="1006"/>
      <c r="M307" s="1006"/>
      <c r="N307" s="1004"/>
      <c r="O307" s="1003"/>
    </row>
    <row r="308" spans="2:15" ht="15.75" customHeight="1">
      <c r="B308" s="1001"/>
      <c r="C308" s="1001"/>
      <c r="D308" s="1002"/>
      <c r="E308" s="1003"/>
      <c r="F308" s="1004"/>
      <c r="I308" s="1005"/>
      <c r="J308" s="1006"/>
      <c r="K308" s="1006"/>
      <c r="M308" s="1006"/>
      <c r="N308" s="1004"/>
      <c r="O308" s="1003"/>
    </row>
    <row r="309" spans="2:15" ht="15.75" customHeight="1">
      <c r="B309" s="1001"/>
      <c r="C309" s="1001"/>
      <c r="D309" s="1002"/>
      <c r="E309" s="1003"/>
      <c r="F309" s="1004"/>
      <c r="I309" s="1005"/>
      <c r="J309" s="1006"/>
      <c r="K309" s="1006"/>
      <c r="M309" s="1006"/>
      <c r="N309" s="1004"/>
      <c r="O309" s="1003"/>
    </row>
    <row r="310" spans="2:15" ht="15.75" customHeight="1">
      <c r="B310" s="1001"/>
      <c r="C310" s="1001"/>
      <c r="D310" s="1002"/>
      <c r="E310" s="1003"/>
      <c r="F310" s="1004"/>
      <c r="I310" s="1005"/>
      <c r="J310" s="1006"/>
      <c r="K310" s="1006"/>
      <c r="M310" s="1006"/>
      <c r="N310" s="1004"/>
      <c r="O310" s="1003"/>
    </row>
    <row r="311" spans="2:15" ht="15.75" customHeight="1">
      <c r="B311" s="1001"/>
      <c r="C311" s="1001"/>
      <c r="D311" s="1002"/>
      <c r="E311" s="1003"/>
      <c r="F311" s="1004"/>
      <c r="I311" s="1005"/>
      <c r="J311" s="1006"/>
      <c r="K311" s="1006"/>
      <c r="M311" s="1006"/>
      <c r="N311" s="1004"/>
      <c r="O311" s="1003"/>
    </row>
    <row r="312" spans="2:15" ht="15.75" customHeight="1">
      <c r="B312" s="1001"/>
      <c r="C312" s="1001"/>
      <c r="D312" s="1002"/>
      <c r="E312" s="1003"/>
      <c r="F312" s="1004"/>
      <c r="I312" s="1005"/>
      <c r="J312" s="1006"/>
      <c r="K312" s="1006"/>
      <c r="M312" s="1006"/>
      <c r="N312" s="1004"/>
      <c r="O312" s="1003"/>
    </row>
    <row r="313" spans="2:15" ht="15.75" customHeight="1">
      <c r="B313" s="1001"/>
      <c r="C313" s="1001"/>
      <c r="D313" s="1002"/>
      <c r="E313" s="1003"/>
      <c r="F313" s="1004"/>
      <c r="I313" s="1005"/>
      <c r="J313" s="1006"/>
      <c r="K313" s="1006"/>
      <c r="M313" s="1006"/>
      <c r="N313" s="1004"/>
      <c r="O313" s="1003"/>
    </row>
    <row r="314" spans="2:15" ht="15.75" customHeight="1">
      <c r="B314" s="1001"/>
      <c r="C314" s="1001"/>
      <c r="D314" s="1002"/>
      <c r="E314" s="1003"/>
      <c r="F314" s="1004"/>
      <c r="I314" s="1005"/>
      <c r="J314" s="1006"/>
      <c r="K314" s="1006"/>
      <c r="M314" s="1006"/>
      <c r="N314" s="1004"/>
      <c r="O314" s="1003"/>
    </row>
    <row r="315" spans="2:15" ht="15.75" customHeight="1">
      <c r="B315" s="1001"/>
      <c r="C315" s="1001"/>
      <c r="D315" s="1002"/>
      <c r="E315" s="1003"/>
      <c r="F315" s="1004"/>
      <c r="I315" s="1005"/>
      <c r="J315" s="1006"/>
      <c r="K315" s="1006"/>
      <c r="M315" s="1006"/>
      <c r="N315" s="1004"/>
      <c r="O315" s="1003"/>
    </row>
    <row r="316" spans="2:15" ht="15.75" customHeight="1">
      <c r="B316" s="1001"/>
      <c r="C316" s="1001"/>
      <c r="D316" s="1002"/>
      <c r="E316" s="1003"/>
      <c r="F316" s="1004"/>
      <c r="I316" s="1005"/>
      <c r="J316" s="1006"/>
      <c r="K316" s="1006"/>
      <c r="M316" s="1006"/>
      <c r="N316" s="1004"/>
      <c r="O316" s="1003"/>
    </row>
    <row r="317" spans="2:15" ht="15.75" customHeight="1">
      <c r="B317" s="1001"/>
      <c r="C317" s="1001"/>
      <c r="D317" s="1002"/>
      <c r="E317" s="1003"/>
      <c r="F317" s="1004"/>
      <c r="I317" s="1005"/>
      <c r="J317" s="1006"/>
      <c r="K317" s="1006"/>
      <c r="M317" s="1006"/>
      <c r="N317" s="1004"/>
      <c r="O317" s="1003"/>
    </row>
    <row r="318" spans="2:15" ht="15.75" customHeight="1">
      <c r="B318" s="1001"/>
      <c r="C318" s="1001"/>
      <c r="D318" s="1002"/>
      <c r="E318" s="1003"/>
      <c r="F318" s="1004"/>
      <c r="I318" s="1005"/>
      <c r="J318" s="1006"/>
      <c r="K318" s="1006"/>
      <c r="M318" s="1006"/>
      <c r="N318" s="1004"/>
      <c r="O318" s="1003"/>
    </row>
    <row r="319" spans="2:15" ht="15.75" customHeight="1">
      <c r="B319" s="1001"/>
      <c r="C319" s="1001"/>
      <c r="D319" s="1002"/>
      <c r="E319" s="1003"/>
      <c r="F319" s="1004"/>
      <c r="I319" s="1005"/>
      <c r="J319" s="1006"/>
      <c r="K319" s="1006"/>
      <c r="M319" s="1006"/>
      <c r="N319" s="1004"/>
      <c r="O319" s="1003"/>
    </row>
    <row r="320" spans="2:15" ht="15.75" customHeight="1">
      <c r="B320" s="1001"/>
      <c r="C320" s="1001"/>
      <c r="D320" s="1002"/>
      <c r="E320" s="1003"/>
      <c r="F320" s="1004"/>
      <c r="I320" s="1005"/>
      <c r="J320" s="1006"/>
      <c r="K320" s="1006"/>
      <c r="M320" s="1006"/>
      <c r="N320" s="1004"/>
      <c r="O320" s="1003"/>
    </row>
    <row r="321" spans="2:15" ht="15.75" customHeight="1">
      <c r="B321" s="1001"/>
      <c r="C321" s="1001"/>
      <c r="D321" s="1002"/>
      <c r="E321" s="1003"/>
      <c r="F321" s="1004"/>
      <c r="I321" s="1005"/>
      <c r="J321" s="1006"/>
      <c r="K321" s="1006"/>
      <c r="M321" s="1006"/>
      <c r="N321" s="1004"/>
      <c r="O321" s="1003"/>
    </row>
    <row r="322" spans="2:15" ht="15.75" customHeight="1">
      <c r="B322" s="1001"/>
      <c r="C322" s="1001"/>
      <c r="D322" s="1002"/>
      <c r="E322" s="1003"/>
      <c r="F322" s="1004"/>
      <c r="I322" s="1005"/>
      <c r="J322" s="1006"/>
      <c r="K322" s="1006"/>
      <c r="M322" s="1006"/>
      <c r="N322" s="1004"/>
      <c r="O322" s="1003"/>
    </row>
    <row r="323" spans="2:15" ht="15.75" customHeight="1">
      <c r="B323" s="1001"/>
      <c r="C323" s="1001"/>
      <c r="D323" s="1002"/>
      <c r="E323" s="1003"/>
      <c r="F323" s="1004"/>
      <c r="I323" s="1005"/>
      <c r="J323" s="1006"/>
      <c r="K323" s="1006"/>
      <c r="M323" s="1006"/>
      <c r="N323" s="1004"/>
      <c r="O323" s="1003"/>
    </row>
    <row r="324" spans="2:15" ht="15.75" customHeight="1">
      <c r="B324" s="1001"/>
      <c r="C324" s="1001"/>
      <c r="D324" s="1002"/>
      <c r="E324" s="1003"/>
      <c r="F324" s="1004"/>
      <c r="I324" s="1005"/>
      <c r="J324" s="1006"/>
      <c r="K324" s="1006"/>
      <c r="M324" s="1006"/>
      <c r="N324" s="1004"/>
      <c r="O324" s="1003"/>
    </row>
    <row r="325" spans="2:15" ht="15.75" customHeight="1">
      <c r="B325" s="1001"/>
      <c r="C325" s="1001"/>
      <c r="D325" s="1002"/>
      <c r="E325" s="1003"/>
      <c r="F325" s="1004"/>
      <c r="I325" s="1005"/>
      <c r="J325" s="1006"/>
      <c r="K325" s="1006"/>
      <c r="M325" s="1006"/>
      <c r="N325" s="1004"/>
      <c r="O325" s="1003"/>
    </row>
    <row r="326" spans="2:15" ht="15.75" customHeight="1">
      <c r="B326" s="1001"/>
      <c r="C326" s="1001"/>
      <c r="D326" s="1002"/>
      <c r="E326" s="1003"/>
      <c r="F326" s="1004"/>
      <c r="I326" s="1005"/>
      <c r="J326" s="1006"/>
      <c r="K326" s="1006"/>
      <c r="M326" s="1006"/>
      <c r="N326" s="1004"/>
      <c r="O326" s="1003"/>
    </row>
    <row r="327" spans="2:15" ht="15.75" customHeight="1">
      <c r="B327" s="1001"/>
      <c r="C327" s="1001"/>
      <c r="D327" s="1002"/>
      <c r="E327" s="1003"/>
      <c r="F327" s="1004"/>
      <c r="I327" s="1005"/>
      <c r="J327" s="1006"/>
      <c r="K327" s="1006"/>
      <c r="M327" s="1006"/>
      <c r="N327" s="1004"/>
      <c r="O327" s="1003"/>
    </row>
    <row r="328" spans="2:15" ht="15.75" customHeight="1">
      <c r="B328" s="1001"/>
      <c r="C328" s="1001"/>
      <c r="D328" s="1002"/>
      <c r="E328" s="1003"/>
      <c r="F328" s="1004"/>
      <c r="I328" s="1005"/>
      <c r="J328" s="1006"/>
      <c r="K328" s="1006"/>
      <c r="M328" s="1006"/>
      <c r="N328" s="1004"/>
      <c r="O328" s="1003"/>
    </row>
    <row r="329" spans="2:15" ht="15.75" customHeight="1">
      <c r="B329" s="1001"/>
      <c r="C329" s="1001"/>
      <c r="D329" s="1002"/>
      <c r="E329" s="1003"/>
      <c r="F329" s="1004"/>
      <c r="I329" s="1005"/>
      <c r="J329" s="1006"/>
      <c r="K329" s="1006"/>
      <c r="M329" s="1006"/>
      <c r="N329" s="1004"/>
      <c r="O329" s="1003"/>
    </row>
    <row r="330" spans="2:15" ht="15.75" customHeight="1">
      <c r="B330" s="1001"/>
      <c r="C330" s="1001"/>
      <c r="D330" s="1002"/>
      <c r="E330" s="1003"/>
      <c r="F330" s="1004"/>
      <c r="I330" s="1005"/>
      <c r="J330" s="1006"/>
      <c r="K330" s="1006"/>
      <c r="M330" s="1006"/>
      <c r="N330" s="1004"/>
      <c r="O330" s="1003"/>
    </row>
    <row r="331" spans="2:15" ht="15.75" customHeight="1">
      <c r="B331" s="1001"/>
      <c r="C331" s="1001"/>
      <c r="D331" s="1002"/>
      <c r="E331" s="1003"/>
      <c r="F331" s="1004"/>
      <c r="I331" s="1005"/>
      <c r="J331" s="1006"/>
      <c r="K331" s="1006"/>
      <c r="M331" s="1006"/>
      <c r="N331" s="1004"/>
      <c r="O331" s="1003"/>
    </row>
    <row r="332" spans="2:15" ht="15.75" customHeight="1">
      <c r="B332" s="1001"/>
      <c r="C332" s="1001"/>
      <c r="D332" s="1002"/>
      <c r="E332" s="1003"/>
      <c r="F332" s="1004"/>
      <c r="I332" s="1005"/>
      <c r="J332" s="1006"/>
      <c r="K332" s="1006"/>
      <c r="M332" s="1006"/>
      <c r="N332" s="1004"/>
      <c r="O332" s="1003"/>
    </row>
    <row r="333" spans="2:15" ht="15.75" customHeight="1">
      <c r="B333" s="1001"/>
      <c r="C333" s="1001"/>
      <c r="D333" s="1002"/>
      <c r="E333" s="1003"/>
      <c r="F333" s="1004"/>
      <c r="I333" s="1005"/>
      <c r="J333" s="1006"/>
      <c r="K333" s="1006"/>
      <c r="M333" s="1006"/>
      <c r="N333" s="1004"/>
      <c r="O333" s="1003"/>
    </row>
    <row r="334" spans="2:15" ht="15.75" customHeight="1">
      <c r="B334" s="1001"/>
      <c r="C334" s="1001"/>
      <c r="D334" s="1002"/>
      <c r="E334" s="1003"/>
      <c r="F334" s="1004"/>
      <c r="I334" s="1005"/>
      <c r="J334" s="1006"/>
      <c r="K334" s="1006"/>
      <c r="M334" s="1006"/>
      <c r="N334" s="1004"/>
      <c r="O334" s="1003"/>
    </row>
    <row r="335" spans="2:15" ht="15.75" customHeight="1">
      <c r="B335" s="1001"/>
      <c r="C335" s="1001"/>
      <c r="D335" s="1002"/>
      <c r="E335" s="1003"/>
      <c r="F335" s="1004"/>
      <c r="I335" s="1005"/>
      <c r="J335" s="1006"/>
      <c r="K335" s="1006"/>
      <c r="M335" s="1006"/>
      <c r="N335" s="1004"/>
      <c r="O335" s="1003"/>
    </row>
    <row r="336" spans="2:15" ht="15.75" customHeight="1">
      <c r="B336" s="1001"/>
      <c r="C336" s="1001"/>
      <c r="D336" s="1002"/>
      <c r="E336" s="1003"/>
      <c r="F336" s="1004"/>
      <c r="I336" s="1005"/>
      <c r="J336" s="1006"/>
      <c r="K336" s="1006"/>
      <c r="M336" s="1006"/>
      <c r="N336" s="1004"/>
      <c r="O336" s="1003"/>
    </row>
    <row r="337" spans="2:15" ht="15.75" customHeight="1">
      <c r="B337" s="1001"/>
      <c r="C337" s="1001"/>
      <c r="D337" s="1002"/>
      <c r="E337" s="1003"/>
      <c r="F337" s="1004"/>
      <c r="I337" s="1005"/>
      <c r="J337" s="1006"/>
      <c r="K337" s="1006"/>
      <c r="M337" s="1006"/>
      <c r="N337" s="1004"/>
      <c r="O337" s="1003"/>
    </row>
    <row r="338" spans="2:15" ht="15.75" customHeight="1">
      <c r="B338" s="1001"/>
      <c r="C338" s="1001"/>
      <c r="D338" s="1002"/>
      <c r="E338" s="1003"/>
      <c r="F338" s="1004"/>
      <c r="I338" s="1005"/>
      <c r="J338" s="1006"/>
      <c r="K338" s="1006"/>
      <c r="M338" s="1006"/>
      <c r="N338" s="1004"/>
      <c r="O338" s="1003"/>
    </row>
    <row r="339" spans="2:15" ht="15.75" customHeight="1">
      <c r="B339" s="1001"/>
      <c r="C339" s="1001"/>
      <c r="D339" s="1002"/>
      <c r="E339" s="1003"/>
      <c r="F339" s="1004"/>
      <c r="I339" s="1005"/>
      <c r="J339" s="1006"/>
      <c r="K339" s="1006"/>
      <c r="M339" s="1006"/>
      <c r="N339" s="1004"/>
      <c r="O339" s="1003"/>
    </row>
    <row r="340" spans="2:15" ht="15.75" customHeight="1">
      <c r="B340" s="1001"/>
      <c r="C340" s="1001"/>
      <c r="D340" s="1002"/>
      <c r="E340" s="1003"/>
      <c r="F340" s="1004"/>
      <c r="I340" s="1005"/>
      <c r="J340" s="1006"/>
      <c r="K340" s="1006"/>
      <c r="M340" s="1006"/>
      <c r="N340" s="1004"/>
      <c r="O340" s="1003"/>
    </row>
    <row r="341" spans="2:15" ht="15.75" customHeight="1">
      <c r="B341" s="1001"/>
      <c r="C341" s="1001"/>
      <c r="D341" s="1002"/>
      <c r="E341" s="1003"/>
      <c r="F341" s="1004"/>
      <c r="I341" s="1005"/>
      <c r="J341" s="1006"/>
      <c r="K341" s="1006"/>
      <c r="M341" s="1006"/>
      <c r="N341" s="1004"/>
      <c r="O341" s="1003"/>
    </row>
    <row r="342" spans="2:15" ht="15.75" customHeight="1">
      <c r="B342" s="1001"/>
      <c r="C342" s="1001"/>
      <c r="D342" s="1002"/>
      <c r="E342" s="1003"/>
      <c r="F342" s="1004"/>
      <c r="I342" s="1005"/>
      <c r="J342" s="1006"/>
      <c r="K342" s="1006"/>
      <c r="M342" s="1006"/>
      <c r="N342" s="1004"/>
      <c r="O342" s="1003"/>
    </row>
    <row r="343" spans="2:15" ht="15.75" customHeight="1">
      <c r="B343" s="1001"/>
      <c r="C343" s="1001"/>
      <c r="D343" s="1002"/>
      <c r="E343" s="1003"/>
      <c r="F343" s="1004"/>
      <c r="I343" s="1005"/>
      <c r="J343" s="1006"/>
      <c r="K343" s="1006"/>
      <c r="M343" s="1006"/>
      <c r="N343" s="1004"/>
      <c r="O343" s="1003"/>
    </row>
    <row r="344" spans="2:15" ht="15.75" customHeight="1">
      <c r="B344" s="1001"/>
      <c r="C344" s="1001"/>
      <c r="D344" s="1002"/>
      <c r="E344" s="1003"/>
      <c r="F344" s="1004"/>
      <c r="I344" s="1005"/>
      <c r="J344" s="1006"/>
      <c r="K344" s="1006"/>
      <c r="M344" s="1006"/>
      <c r="N344" s="1004"/>
      <c r="O344" s="1003"/>
    </row>
    <row r="345" spans="2:15" ht="15.75" customHeight="1">
      <c r="B345" s="1001"/>
      <c r="C345" s="1001"/>
      <c r="D345" s="1002"/>
      <c r="E345" s="1003"/>
      <c r="F345" s="1004"/>
      <c r="I345" s="1005"/>
      <c r="J345" s="1006"/>
      <c r="K345" s="1006"/>
      <c r="M345" s="1006"/>
      <c r="N345" s="1004"/>
      <c r="O345" s="1003"/>
    </row>
    <row r="346" spans="2:15" ht="15.75" customHeight="1">
      <c r="B346" s="1001"/>
      <c r="C346" s="1001"/>
      <c r="D346" s="1002"/>
      <c r="E346" s="1003"/>
      <c r="F346" s="1004"/>
      <c r="I346" s="1005"/>
      <c r="J346" s="1006"/>
      <c r="K346" s="1006"/>
      <c r="M346" s="1006"/>
      <c r="N346" s="1004"/>
      <c r="O346" s="1003"/>
    </row>
    <row r="347" spans="2:15" ht="15.75" customHeight="1">
      <c r="B347" s="1001"/>
      <c r="C347" s="1001"/>
      <c r="D347" s="1002"/>
      <c r="E347" s="1003"/>
      <c r="F347" s="1004"/>
      <c r="I347" s="1005"/>
      <c r="J347" s="1006"/>
      <c r="K347" s="1006"/>
      <c r="M347" s="1006"/>
      <c r="N347" s="1004"/>
      <c r="O347" s="1003"/>
    </row>
    <row r="348" spans="2:15" ht="15.75" customHeight="1">
      <c r="B348" s="1001"/>
      <c r="C348" s="1001"/>
      <c r="D348" s="1002"/>
      <c r="E348" s="1003"/>
      <c r="F348" s="1004"/>
      <c r="I348" s="1005"/>
      <c r="J348" s="1006"/>
      <c r="K348" s="1006"/>
      <c r="M348" s="1006"/>
      <c r="N348" s="1004"/>
      <c r="O348" s="1003"/>
    </row>
    <row r="349" spans="2:15" ht="15.75" customHeight="1">
      <c r="B349" s="1001"/>
      <c r="C349" s="1001"/>
      <c r="D349" s="1002"/>
      <c r="E349" s="1003"/>
      <c r="F349" s="1004"/>
      <c r="I349" s="1005"/>
      <c r="J349" s="1006"/>
      <c r="K349" s="1006"/>
      <c r="M349" s="1006"/>
      <c r="N349" s="1004"/>
      <c r="O349" s="1003"/>
    </row>
    <row r="350" spans="2:15" ht="15.75" customHeight="1">
      <c r="B350" s="1001"/>
      <c r="C350" s="1001"/>
      <c r="D350" s="1002"/>
      <c r="E350" s="1003"/>
      <c r="F350" s="1004"/>
      <c r="I350" s="1005"/>
      <c r="J350" s="1006"/>
      <c r="K350" s="1006"/>
      <c r="M350" s="1006"/>
      <c r="N350" s="1004"/>
      <c r="O350" s="1003"/>
    </row>
    <row r="351" spans="2:15" ht="15.75" customHeight="1">
      <c r="B351" s="1001"/>
      <c r="C351" s="1001"/>
      <c r="D351" s="1002"/>
      <c r="E351" s="1003"/>
      <c r="F351" s="1004"/>
      <c r="I351" s="1005"/>
      <c r="J351" s="1006"/>
      <c r="K351" s="1006"/>
      <c r="M351" s="1006"/>
      <c r="N351" s="1004"/>
      <c r="O351" s="1003"/>
    </row>
    <row r="352" spans="2:15" ht="15.75" customHeight="1">
      <c r="B352" s="1001"/>
      <c r="C352" s="1001"/>
      <c r="D352" s="1002"/>
      <c r="E352" s="1003"/>
      <c r="F352" s="1004"/>
      <c r="I352" s="1005"/>
      <c r="J352" s="1006"/>
      <c r="K352" s="1006"/>
      <c r="M352" s="1006"/>
      <c r="N352" s="1004"/>
      <c r="O352" s="1003"/>
    </row>
    <row r="353" spans="2:15" ht="15.75" customHeight="1">
      <c r="B353" s="1001"/>
      <c r="C353" s="1001"/>
      <c r="D353" s="1002"/>
      <c r="E353" s="1003"/>
      <c r="F353" s="1004"/>
      <c r="I353" s="1005"/>
      <c r="J353" s="1006"/>
      <c r="K353" s="1006"/>
      <c r="M353" s="1006"/>
      <c r="N353" s="1004"/>
      <c r="O353" s="1003"/>
    </row>
    <row r="354" spans="2:15" ht="15.75" customHeight="1">
      <c r="B354" s="1001"/>
      <c r="C354" s="1001"/>
      <c r="D354" s="1002"/>
      <c r="E354" s="1003"/>
      <c r="F354" s="1004"/>
      <c r="I354" s="1005"/>
      <c r="J354" s="1006"/>
      <c r="K354" s="1006"/>
      <c r="M354" s="1006"/>
      <c r="N354" s="1004"/>
      <c r="O354" s="1003"/>
    </row>
    <row r="355" spans="2:15" ht="15.75" customHeight="1">
      <c r="B355" s="1001"/>
      <c r="C355" s="1001"/>
      <c r="D355" s="1002"/>
      <c r="E355" s="1003"/>
      <c r="F355" s="1004"/>
      <c r="I355" s="1005"/>
      <c r="J355" s="1006"/>
      <c r="K355" s="1006"/>
      <c r="M355" s="1006"/>
      <c r="N355" s="1004"/>
      <c r="O355" s="1003"/>
    </row>
    <row r="356" spans="2:15" ht="15.75" customHeight="1">
      <c r="B356" s="1001"/>
      <c r="C356" s="1001"/>
      <c r="D356" s="1002"/>
      <c r="E356" s="1003"/>
      <c r="F356" s="1004"/>
      <c r="I356" s="1005"/>
      <c r="J356" s="1006"/>
      <c r="K356" s="1006"/>
      <c r="M356" s="1006"/>
      <c r="N356" s="1004"/>
      <c r="O356" s="1003"/>
    </row>
    <row r="357" spans="2:15" ht="15.75" customHeight="1">
      <c r="B357" s="1001"/>
      <c r="C357" s="1001"/>
      <c r="D357" s="1002"/>
      <c r="E357" s="1003"/>
      <c r="F357" s="1004"/>
      <c r="I357" s="1005"/>
      <c r="J357" s="1006"/>
      <c r="K357" s="1006"/>
      <c r="M357" s="1006"/>
      <c r="N357" s="1004"/>
      <c r="O357" s="1003"/>
    </row>
    <row r="358" spans="2:15" ht="15.75" customHeight="1">
      <c r="B358" s="1001"/>
      <c r="C358" s="1001"/>
      <c r="D358" s="1002"/>
      <c r="E358" s="1003"/>
      <c r="F358" s="1004"/>
      <c r="I358" s="1005"/>
      <c r="J358" s="1006"/>
      <c r="K358" s="1006"/>
      <c r="M358" s="1006"/>
      <c r="N358" s="1004"/>
      <c r="O358" s="1003"/>
    </row>
    <row r="359" spans="2:15" ht="15.75" customHeight="1">
      <c r="B359" s="1001"/>
      <c r="C359" s="1001"/>
      <c r="D359" s="1002"/>
      <c r="E359" s="1003"/>
      <c r="F359" s="1004"/>
      <c r="I359" s="1005"/>
      <c r="J359" s="1006"/>
      <c r="K359" s="1006"/>
      <c r="M359" s="1006"/>
      <c r="N359" s="1004"/>
      <c r="O359" s="1003"/>
    </row>
    <row r="360" spans="2:15" ht="15.75" customHeight="1">
      <c r="B360" s="1001"/>
      <c r="C360" s="1001"/>
      <c r="D360" s="1002"/>
      <c r="E360" s="1003"/>
      <c r="F360" s="1004"/>
      <c r="I360" s="1005"/>
      <c r="J360" s="1006"/>
      <c r="K360" s="1006"/>
      <c r="M360" s="1006"/>
      <c r="N360" s="1004"/>
      <c r="O360" s="1003"/>
    </row>
    <row r="361" spans="2:15" ht="15.75" customHeight="1">
      <c r="B361" s="1001"/>
      <c r="C361" s="1001"/>
      <c r="D361" s="1002"/>
      <c r="E361" s="1003"/>
      <c r="F361" s="1004"/>
      <c r="I361" s="1005"/>
      <c r="J361" s="1006"/>
      <c r="K361" s="1006"/>
      <c r="M361" s="1006"/>
      <c r="N361" s="1004"/>
      <c r="O361" s="1003"/>
    </row>
    <row r="362" spans="2:15" ht="15.75" customHeight="1">
      <c r="B362" s="1001"/>
      <c r="C362" s="1001"/>
      <c r="D362" s="1002"/>
      <c r="E362" s="1003"/>
      <c r="F362" s="1004"/>
      <c r="I362" s="1005"/>
      <c r="J362" s="1006"/>
      <c r="K362" s="1006"/>
      <c r="M362" s="1006"/>
      <c r="N362" s="1004"/>
      <c r="O362" s="1003"/>
    </row>
    <row r="363" spans="2:15" ht="15.75" customHeight="1">
      <c r="B363" s="1001"/>
      <c r="C363" s="1001"/>
      <c r="D363" s="1002"/>
      <c r="E363" s="1003"/>
      <c r="F363" s="1004"/>
      <c r="I363" s="1005"/>
      <c r="J363" s="1006"/>
      <c r="K363" s="1006"/>
      <c r="M363" s="1006"/>
      <c r="N363" s="1004"/>
      <c r="O363" s="1003"/>
    </row>
    <row r="364" spans="2:15" ht="15.75" customHeight="1">
      <c r="B364" s="1001"/>
      <c r="C364" s="1001"/>
      <c r="D364" s="1002"/>
      <c r="E364" s="1003"/>
      <c r="F364" s="1004"/>
      <c r="I364" s="1005"/>
      <c r="J364" s="1006"/>
      <c r="K364" s="1006"/>
      <c r="M364" s="1006"/>
      <c r="N364" s="1004"/>
      <c r="O364" s="1003"/>
    </row>
    <row r="365" spans="2:15" ht="15.75" customHeight="1">
      <c r="B365" s="1001"/>
      <c r="C365" s="1001"/>
      <c r="D365" s="1002"/>
      <c r="E365" s="1003"/>
      <c r="F365" s="1004"/>
      <c r="I365" s="1005"/>
      <c r="J365" s="1006"/>
      <c r="K365" s="1006"/>
      <c r="M365" s="1006"/>
      <c r="N365" s="1004"/>
      <c r="O365" s="1003"/>
    </row>
    <row r="366" spans="2:15" ht="15.75" customHeight="1">
      <c r="B366" s="1001"/>
      <c r="C366" s="1001"/>
      <c r="D366" s="1002"/>
      <c r="E366" s="1003"/>
      <c r="F366" s="1004"/>
      <c r="I366" s="1005"/>
      <c r="J366" s="1006"/>
      <c r="K366" s="1006"/>
      <c r="M366" s="1006"/>
      <c r="N366" s="1004"/>
      <c r="O366" s="1003"/>
    </row>
    <row r="367" spans="2:15" ht="15.75" customHeight="1">
      <c r="B367" s="1001"/>
      <c r="C367" s="1001"/>
      <c r="D367" s="1002"/>
      <c r="E367" s="1003"/>
      <c r="F367" s="1004"/>
      <c r="I367" s="1005"/>
      <c r="J367" s="1006"/>
      <c r="K367" s="1006"/>
      <c r="M367" s="1006"/>
      <c r="N367" s="1004"/>
      <c r="O367" s="1003"/>
    </row>
    <row r="368" spans="2:15" ht="15.75" customHeight="1">
      <c r="B368" s="1001"/>
      <c r="C368" s="1001"/>
      <c r="D368" s="1002"/>
      <c r="E368" s="1003"/>
      <c r="F368" s="1004"/>
      <c r="I368" s="1005"/>
      <c r="J368" s="1006"/>
      <c r="K368" s="1006"/>
      <c r="M368" s="1006"/>
      <c r="N368" s="1004"/>
      <c r="O368" s="1003"/>
    </row>
    <row r="369" spans="2:15" ht="15.75" customHeight="1">
      <c r="B369" s="1001"/>
      <c r="C369" s="1001"/>
      <c r="D369" s="1002"/>
      <c r="E369" s="1003"/>
      <c r="F369" s="1004"/>
      <c r="I369" s="1005"/>
      <c r="J369" s="1006"/>
      <c r="K369" s="1006"/>
      <c r="M369" s="1006"/>
      <c r="N369" s="1004"/>
      <c r="O369" s="1003"/>
    </row>
    <row r="370" spans="2:15" ht="15.75" customHeight="1">
      <c r="B370" s="1001"/>
      <c r="C370" s="1001"/>
      <c r="D370" s="1002"/>
      <c r="E370" s="1003"/>
      <c r="F370" s="1004"/>
      <c r="I370" s="1005"/>
      <c r="J370" s="1006"/>
      <c r="K370" s="1006"/>
      <c r="M370" s="1006"/>
      <c r="N370" s="1004"/>
      <c r="O370" s="1003"/>
    </row>
    <row r="371" spans="2:15" ht="15.75" customHeight="1">
      <c r="B371" s="1001"/>
      <c r="C371" s="1001"/>
      <c r="D371" s="1002"/>
      <c r="E371" s="1003"/>
      <c r="F371" s="1004"/>
      <c r="I371" s="1005"/>
      <c r="J371" s="1006"/>
      <c r="K371" s="1006"/>
      <c r="M371" s="1006"/>
      <c r="N371" s="1004"/>
      <c r="O371" s="1003"/>
    </row>
    <row r="372" spans="2:15" ht="15.75" customHeight="1">
      <c r="B372" s="1001"/>
      <c r="C372" s="1001"/>
      <c r="D372" s="1002"/>
      <c r="E372" s="1003"/>
      <c r="F372" s="1004"/>
      <c r="I372" s="1005"/>
      <c r="J372" s="1006"/>
      <c r="K372" s="1006"/>
      <c r="M372" s="1006"/>
      <c r="N372" s="1004"/>
      <c r="O372" s="1003"/>
    </row>
    <row r="373" spans="2:15" ht="15.75" customHeight="1">
      <c r="B373" s="1001"/>
      <c r="C373" s="1001"/>
      <c r="D373" s="1002"/>
      <c r="E373" s="1003"/>
      <c r="F373" s="1004"/>
      <c r="I373" s="1005"/>
      <c r="J373" s="1006"/>
      <c r="K373" s="1006"/>
      <c r="M373" s="1006"/>
      <c r="N373" s="1004"/>
      <c r="O373" s="1003"/>
    </row>
    <row r="374" spans="2:15" ht="15.75" customHeight="1">
      <c r="B374" s="1001"/>
      <c r="C374" s="1001"/>
      <c r="D374" s="1002"/>
      <c r="E374" s="1003"/>
      <c r="F374" s="1004"/>
      <c r="I374" s="1005"/>
      <c r="J374" s="1006"/>
      <c r="K374" s="1006"/>
      <c r="M374" s="1006"/>
      <c r="N374" s="1004"/>
      <c r="O374" s="1003"/>
    </row>
    <row r="375" spans="2:15" ht="15.75" customHeight="1">
      <c r="B375" s="1001"/>
      <c r="C375" s="1001"/>
      <c r="D375" s="1002"/>
      <c r="E375" s="1003"/>
      <c r="F375" s="1004"/>
      <c r="I375" s="1005"/>
      <c r="J375" s="1006"/>
      <c r="K375" s="1006"/>
      <c r="M375" s="1006"/>
      <c r="N375" s="1004"/>
      <c r="O375" s="1003"/>
    </row>
    <row r="376" spans="2:15" ht="15.75" customHeight="1">
      <c r="B376" s="1001"/>
      <c r="C376" s="1001"/>
      <c r="D376" s="1002"/>
      <c r="E376" s="1003"/>
      <c r="F376" s="1004"/>
      <c r="I376" s="1005"/>
      <c r="J376" s="1006"/>
      <c r="K376" s="1006"/>
      <c r="M376" s="1006"/>
      <c r="N376" s="1004"/>
      <c r="O376" s="1003"/>
    </row>
    <row r="377" spans="2:15" ht="15.75" customHeight="1">
      <c r="B377" s="1001"/>
      <c r="C377" s="1001"/>
      <c r="D377" s="1002"/>
      <c r="E377" s="1003"/>
      <c r="F377" s="1004"/>
      <c r="I377" s="1005"/>
      <c r="J377" s="1006"/>
      <c r="K377" s="1006"/>
      <c r="M377" s="1006"/>
      <c r="N377" s="1004"/>
      <c r="O377" s="1003"/>
    </row>
    <row r="378" spans="2:15" ht="15.75" customHeight="1">
      <c r="B378" s="1001"/>
      <c r="C378" s="1001"/>
      <c r="D378" s="1002"/>
      <c r="E378" s="1003"/>
      <c r="F378" s="1004"/>
      <c r="I378" s="1005"/>
      <c r="J378" s="1006"/>
      <c r="K378" s="1006"/>
      <c r="M378" s="1006"/>
      <c r="N378" s="1004"/>
      <c r="O378" s="1003"/>
    </row>
    <row r="379" spans="2:15" ht="15.75" customHeight="1">
      <c r="B379" s="1001"/>
      <c r="C379" s="1001"/>
      <c r="D379" s="1002"/>
      <c r="E379" s="1003"/>
      <c r="F379" s="1004"/>
      <c r="I379" s="1005"/>
      <c r="J379" s="1006"/>
      <c r="K379" s="1006"/>
      <c r="M379" s="1006"/>
      <c r="N379" s="1004"/>
      <c r="O379" s="1003"/>
    </row>
    <row r="380" spans="2:15" ht="15.75" customHeight="1">
      <c r="B380" s="1001"/>
      <c r="C380" s="1001"/>
      <c r="D380" s="1002"/>
      <c r="E380" s="1003"/>
      <c r="F380" s="1004"/>
      <c r="I380" s="1005"/>
      <c r="J380" s="1006"/>
      <c r="K380" s="1006"/>
      <c r="M380" s="1006"/>
      <c r="N380" s="1004"/>
      <c r="O380" s="1003"/>
    </row>
    <row r="381" spans="2:15" ht="15.75" customHeight="1">
      <c r="B381" s="1001"/>
      <c r="C381" s="1001"/>
      <c r="D381" s="1002"/>
      <c r="E381" s="1003"/>
      <c r="F381" s="1004"/>
      <c r="I381" s="1005"/>
      <c r="J381" s="1006"/>
      <c r="K381" s="1006"/>
      <c r="M381" s="1006"/>
      <c r="N381" s="1004"/>
      <c r="O381" s="1003"/>
    </row>
    <row r="382" spans="2:15" ht="15.75" customHeight="1">
      <c r="B382" s="1001"/>
      <c r="C382" s="1001"/>
      <c r="D382" s="1002"/>
      <c r="E382" s="1003"/>
      <c r="F382" s="1004"/>
      <c r="I382" s="1005"/>
      <c r="J382" s="1006"/>
      <c r="K382" s="1006"/>
      <c r="M382" s="1006"/>
      <c r="N382" s="1004"/>
      <c r="O382" s="1003"/>
    </row>
    <row r="383" spans="2:15" ht="15.75" customHeight="1">
      <c r="B383" s="1001"/>
      <c r="C383" s="1001"/>
      <c r="D383" s="1002"/>
      <c r="E383" s="1003"/>
      <c r="F383" s="1004"/>
      <c r="I383" s="1005"/>
      <c r="J383" s="1006"/>
      <c r="K383" s="1006"/>
      <c r="M383" s="1006"/>
      <c r="N383" s="1004"/>
      <c r="O383" s="1003"/>
    </row>
    <row r="384" spans="2:15" ht="15.75" customHeight="1">
      <c r="B384" s="1001"/>
      <c r="C384" s="1001"/>
      <c r="D384" s="1002"/>
      <c r="E384" s="1003"/>
      <c r="F384" s="1004"/>
      <c r="I384" s="1005"/>
      <c r="J384" s="1006"/>
      <c r="K384" s="1006"/>
      <c r="M384" s="1006"/>
      <c r="N384" s="1004"/>
      <c r="O384" s="1003"/>
    </row>
    <row r="385" spans="2:15" ht="15.75" customHeight="1">
      <c r="B385" s="1001"/>
      <c r="C385" s="1001"/>
      <c r="D385" s="1002"/>
      <c r="E385" s="1003"/>
      <c r="F385" s="1004"/>
      <c r="I385" s="1005"/>
      <c r="J385" s="1006"/>
      <c r="K385" s="1006"/>
      <c r="M385" s="1006"/>
      <c r="N385" s="1004"/>
      <c r="O385" s="1003"/>
    </row>
    <row r="386" spans="2:15" ht="15.75" customHeight="1">
      <c r="B386" s="1001"/>
      <c r="C386" s="1001"/>
      <c r="D386" s="1002"/>
      <c r="E386" s="1003"/>
      <c r="F386" s="1004"/>
      <c r="I386" s="1005"/>
      <c r="J386" s="1006"/>
      <c r="K386" s="1006"/>
      <c r="M386" s="1006"/>
      <c r="N386" s="1004"/>
      <c r="O386" s="1003"/>
    </row>
    <row r="387" spans="2:15" ht="15.75" customHeight="1">
      <c r="B387" s="1001"/>
      <c r="C387" s="1001"/>
      <c r="D387" s="1002"/>
      <c r="E387" s="1003"/>
      <c r="F387" s="1004"/>
      <c r="I387" s="1005"/>
      <c r="J387" s="1006"/>
      <c r="K387" s="1006"/>
      <c r="M387" s="1006"/>
      <c r="N387" s="1004"/>
      <c r="O387" s="1003"/>
    </row>
    <row r="388" spans="2:15" ht="15.75" customHeight="1">
      <c r="B388" s="1001"/>
      <c r="C388" s="1001"/>
      <c r="D388" s="1002"/>
      <c r="E388" s="1003"/>
      <c r="F388" s="1004"/>
      <c r="I388" s="1005"/>
      <c r="J388" s="1006"/>
      <c r="K388" s="1006"/>
      <c r="M388" s="1006"/>
      <c r="N388" s="1004"/>
      <c r="O388" s="1003"/>
    </row>
    <row r="389" spans="2:15" ht="15.75" customHeight="1">
      <c r="B389" s="1001"/>
      <c r="C389" s="1001"/>
      <c r="D389" s="1002"/>
      <c r="E389" s="1003"/>
      <c r="F389" s="1004"/>
      <c r="I389" s="1005"/>
      <c r="J389" s="1006"/>
      <c r="K389" s="1006"/>
      <c r="M389" s="1006"/>
      <c r="N389" s="1004"/>
      <c r="O389" s="1003"/>
    </row>
    <row r="390" spans="2:15" ht="15.75" customHeight="1">
      <c r="B390" s="1001"/>
      <c r="C390" s="1001"/>
      <c r="D390" s="1002"/>
      <c r="E390" s="1003"/>
      <c r="F390" s="1004"/>
      <c r="I390" s="1005"/>
      <c r="J390" s="1006"/>
      <c r="K390" s="1006"/>
      <c r="M390" s="1006"/>
      <c r="N390" s="1004"/>
      <c r="O390" s="1003"/>
    </row>
    <row r="391" spans="2:15" ht="15.75" customHeight="1">
      <c r="B391" s="1001"/>
      <c r="C391" s="1001"/>
      <c r="D391" s="1002"/>
      <c r="E391" s="1003"/>
      <c r="F391" s="1004"/>
      <c r="I391" s="1005"/>
      <c r="J391" s="1006"/>
      <c r="K391" s="1006"/>
      <c r="M391" s="1006"/>
      <c r="N391" s="1004"/>
      <c r="O391" s="1003"/>
    </row>
    <row r="392" spans="2:15" ht="15.75" customHeight="1">
      <c r="B392" s="1001"/>
      <c r="C392" s="1001"/>
      <c r="D392" s="1002"/>
      <c r="E392" s="1003"/>
      <c r="F392" s="1004"/>
      <c r="I392" s="1005"/>
      <c r="J392" s="1006"/>
      <c r="K392" s="1006"/>
      <c r="M392" s="1006"/>
      <c r="N392" s="1004"/>
      <c r="O392" s="1003"/>
    </row>
    <row r="393" spans="2:15" ht="15.75" customHeight="1">
      <c r="B393" s="1001"/>
      <c r="C393" s="1001"/>
      <c r="D393" s="1002"/>
      <c r="E393" s="1003"/>
      <c r="F393" s="1004"/>
      <c r="I393" s="1005"/>
      <c r="J393" s="1006"/>
      <c r="K393" s="1006"/>
      <c r="M393" s="1006"/>
      <c r="N393" s="1004"/>
      <c r="O393" s="1003"/>
    </row>
    <row r="394" spans="2:15" ht="15.75" customHeight="1">
      <c r="B394" s="1001"/>
      <c r="C394" s="1001"/>
      <c r="D394" s="1002"/>
      <c r="E394" s="1003"/>
      <c r="F394" s="1004"/>
      <c r="I394" s="1005"/>
      <c r="J394" s="1006"/>
      <c r="K394" s="1006"/>
      <c r="M394" s="1006"/>
      <c r="N394" s="1004"/>
      <c r="O394" s="1003"/>
    </row>
    <row r="395" spans="2:15" ht="15.75" customHeight="1">
      <c r="B395" s="1001"/>
      <c r="C395" s="1001"/>
      <c r="D395" s="1002"/>
      <c r="E395" s="1003"/>
      <c r="F395" s="1004"/>
      <c r="I395" s="1005"/>
      <c r="J395" s="1006"/>
      <c r="K395" s="1006"/>
      <c r="M395" s="1006"/>
      <c r="N395" s="1004"/>
      <c r="O395" s="1003"/>
    </row>
    <row r="396" spans="2:15" ht="15.75" customHeight="1">
      <c r="B396" s="1001"/>
      <c r="C396" s="1001"/>
      <c r="D396" s="1002"/>
      <c r="E396" s="1003"/>
      <c r="F396" s="1004"/>
      <c r="I396" s="1005"/>
      <c r="J396" s="1006"/>
      <c r="K396" s="1006"/>
      <c r="M396" s="1006"/>
      <c r="N396" s="1004"/>
      <c r="O396" s="1003"/>
    </row>
    <row r="397" spans="2:15" ht="15.75" customHeight="1">
      <c r="B397" s="1001"/>
      <c r="C397" s="1001"/>
      <c r="D397" s="1002"/>
      <c r="E397" s="1003"/>
      <c r="F397" s="1004"/>
      <c r="I397" s="1005"/>
      <c r="J397" s="1006"/>
      <c r="K397" s="1006"/>
      <c r="M397" s="1006"/>
      <c r="N397" s="1004"/>
      <c r="O397" s="1003"/>
    </row>
    <row r="398" spans="2:15" ht="15.75" customHeight="1">
      <c r="B398" s="1001"/>
      <c r="C398" s="1001"/>
      <c r="D398" s="1002"/>
      <c r="E398" s="1003"/>
      <c r="F398" s="1004"/>
      <c r="I398" s="1005"/>
      <c r="J398" s="1006"/>
      <c r="K398" s="1006"/>
      <c r="M398" s="1006"/>
      <c r="N398" s="1004"/>
      <c r="O398" s="1003"/>
    </row>
    <row r="399" spans="2:15" ht="15.75" customHeight="1">
      <c r="B399" s="1001"/>
      <c r="C399" s="1001"/>
      <c r="D399" s="1002"/>
      <c r="E399" s="1003"/>
      <c r="F399" s="1004"/>
      <c r="I399" s="1005"/>
      <c r="J399" s="1006"/>
      <c r="K399" s="1006"/>
      <c r="M399" s="1006"/>
      <c r="N399" s="1004"/>
      <c r="O399" s="1003"/>
    </row>
    <row r="400" spans="2:15" ht="15.75" customHeight="1">
      <c r="B400" s="1001"/>
      <c r="C400" s="1001"/>
      <c r="D400" s="1002"/>
      <c r="E400" s="1003"/>
      <c r="F400" s="1004"/>
      <c r="I400" s="1005"/>
      <c r="J400" s="1006"/>
      <c r="K400" s="1006"/>
      <c r="M400" s="1006"/>
      <c r="N400" s="1004"/>
      <c r="O400" s="1003"/>
    </row>
    <row r="401" spans="2:15" ht="15.75" customHeight="1">
      <c r="B401" s="1001"/>
      <c r="C401" s="1001"/>
      <c r="D401" s="1002"/>
      <c r="E401" s="1003"/>
      <c r="F401" s="1004"/>
      <c r="I401" s="1005"/>
      <c r="J401" s="1006"/>
      <c r="K401" s="1006"/>
      <c r="M401" s="1006"/>
      <c r="N401" s="1004"/>
      <c r="O401" s="1003"/>
    </row>
    <row r="402" spans="2:15" ht="15.75" customHeight="1">
      <c r="B402" s="1001"/>
      <c r="C402" s="1001"/>
      <c r="D402" s="1002"/>
      <c r="E402" s="1003"/>
      <c r="F402" s="1004"/>
      <c r="I402" s="1005"/>
      <c r="J402" s="1006"/>
      <c r="K402" s="1006"/>
      <c r="M402" s="1006"/>
      <c r="N402" s="1004"/>
      <c r="O402" s="1003"/>
    </row>
    <row r="403" spans="2:15" ht="15.75" customHeight="1">
      <c r="B403" s="1001"/>
      <c r="C403" s="1001"/>
      <c r="D403" s="1002"/>
      <c r="E403" s="1003"/>
      <c r="F403" s="1004"/>
      <c r="I403" s="1005"/>
      <c r="J403" s="1006"/>
      <c r="K403" s="1006"/>
      <c r="M403" s="1006"/>
      <c r="N403" s="1004"/>
      <c r="O403" s="1003"/>
    </row>
    <row r="404" spans="2:15" ht="15.75" customHeight="1">
      <c r="B404" s="1001"/>
      <c r="C404" s="1001"/>
      <c r="D404" s="1002"/>
      <c r="E404" s="1003"/>
      <c r="F404" s="1004"/>
      <c r="I404" s="1005"/>
      <c r="J404" s="1006"/>
      <c r="K404" s="1006"/>
      <c r="M404" s="1006"/>
      <c r="N404" s="1004"/>
      <c r="O404" s="1003"/>
    </row>
    <row r="405" spans="2:15" ht="15.75" customHeight="1">
      <c r="B405" s="1001"/>
      <c r="C405" s="1001"/>
      <c r="D405" s="1002"/>
      <c r="E405" s="1003"/>
      <c r="F405" s="1004"/>
      <c r="I405" s="1005"/>
      <c r="J405" s="1006"/>
      <c r="K405" s="1006"/>
      <c r="M405" s="1006"/>
      <c r="N405" s="1004"/>
      <c r="O405" s="1003"/>
    </row>
    <row r="406" spans="2:15" ht="15.75" customHeight="1">
      <c r="B406" s="1001"/>
      <c r="C406" s="1001"/>
      <c r="D406" s="1002"/>
      <c r="E406" s="1003"/>
      <c r="F406" s="1004"/>
      <c r="I406" s="1005"/>
      <c r="J406" s="1006"/>
      <c r="K406" s="1006"/>
      <c r="M406" s="1006"/>
      <c r="N406" s="1004"/>
      <c r="O406" s="1003"/>
    </row>
    <row r="407" spans="2:15" ht="15.75" customHeight="1">
      <c r="B407" s="1001"/>
      <c r="C407" s="1001"/>
      <c r="D407" s="1002"/>
      <c r="E407" s="1003"/>
      <c r="F407" s="1004"/>
      <c r="I407" s="1005"/>
      <c r="J407" s="1006"/>
      <c r="K407" s="1006"/>
      <c r="M407" s="1006"/>
      <c r="N407" s="1004"/>
      <c r="O407" s="1003"/>
    </row>
    <row r="408" spans="2:15" ht="15.75" customHeight="1">
      <c r="B408" s="1001"/>
      <c r="C408" s="1001"/>
      <c r="D408" s="1002"/>
      <c r="E408" s="1003"/>
      <c r="F408" s="1004"/>
      <c r="I408" s="1005"/>
      <c r="J408" s="1006"/>
      <c r="K408" s="1006"/>
      <c r="M408" s="1006"/>
      <c r="N408" s="1004"/>
      <c r="O408" s="1003"/>
    </row>
    <row r="409" spans="2:15" ht="15.75" customHeight="1">
      <c r="B409" s="1001"/>
      <c r="C409" s="1001"/>
      <c r="D409" s="1002"/>
      <c r="E409" s="1003"/>
      <c r="F409" s="1004"/>
      <c r="I409" s="1005"/>
      <c r="J409" s="1006"/>
      <c r="K409" s="1006"/>
      <c r="M409" s="1006"/>
      <c r="N409" s="1004"/>
      <c r="O409" s="1003"/>
    </row>
    <row r="410" spans="2:15" ht="15.75" customHeight="1">
      <c r="B410" s="1001"/>
      <c r="C410" s="1001"/>
      <c r="D410" s="1002"/>
      <c r="E410" s="1003"/>
      <c r="F410" s="1004"/>
      <c r="I410" s="1005"/>
      <c r="J410" s="1006"/>
      <c r="K410" s="1006"/>
      <c r="M410" s="1006"/>
      <c r="N410" s="1004"/>
      <c r="O410" s="1003"/>
    </row>
    <row r="411" spans="2:15" ht="15.75" customHeight="1">
      <c r="B411" s="1001"/>
      <c r="C411" s="1001"/>
      <c r="D411" s="1002"/>
      <c r="E411" s="1003"/>
      <c r="F411" s="1004"/>
      <c r="I411" s="1005"/>
      <c r="J411" s="1006"/>
      <c r="K411" s="1006"/>
      <c r="M411" s="1006"/>
      <c r="N411" s="1004"/>
      <c r="O411" s="1003"/>
    </row>
    <row r="412" spans="2:15" ht="15.75" customHeight="1">
      <c r="B412" s="1001"/>
      <c r="C412" s="1001"/>
      <c r="D412" s="1002"/>
      <c r="E412" s="1003"/>
      <c r="F412" s="1004"/>
      <c r="I412" s="1005"/>
      <c r="J412" s="1006"/>
      <c r="K412" s="1006"/>
      <c r="M412" s="1006"/>
      <c r="N412" s="1004"/>
      <c r="O412" s="1003"/>
    </row>
    <row r="413" spans="2:15" ht="15.75" customHeight="1">
      <c r="B413" s="1001"/>
      <c r="C413" s="1001"/>
      <c r="D413" s="1002"/>
      <c r="E413" s="1003"/>
      <c r="F413" s="1004"/>
      <c r="I413" s="1005"/>
      <c r="J413" s="1006"/>
      <c r="K413" s="1006"/>
      <c r="M413" s="1006"/>
      <c r="N413" s="1004"/>
      <c r="O413" s="1003"/>
    </row>
    <row r="414" spans="2:15" ht="15.75" customHeight="1">
      <c r="B414" s="1001"/>
      <c r="C414" s="1001"/>
      <c r="D414" s="1002"/>
      <c r="E414" s="1003"/>
      <c r="F414" s="1004"/>
      <c r="I414" s="1005"/>
      <c r="J414" s="1006"/>
      <c r="K414" s="1006"/>
      <c r="M414" s="1006"/>
      <c r="N414" s="1004"/>
      <c r="O414" s="1003"/>
    </row>
    <row r="415" spans="2:15" ht="15.75" customHeight="1">
      <c r="B415" s="1001"/>
      <c r="C415" s="1001"/>
      <c r="D415" s="1002"/>
      <c r="E415" s="1003"/>
      <c r="F415" s="1004"/>
      <c r="I415" s="1005"/>
      <c r="J415" s="1006"/>
      <c r="K415" s="1006"/>
      <c r="M415" s="1006"/>
      <c r="N415" s="1004"/>
      <c r="O415" s="1003"/>
    </row>
    <row r="416" spans="2:15" ht="15.75" customHeight="1">
      <c r="B416" s="1001"/>
      <c r="C416" s="1001"/>
      <c r="D416" s="1002"/>
      <c r="E416" s="1003"/>
      <c r="F416" s="1004"/>
      <c r="I416" s="1005"/>
      <c r="J416" s="1006"/>
      <c r="K416" s="1006"/>
      <c r="M416" s="1006"/>
      <c r="N416" s="1004"/>
      <c r="O416" s="1003"/>
    </row>
    <row r="417" spans="2:15" ht="15.75" customHeight="1">
      <c r="B417" s="1001"/>
      <c r="C417" s="1001"/>
      <c r="D417" s="1002"/>
      <c r="E417" s="1003"/>
      <c r="F417" s="1004"/>
      <c r="I417" s="1005"/>
      <c r="J417" s="1006"/>
      <c r="K417" s="1006"/>
      <c r="M417" s="1006"/>
      <c r="N417" s="1004"/>
      <c r="O417" s="1003"/>
    </row>
    <row r="418" spans="2:15" ht="15.75" customHeight="1">
      <c r="B418" s="1001"/>
      <c r="C418" s="1001"/>
      <c r="D418" s="1002"/>
      <c r="E418" s="1003"/>
      <c r="F418" s="1004"/>
      <c r="I418" s="1005"/>
      <c r="J418" s="1006"/>
      <c r="K418" s="1006"/>
      <c r="M418" s="1006"/>
      <c r="N418" s="1004"/>
      <c r="O418" s="1003"/>
    </row>
    <row r="419" spans="2:15" ht="15.75" customHeight="1">
      <c r="B419" s="1001"/>
      <c r="C419" s="1001"/>
      <c r="D419" s="1002"/>
      <c r="E419" s="1003"/>
      <c r="F419" s="1004"/>
      <c r="I419" s="1005"/>
      <c r="J419" s="1006"/>
      <c r="K419" s="1006"/>
      <c r="M419" s="1006"/>
      <c r="N419" s="1004"/>
      <c r="O419" s="1003"/>
    </row>
    <row r="420" spans="2:15" ht="15.75" customHeight="1">
      <c r="B420" s="1001"/>
      <c r="C420" s="1001"/>
      <c r="D420" s="1002"/>
      <c r="E420" s="1003"/>
      <c r="F420" s="1004"/>
      <c r="I420" s="1005"/>
      <c r="J420" s="1006"/>
      <c r="K420" s="1006"/>
      <c r="M420" s="1006"/>
      <c r="N420" s="1004"/>
      <c r="O420" s="1003"/>
    </row>
    <row r="421" spans="2:15" ht="15.75" customHeight="1">
      <c r="B421" s="1001"/>
      <c r="C421" s="1001"/>
      <c r="D421" s="1002"/>
      <c r="E421" s="1003"/>
      <c r="F421" s="1004"/>
      <c r="I421" s="1005"/>
      <c r="J421" s="1006"/>
      <c r="K421" s="1006"/>
      <c r="M421" s="1006"/>
      <c r="N421" s="1004"/>
      <c r="O421" s="1003"/>
    </row>
    <row r="422" spans="2:15" ht="15.75" customHeight="1">
      <c r="B422" s="1001"/>
      <c r="C422" s="1001"/>
      <c r="D422" s="1002"/>
      <c r="E422" s="1003"/>
      <c r="F422" s="1004"/>
      <c r="I422" s="1005"/>
      <c r="J422" s="1006"/>
      <c r="K422" s="1006"/>
      <c r="M422" s="1006"/>
      <c r="N422" s="1004"/>
      <c r="O422" s="1003"/>
    </row>
    <row r="423" spans="2:15" ht="15.75" customHeight="1">
      <c r="B423" s="1001"/>
      <c r="C423" s="1001"/>
      <c r="D423" s="1002"/>
      <c r="E423" s="1003"/>
      <c r="F423" s="1004"/>
      <c r="I423" s="1005"/>
      <c r="J423" s="1006"/>
      <c r="K423" s="1006"/>
      <c r="M423" s="1006"/>
      <c r="N423" s="1004"/>
      <c r="O423" s="1003"/>
    </row>
    <row r="424" spans="2:15" ht="15.75" customHeight="1">
      <c r="B424" s="1001"/>
      <c r="C424" s="1001"/>
      <c r="D424" s="1002"/>
      <c r="E424" s="1003"/>
      <c r="F424" s="1004"/>
      <c r="I424" s="1005"/>
      <c r="J424" s="1006"/>
      <c r="K424" s="1006"/>
      <c r="M424" s="1006"/>
      <c r="N424" s="1004"/>
      <c r="O424" s="1003"/>
    </row>
    <row r="425" spans="2:15" ht="15.75" customHeight="1">
      <c r="B425" s="1001"/>
      <c r="C425" s="1001"/>
      <c r="D425" s="1002"/>
      <c r="E425" s="1003"/>
      <c r="F425" s="1004"/>
      <c r="I425" s="1005"/>
      <c r="J425" s="1006"/>
      <c r="K425" s="1006"/>
      <c r="M425" s="1006"/>
      <c r="N425" s="1004"/>
      <c r="O425" s="1003"/>
    </row>
    <row r="426" spans="2:15" ht="15.75" customHeight="1">
      <c r="B426" s="1001"/>
      <c r="C426" s="1001"/>
      <c r="D426" s="1002"/>
      <c r="E426" s="1003"/>
      <c r="F426" s="1004"/>
      <c r="I426" s="1005"/>
      <c r="J426" s="1006"/>
      <c r="K426" s="1006"/>
      <c r="M426" s="1006"/>
      <c r="N426" s="1004"/>
      <c r="O426" s="1003"/>
    </row>
    <row r="427" spans="2:15" ht="15.75" customHeight="1">
      <c r="B427" s="1001"/>
      <c r="C427" s="1001"/>
      <c r="D427" s="1002"/>
      <c r="E427" s="1003"/>
      <c r="F427" s="1004"/>
      <c r="I427" s="1005"/>
      <c r="J427" s="1006"/>
      <c r="K427" s="1006"/>
      <c r="M427" s="1006"/>
      <c r="N427" s="1004"/>
      <c r="O427" s="1003"/>
    </row>
    <row r="428" spans="2:15" ht="15.75" customHeight="1">
      <c r="B428" s="1001"/>
      <c r="C428" s="1001"/>
      <c r="D428" s="1002"/>
      <c r="E428" s="1003"/>
      <c r="F428" s="1004"/>
      <c r="I428" s="1005"/>
      <c r="J428" s="1006"/>
      <c r="K428" s="1006"/>
      <c r="M428" s="1006"/>
      <c r="N428" s="1004"/>
      <c r="O428" s="1003"/>
    </row>
    <row r="429" spans="2:15" ht="15.75" customHeight="1">
      <c r="B429" s="1001"/>
      <c r="C429" s="1001"/>
      <c r="D429" s="1002"/>
      <c r="E429" s="1003"/>
      <c r="F429" s="1004"/>
      <c r="I429" s="1005"/>
      <c r="J429" s="1006"/>
      <c r="K429" s="1006"/>
      <c r="M429" s="1006"/>
      <c r="N429" s="1004"/>
      <c r="O429" s="1003"/>
    </row>
    <row r="430" spans="2:15" ht="15.75" customHeight="1">
      <c r="B430" s="1001"/>
      <c r="C430" s="1001"/>
      <c r="D430" s="1002"/>
      <c r="E430" s="1003"/>
      <c r="F430" s="1004"/>
      <c r="I430" s="1005"/>
      <c r="J430" s="1006"/>
      <c r="K430" s="1006"/>
      <c r="M430" s="1006"/>
      <c r="N430" s="1004"/>
      <c r="O430" s="1003"/>
    </row>
    <row r="431" spans="2:15" ht="15.75" customHeight="1">
      <c r="B431" s="1001"/>
      <c r="C431" s="1001"/>
      <c r="D431" s="1002"/>
      <c r="E431" s="1003"/>
      <c r="F431" s="1004"/>
      <c r="I431" s="1005"/>
      <c r="J431" s="1006"/>
      <c r="K431" s="1006"/>
      <c r="M431" s="1006"/>
      <c r="N431" s="1004"/>
      <c r="O431" s="1003"/>
    </row>
    <row r="432" spans="2:15" ht="15.75" customHeight="1">
      <c r="B432" s="1001"/>
      <c r="C432" s="1001"/>
      <c r="D432" s="1002"/>
      <c r="E432" s="1003"/>
      <c r="F432" s="1004"/>
      <c r="I432" s="1005"/>
      <c r="J432" s="1006"/>
      <c r="K432" s="1006"/>
      <c r="M432" s="1006"/>
      <c r="N432" s="1004"/>
      <c r="O432" s="1003"/>
    </row>
    <row r="433" spans="2:15" ht="15.75" customHeight="1">
      <c r="B433" s="1001"/>
      <c r="C433" s="1001"/>
      <c r="D433" s="1002"/>
      <c r="E433" s="1003"/>
      <c r="F433" s="1004"/>
      <c r="I433" s="1005"/>
      <c r="J433" s="1006"/>
      <c r="K433" s="1006"/>
      <c r="M433" s="1006"/>
      <c r="N433" s="1004"/>
      <c r="O433" s="1003"/>
    </row>
    <row r="434" spans="2:15" ht="15.75" customHeight="1">
      <c r="B434" s="1001"/>
      <c r="C434" s="1001"/>
      <c r="D434" s="1002"/>
      <c r="E434" s="1003"/>
      <c r="F434" s="1004"/>
      <c r="I434" s="1005"/>
      <c r="J434" s="1006"/>
      <c r="K434" s="1006"/>
      <c r="M434" s="1006"/>
      <c r="N434" s="1004"/>
      <c r="O434" s="1003"/>
    </row>
    <row r="435" spans="2:15" ht="15.75" customHeight="1">
      <c r="B435" s="1001"/>
      <c r="C435" s="1001"/>
      <c r="D435" s="1002"/>
      <c r="E435" s="1003"/>
      <c r="F435" s="1004"/>
      <c r="I435" s="1005"/>
      <c r="J435" s="1006"/>
      <c r="K435" s="1006"/>
      <c r="M435" s="1006"/>
      <c r="N435" s="1004"/>
      <c r="O435" s="1003"/>
    </row>
    <row r="436" spans="2:15" ht="15.75" customHeight="1">
      <c r="B436" s="1001"/>
      <c r="C436" s="1001"/>
      <c r="D436" s="1002"/>
      <c r="E436" s="1003"/>
      <c r="F436" s="1004"/>
      <c r="I436" s="1005"/>
      <c r="J436" s="1006"/>
      <c r="K436" s="1006"/>
      <c r="M436" s="1006"/>
      <c r="N436" s="1004"/>
      <c r="O436" s="1003"/>
    </row>
    <row r="437" spans="2:15" ht="15.75" customHeight="1">
      <c r="B437" s="1001"/>
      <c r="C437" s="1001"/>
      <c r="D437" s="1002"/>
      <c r="E437" s="1003"/>
      <c r="F437" s="1004"/>
      <c r="I437" s="1005"/>
      <c r="J437" s="1006"/>
      <c r="K437" s="1006"/>
      <c r="M437" s="1006"/>
      <c r="N437" s="1004"/>
      <c r="O437" s="1003"/>
    </row>
    <row r="438" spans="2:15" ht="15.75" customHeight="1">
      <c r="B438" s="1001"/>
      <c r="C438" s="1001"/>
      <c r="D438" s="1002"/>
      <c r="E438" s="1003"/>
      <c r="F438" s="1004"/>
      <c r="I438" s="1005"/>
      <c r="J438" s="1006"/>
      <c r="K438" s="1006"/>
      <c r="M438" s="1006"/>
      <c r="N438" s="1004"/>
      <c r="O438" s="1003"/>
    </row>
    <row r="439" spans="2:15" ht="15.75" customHeight="1">
      <c r="B439" s="1001"/>
      <c r="C439" s="1001"/>
      <c r="D439" s="1002"/>
      <c r="E439" s="1003"/>
      <c r="F439" s="1004"/>
      <c r="I439" s="1005"/>
      <c r="J439" s="1006"/>
      <c r="K439" s="1006"/>
      <c r="M439" s="1006"/>
      <c r="N439" s="1004"/>
      <c r="O439" s="1003"/>
    </row>
    <row r="440" spans="2:15" ht="15.75" customHeight="1">
      <c r="B440" s="1001"/>
      <c r="C440" s="1001"/>
      <c r="D440" s="1002"/>
      <c r="E440" s="1003"/>
      <c r="F440" s="1004"/>
      <c r="I440" s="1005"/>
      <c r="J440" s="1006"/>
      <c r="K440" s="1006"/>
      <c r="M440" s="1006"/>
      <c r="N440" s="1004"/>
      <c r="O440" s="1003"/>
    </row>
    <row r="441" spans="2:15" ht="15.75" customHeight="1">
      <c r="B441" s="1001"/>
      <c r="C441" s="1001"/>
      <c r="D441" s="1002"/>
      <c r="E441" s="1003"/>
      <c r="F441" s="1004"/>
      <c r="I441" s="1005"/>
      <c r="J441" s="1006"/>
      <c r="K441" s="1006"/>
      <c r="M441" s="1006"/>
      <c r="N441" s="1004"/>
      <c r="O441" s="1003"/>
    </row>
    <row r="442" spans="2:15" ht="15.75" customHeight="1">
      <c r="B442" s="1001"/>
      <c r="C442" s="1001"/>
      <c r="D442" s="1002"/>
      <c r="E442" s="1003"/>
      <c r="F442" s="1004"/>
      <c r="I442" s="1005"/>
      <c r="J442" s="1006"/>
      <c r="K442" s="1006"/>
      <c r="M442" s="1006"/>
      <c r="N442" s="1004"/>
      <c r="O442" s="1003"/>
    </row>
    <row r="443" spans="2:15" ht="15.75" customHeight="1">
      <c r="B443" s="1001"/>
      <c r="C443" s="1001"/>
      <c r="D443" s="1002"/>
      <c r="E443" s="1003"/>
      <c r="F443" s="1004"/>
      <c r="I443" s="1005"/>
      <c r="J443" s="1006"/>
      <c r="K443" s="1006"/>
      <c r="M443" s="1006"/>
      <c r="N443" s="1004"/>
      <c r="O443" s="1003"/>
    </row>
    <row r="444" spans="2:15" ht="15.75" customHeight="1">
      <c r="B444" s="1001"/>
      <c r="C444" s="1001"/>
      <c r="D444" s="1002"/>
      <c r="E444" s="1003"/>
      <c r="F444" s="1004"/>
      <c r="I444" s="1005"/>
      <c r="J444" s="1006"/>
      <c r="K444" s="1006"/>
      <c r="M444" s="1006"/>
      <c r="N444" s="1004"/>
      <c r="O444" s="1003"/>
    </row>
    <row r="445" spans="2:15" ht="15.75" customHeight="1">
      <c r="B445" s="1001"/>
      <c r="C445" s="1001"/>
      <c r="D445" s="1002"/>
      <c r="E445" s="1003"/>
      <c r="F445" s="1004"/>
      <c r="I445" s="1005"/>
      <c r="J445" s="1006"/>
      <c r="K445" s="1006"/>
      <c r="M445" s="1006"/>
      <c r="N445" s="1004"/>
      <c r="O445" s="1003"/>
    </row>
    <row r="446" spans="2:15" ht="15.75" customHeight="1">
      <c r="B446" s="1001"/>
      <c r="C446" s="1001"/>
      <c r="D446" s="1002"/>
      <c r="E446" s="1003"/>
      <c r="F446" s="1004"/>
      <c r="I446" s="1005"/>
      <c r="J446" s="1006"/>
      <c r="K446" s="1006"/>
      <c r="M446" s="1006"/>
      <c r="N446" s="1004"/>
      <c r="O446" s="1003"/>
    </row>
    <row r="447" spans="2:15" ht="15.75" customHeight="1">
      <c r="B447" s="1001"/>
      <c r="C447" s="1001"/>
      <c r="D447" s="1002"/>
      <c r="E447" s="1003"/>
      <c r="F447" s="1004"/>
      <c r="I447" s="1005"/>
      <c r="J447" s="1006"/>
      <c r="K447" s="1006"/>
      <c r="M447" s="1006"/>
      <c r="N447" s="1004"/>
      <c r="O447" s="1003"/>
    </row>
    <row r="448" spans="2:15" ht="15.75" customHeight="1">
      <c r="B448" s="1001"/>
      <c r="C448" s="1001"/>
      <c r="D448" s="1002"/>
      <c r="E448" s="1003"/>
      <c r="F448" s="1004"/>
      <c r="I448" s="1005"/>
      <c r="J448" s="1006"/>
      <c r="K448" s="1006"/>
      <c r="M448" s="1006"/>
      <c r="N448" s="1004"/>
      <c r="O448" s="1003"/>
    </row>
    <row r="449" spans="2:15" ht="15.75" customHeight="1">
      <c r="B449" s="1001"/>
      <c r="C449" s="1001"/>
      <c r="D449" s="1002"/>
      <c r="E449" s="1003"/>
      <c r="F449" s="1004"/>
      <c r="I449" s="1005"/>
      <c r="J449" s="1006"/>
      <c r="K449" s="1006"/>
      <c r="M449" s="1006"/>
      <c r="N449" s="1004"/>
      <c r="O449" s="1003"/>
    </row>
    <row r="450" spans="2:15" ht="15.75" customHeight="1">
      <c r="B450" s="1001"/>
      <c r="C450" s="1001"/>
      <c r="D450" s="1002"/>
      <c r="E450" s="1003"/>
      <c r="F450" s="1004"/>
      <c r="I450" s="1005"/>
      <c r="J450" s="1006"/>
      <c r="K450" s="1006"/>
      <c r="M450" s="1006"/>
      <c r="N450" s="1004"/>
      <c r="O450" s="1003"/>
    </row>
    <row r="451" spans="2:15" ht="15.75" customHeight="1">
      <c r="B451" s="1001"/>
      <c r="C451" s="1001"/>
      <c r="D451" s="1002"/>
      <c r="E451" s="1003"/>
      <c r="F451" s="1004"/>
      <c r="I451" s="1005"/>
      <c r="J451" s="1006"/>
      <c r="K451" s="1006"/>
      <c r="M451" s="1006"/>
      <c r="N451" s="1004"/>
      <c r="O451" s="1003"/>
    </row>
    <row r="452" spans="2:15" ht="15.75" customHeight="1">
      <c r="B452" s="1001"/>
      <c r="C452" s="1001"/>
      <c r="D452" s="1002"/>
      <c r="E452" s="1003"/>
      <c r="F452" s="1004"/>
      <c r="I452" s="1005"/>
      <c r="J452" s="1006"/>
      <c r="K452" s="1006"/>
      <c r="M452" s="1006"/>
      <c r="N452" s="1004"/>
      <c r="O452" s="1003"/>
    </row>
    <row r="453" spans="2:15" ht="15.75" customHeight="1">
      <c r="B453" s="1001"/>
      <c r="C453" s="1001"/>
      <c r="D453" s="1002"/>
      <c r="E453" s="1003"/>
      <c r="F453" s="1004"/>
      <c r="I453" s="1005"/>
      <c r="J453" s="1006"/>
      <c r="K453" s="1006"/>
      <c r="M453" s="1006"/>
      <c r="N453" s="1004"/>
      <c r="O453" s="1003"/>
    </row>
    <row r="454" spans="2:15" ht="15.75" customHeight="1">
      <c r="B454" s="1001"/>
      <c r="C454" s="1001"/>
      <c r="D454" s="1002"/>
      <c r="E454" s="1003"/>
      <c r="F454" s="1004"/>
      <c r="I454" s="1005"/>
      <c r="J454" s="1006"/>
      <c r="K454" s="1006"/>
      <c r="M454" s="1006"/>
      <c r="N454" s="1004"/>
      <c r="O454" s="1003"/>
    </row>
    <row r="455" spans="2:15" ht="15.75" customHeight="1">
      <c r="B455" s="1001"/>
      <c r="C455" s="1001"/>
      <c r="D455" s="1002"/>
      <c r="E455" s="1003"/>
      <c r="F455" s="1004"/>
      <c r="I455" s="1005"/>
      <c r="J455" s="1006"/>
      <c r="K455" s="1006"/>
      <c r="M455" s="1006"/>
      <c r="N455" s="1004"/>
      <c r="O455" s="1003"/>
    </row>
    <row r="456" spans="2:15" ht="15.75" customHeight="1">
      <c r="B456" s="1001"/>
      <c r="C456" s="1001"/>
      <c r="D456" s="1002"/>
      <c r="E456" s="1003"/>
      <c r="F456" s="1004"/>
      <c r="I456" s="1005"/>
      <c r="J456" s="1006"/>
      <c r="K456" s="1006"/>
      <c r="M456" s="1006"/>
      <c r="N456" s="1004"/>
      <c r="O456" s="1003"/>
    </row>
    <row r="457" spans="2:15" ht="15.75" customHeight="1">
      <c r="B457" s="1001"/>
      <c r="C457" s="1001"/>
      <c r="D457" s="1002"/>
      <c r="E457" s="1003"/>
      <c r="F457" s="1004"/>
      <c r="I457" s="1005"/>
      <c r="J457" s="1006"/>
      <c r="K457" s="1006"/>
      <c r="M457" s="1006"/>
      <c r="N457" s="1004"/>
      <c r="O457" s="1003"/>
    </row>
    <row r="458" spans="2:15" ht="15.75" customHeight="1">
      <c r="B458" s="1001"/>
      <c r="C458" s="1001"/>
      <c r="D458" s="1002"/>
      <c r="E458" s="1003"/>
      <c r="F458" s="1004"/>
      <c r="I458" s="1005"/>
      <c r="J458" s="1006"/>
      <c r="K458" s="1006"/>
      <c r="M458" s="1006"/>
      <c r="N458" s="1004"/>
      <c r="O458" s="1003"/>
    </row>
    <row r="459" spans="2:15" ht="15.75" customHeight="1">
      <c r="B459" s="1001"/>
      <c r="C459" s="1001"/>
      <c r="D459" s="1002"/>
      <c r="E459" s="1003"/>
      <c r="F459" s="1004"/>
      <c r="I459" s="1005"/>
      <c r="J459" s="1006"/>
      <c r="K459" s="1006"/>
      <c r="M459" s="1006"/>
      <c r="N459" s="1004"/>
      <c r="O459" s="1003"/>
    </row>
    <row r="460" spans="2:15" ht="15.75" customHeight="1">
      <c r="B460" s="1001"/>
      <c r="C460" s="1001"/>
      <c r="D460" s="1002"/>
      <c r="E460" s="1003"/>
      <c r="F460" s="1004"/>
      <c r="I460" s="1005"/>
      <c r="J460" s="1006"/>
      <c r="K460" s="1006"/>
      <c r="M460" s="1006"/>
      <c r="N460" s="1004"/>
      <c r="O460" s="1003"/>
    </row>
    <row r="461" spans="2:15" ht="15.75" customHeight="1">
      <c r="B461" s="1001"/>
      <c r="C461" s="1001"/>
      <c r="D461" s="1002"/>
      <c r="E461" s="1003"/>
      <c r="F461" s="1004"/>
      <c r="I461" s="1005"/>
      <c r="J461" s="1006"/>
      <c r="K461" s="1006"/>
      <c r="M461" s="1006"/>
      <c r="N461" s="1004"/>
      <c r="O461" s="1003"/>
    </row>
    <row r="462" spans="2:15" ht="15.75" customHeight="1">
      <c r="B462" s="1001"/>
      <c r="C462" s="1001"/>
      <c r="D462" s="1002"/>
      <c r="E462" s="1003"/>
      <c r="F462" s="1004"/>
      <c r="I462" s="1005"/>
      <c r="J462" s="1006"/>
      <c r="K462" s="1006"/>
      <c r="M462" s="1006"/>
      <c r="N462" s="1004"/>
      <c r="O462" s="1003"/>
    </row>
    <row r="463" spans="2:15" ht="15.75" customHeight="1">
      <c r="B463" s="1001"/>
      <c r="C463" s="1001"/>
      <c r="D463" s="1002"/>
      <c r="E463" s="1003"/>
      <c r="F463" s="1004"/>
      <c r="I463" s="1005"/>
      <c r="J463" s="1006"/>
      <c r="K463" s="1006"/>
      <c r="M463" s="1006"/>
      <c r="N463" s="1004"/>
      <c r="O463" s="1003"/>
    </row>
    <row r="464" spans="2:15" ht="15.75" customHeight="1">
      <c r="B464" s="1001"/>
      <c r="C464" s="1001"/>
      <c r="D464" s="1002"/>
      <c r="E464" s="1003"/>
      <c r="F464" s="1004"/>
      <c r="I464" s="1005"/>
      <c r="J464" s="1006"/>
      <c r="K464" s="1006"/>
      <c r="M464" s="1006"/>
      <c r="N464" s="1004"/>
      <c r="O464" s="1003"/>
    </row>
    <row r="465" spans="2:15" ht="15.75" customHeight="1">
      <c r="B465" s="1001"/>
      <c r="C465" s="1001"/>
      <c r="D465" s="1002"/>
      <c r="E465" s="1003"/>
      <c r="F465" s="1004"/>
      <c r="I465" s="1005"/>
      <c r="J465" s="1006"/>
      <c r="K465" s="1006"/>
      <c r="M465" s="1006"/>
      <c r="N465" s="1004"/>
      <c r="O465" s="1003"/>
    </row>
    <row r="466" spans="2:15" ht="15.75" customHeight="1">
      <c r="B466" s="1001"/>
      <c r="C466" s="1001"/>
      <c r="D466" s="1002"/>
      <c r="E466" s="1003"/>
      <c r="F466" s="1004"/>
      <c r="I466" s="1005"/>
      <c r="J466" s="1006"/>
      <c r="K466" s="1006"/>
      <c r="M466" s="1006"/>
      <c r="N466" s="1004"/>
      <c r="O466" s="1003"/>
    </row>
    <row r="467" spans="2:15" ht="15.75" customHeight="1">
      <c r="B467" s="1001"/>
      <c r="C467" s="1001"/>
      <c r="D467" s="1002"/>
      <c r="E467" s="1003"/>
      <c r="F467" s="1004"/>
      <c r="I467" s="1005"/>
      <c r="J467" s="1006"/>
      <c r="K467" s="1006"/>
      <c r="M467" s="1006"/>
      <c r="N467" s="1004"/>
      <c r="O467" s="1003"/>
    </row>
    <row r="468" spans="2:15" ht="15.75" customHeight="1">
      <c r="B468" s="1001"/>
      <c r="C468" s="1001"/>
      <c r="D468" s="1002"/>
      <c r="E468" s="1003"/>
      <c r="F468" s="1004"/>
      <c r="I468" s="1005"/>
      <c r="J468" s="1006"/>
      <c r="K468" s="1006"/>
      <c r="M468" s="1006"/>
      <c r="N468" s="1004"/>
      <c r="O468" s="1003"/>
    </row>
    <row r="469" spans="2:15" ht="15.75" customHeight="1">
      <c r="B469" s="1001"/>
      <c r="C469" s="1001"/>
      <c r="D469" s="1002"/>
      <c r="E469" s="1003"/>
      <c r="F469" s="1004"/>
      <c r="I469" s="1005"/>
      <c r="J469" s="1006"/>
      <c r="K469" s="1006"/>
      <c r="M469" s="1006"/>
      <c r="N469" s="1004"/>
      <c r="O469" s="1003"/>
    </row>
    <row r="470" spans="2:15" ht="15.75" customHeight="1">
      <c r="B470" s="1001"/>
      <c r="C470" s="1001"/>
      <c r="D470" s="1002"/>
      <c r="E470" s="1003"/>
      <c r="F470" s="1004"/>
      <c r="I470" s="1005"/>
      <c r="J470" s="1006"/>
      <c r="K470" s="1006"/>
      <c r="M470" s="1006"/>
      <c r="N470" s="1004"/>
      <c r="O470" s="1003"/>
    </row>
    <row r="471" spans="2:15" ht="15.75" customHeight="1">
      <c r="B471" s="1001"/>
      <c r="C471" s="1001"/>
      <c r="D471" s="1002"/>
      <c r="E471" s="1003"/>
      <c r="F471" s="1004"/>
      <c r="I471" s="1005"/>
      <c r="J471" s="1006"/>
      <c r="K471" s="1006"/>
      <c r="M471" s="1006"/>
      <c r="N471" s="1004"/>
      <c r="O471" s="1003"/>
    </row>
    <row r="472" spans="2:15" ht="15.75" customHeight="1">
      <c r="B472" s="1001"/>
      <c r="C472" s="1001"/>
      <c r="D472" s="1002"/>
      <c r="E472" s="1003"/>
      <c r="F472" s="1004"/>
      <c r="I472" s="1005"/>
      <c r="J472" s="1006"/>
      <c r="K472" s="1006"/>
      <c r="M472" s="1006"/>
      <c r="N472" s="1004"/>
      <c r="O472" s="1003"/>
    </row>
    <row r="473" spans="2:15" ht="15.75" customHeight="1">
      <c r="B473" s="1001"/>
      <c r="C473" s="1001"/>
      <c r="D473" s="1002"/>
      <c r="E473" s="1003"/>
      <c r="F473" s="1004"/>
      <c r="I473" s="1005"/>
      <c r="J473" s="1006"/>
      <c r="K473" s="1006"/>
      <c r="M473" s="1006"/>
      <c r="N473" s="1004"/>
      <c r="O473" s="1003"/>
    </row>
    <row r="474" spans="2:15" ht="15.75" customHeight="1">
      <c r="B474" s="1001"/>
      <c r="C474" s="1001"/>
      <c r="D474" s="1002"/>
      <c r="E474" s="1003"/>
      <c r="F474" s="1004"/>
      <c r="I474" s="1005"/>
      <c r="J474" s="1006"/>
      <c r="K474" s="1006"/>
      <c r="M474" s="1006"/>
      <c r="N474" s="1004"/>
      <c r="O474" s="1003"/>
    </row>
    <row r="475" spans="2:15" ht="15.75" customHeight="1">
      <c r="B475" s="1001"/>
      <c r="C475" s="1001"/>
      <c r="D475" s="1002"/>
      <c r="E475" s="1003"/>
      <c r="F475" s="1004"/>
      <c r="I475" s="1005"/>
      <c r="J475" s="1006"/>
      <c r="K475" s="1006"/>
      <c r="M475" s="1006"/>
      <c r="N475" s="1004"/>
      <c r="O475" s="1003"/>
    </row>
    <row r="476" spans="2:15" ht="15.75" customHeight="1">
      <c r="B476" s="1001"/>
      <c r="C476" s="1001"/>
      <c r="D476" s="1002"/>
      <c r="E476" s="1003"/>
      <c r="F476" s="1004"/>
      <c r="I476" s="1005"/>
      <c r="J476" s="1006"/>
      <c r="K476" s="1006"/>
      <c r="M476" s="1006"/>
      <c r="N476" s="1004"/>
      <c r="O476" s="1003"/>
    </row>
    <row r="477" spans="2:15" ht="15.75" customHeight="1">
      <c r="B477" s="1001"/>
      <c r="C477" s="1001"/>
      <c r="D477" s="1002"/>
      <c r="E477" s="1003"/>
      <c r="F477" s="1004"/>
      <c r="I477" s="1005"/>
      <c r="J477" s="1006"/>
      <c r="K477" s="1006"/>
      <c r="M477" s="1006"/>
      <c r="N477" s="1004"/>
      <c r="O477" s="1003"/>
    </row>
    <row r="478" spans="2:15" ht="15.75" customHeight="1">
      <c r="B478" s="1001"/>
      <c r="C478" s="1001"/>
      <c r="D478" s="1002"/>
      <c r="E478" s="1003"/>
      <c r="F478" s="1004"/>
      <c r="I478" s="1005"/>
      <c r="J478" s="1006"/>
      <c r="K478" s="1006"/>
      <c r="M478" s="1006"/>
      <c r="N478" s="1004"/>
      <c r="O478" s="1003"/>
    </row>
    <row r="479" spans="2:15" ht="15.75" customHeight="1">
      <c r="B479" s="1001"/>
      <c r="C479" s="1001"/>
      <c r="D479" s="1002"/>
      <c r="E479" s="1003"/>
      <c r="F479" s="1004"/>
      <c r="I479" s="1005"/>
      <c r="J479" s="1006"/>
      <c r="K479" s="1006"/>
      <c r="M479" s="1006"/>
      <c r="N479" s="1004"/>
      <c r="O479" s="1003"/>
    </row>
    <row r="480" spans="2:15" ht="15.75" customHeight="1">
      <c r="B480" s="1001"/>
      <c r="C480" s="1001"/>
      <c r="D480" s="1002"/>
      <c r="E480" s="1003"/>
      <c r="F480" s="1004"/>
      <c r="I480" s="1005"/>
      <c r="J480" s="1006"/>
      <c r="K480" s="1006"/>
      <c r="M480" s="1006"/>
      <c r="N480" s="1004"/>
      <c r="O480" s="1003"/>
    </row>
    <row r="481" spans="2:15" ht="15.75" customHeight="1">
      <c r="B481" s="1001"/>
      <c r="C481" s="1001"/>
      <c r="D481" s="1002"/>
      <c r="E481" s="1003"/>
      <c r="F481" s="1004"/>
      <c r="I481" s="1005"/>
      <c r="J481" s="1006"/>
      <c r="K481" s="1006"/>
      <c r="M481" s="1006"/>
      <c r="N481" s="1004"/>
      <c r="O481" s="1003"/>
    </row>
    <row r="482" spans="2:15" ht="15.75" customHeight="1">
      <c r="B482" s="1001"/>
      <c r="C482" s="1001"/>
      <c r="D482" s="1002"/>
      <c r="E482" s="1003"/>
      <c r="F482" s="1004"/>
      <c r="I482" s="1005"/>
      <c r="J482" s="1006"/>
      <c r="K482" s="1006"/>
      <c r="M482" s="1006"/>
      <c r="N482" s="1004"/>
      <c r="O482" s="1003"/>
    </row>
    <row r="483" spans="2:15" ht="15.75" customHeight="1">
      <c r="B483" s="1001"/>
      <c r="C483" s="1001"/>
      <c r="D483" s="1002"/>
      <c r="E483" s="1003"/>
      <c r="F483" s="1004"/>
      <c r="I483" s="1005"/>
      <c r="J483" s="1006"/>
      <c r="K483" s="1006"/>
      <c r="M483" s="1006"/>
      <c r="N483" s="1004"/>
      <c r="O483" s="1003"/>
    </row>
    <row r="484" spans="2:15" ht="15.75" customHeight="1">
      <c r="B484" s="1001"/>
      <c r="C484" s="1001"/>
      <c r="D484" s="1002"/>
      <c r="E484" s="1003"/>
      <c r="F484" s="1004"/>
      <c r="I484" s="1005"/>
      <c r="J484" s="1006"/>
      <c r="K484" s="1006"/>
      <c r="M484" s="1006"/>
      <c r="N484" s="1004"/>
      <c r="O484" s="1003"/>
    </row>
    <row r="485" spans="2:15" ht="15.75" customHeight="1">
      <c r="B485" s="1001"/>
      <c r="C485" s="1001"/>
      <c r="D485" s="1002"/>
      <c r="E485" s="1003"/>
      <c r="F485" s="1004"/>
      <c r="I485" s="1005"/>
      <c r="J485" s="1006"/>
      <c r="K485" s="1006"/>
      <c r="M485" s="1006"/>
      <c r="N485" s="1004"/>
      <c r="O485" s="1003"/>
    </row>
    <row r="486" spans="2:15" ht="15.75" customHeight="1">
      <c r="B486" s="1001"/>
      <c r="C486" s="1001"/>
      <c r="D486" s="1002"/>
      <c r="E486" s="1003"/>
      <c r="F486" s="1004"/>
      <c r="I486" s="1005"/>
      <c r="J486" s="1006"/>
      <c r="K486" s="1006"/>
      <c r="M486" s="1006"/>
      <c r="N486" s="1004"/>
      <c r="O486" s="1003"/>
    </row>
    <row r="487" spans="2:15" ht="15.75" customHeight="1">
      <c r="B487" s="1001"/>
      <c r="C487" s="1001"/>
      <c r="D487" s="1002"/>
      <c r="E487" s="1003"/>
      <c r="F487" s="1004"/>
      <c r="I487" s="1005"/>
      <c r="J487" s="1006"/>
      <c r="K487" s="1006"/>
      <c r="M487" s="1006"/>
      <c r="N487" s="1004"/>
      <c r="O487" s="1003"/>
    </row>
    <row r="488" spans="2:15" ht="15.75" customHeight="1">
      <c r="B488" s="1001"/>
      <c r="C488" s="1001"/>
      <c r="D488" s="1002"/>
      <c r="E488" s="1003"/>
      <c r="F488" s="1004"/>
      <c r="I488" s="1005"/>
      <c r="J488" s="1006"/>
      <c r="K488" s="1006"/>
      <c r="M488" s="1006"/>
      <c r="N488" s="1004"/>
      <c r="O488" s="1003"/>
    </row>
    <row r="489" spans="2:15" ht="15.75" customHeight="1">
      <c r="B489" s="1001"/>
      <c r="C489" s="1001"/>
      <c r="D489" s="1002"/>
      <c r="E489" s="1003"/>
      <c r="F489" s="1004"/>
      <c r="I489" s="1005"/>
      <c r="J489" s="1006"/>
      <c r="K489" s="1006"/>
      <c r="M489" s="1006"/>
      <c r="N489" s="1004"/>
      <c r="O489" s="1003"/>
    </row>
    <row r="490" spans="2:15" ht="15.75" customHeight="1">
      <c r="B490" s="1001"/>
      <c r="C490" s="1001"/>
      <c r="D490" s="1002"/>
      <c r="E490" s="1003"/>
      <c r="F490" s="1004"/>
      <c r="I490" s="1005"/>
      <c r="J490" s="1006"/>
      <c r="K490" s="1006"/>
      <c r="M490" s="1006"/>
      <c r="N490" s="1004"/>
      <c r="O490" s="1003"/>
    </row>
    <row r="491" spans="2:15" ht="15.75" customHeight="1">
      <c r="B491" s="1001"/>
      <c r="C491" s="1001"/>
      <c r="D491" s="1002"/>
      <c r="E491" s="1003"/>
      <c r="F491" s="1004"/>
      <c r="I491" s="1005"/>
      <c r="J491" s="1006"/>
      <c r="K491" s="1006"/>
      <c r="M491" s="1006"/>
      <c r="N491" s="1004"/>
      <c r="O491" s="1003"/>
    </row>
    <row r="492" spans="2:15" ht="15.75" customHeight="1">
      <c r="B492" s="1001"/>
      <c r="C492" s="1001"/>
      <c r="D492" s="1002"/>
      <c r="E492" s="1003"/>
      <c r="F492" s="1004"/>
      <c r="I492" s="1005"/>
      <c r="J492" s="1006"/>
      <c r="K492" s="1006"/>
      <c r="M492" s="1006"/>
      <c r="N492" s="1004"/>
      <c r="O492" s="1003"/>
    </row>
    <row r="493" spans="2:15" ht="15.75" customHeight="1">
      <c r="B493" s="1001"/>
      <c r="C493" s="1001"/>
      <c r="D493" s="1002"/>
      <c r="E493" s="1003"/>
      <c r="F493" s="1004"/>
      <c r="I493" s="1005"/>
      <c r="J493" s="1006"/>
      <c r="K493" s="1006"/>
      <c r="M493" s="1006"/>
      <c r="N493" s="1004"/>
      <c r="O493" s="1003"/>
    </row>
    <row r="494" spans="2:15" ht="15.75" customHeight="1">
      <c r="B494" s="1001"/>
      <c r="C494" s="1001"/>
      <c r="D494" s="1002"/>
      <c r="E494" s="1003"/>
      <c r="F494" s="1004"/>
      <c r="I494" s="1005"/>
      <c r="J494" s="1006"/>
      <c r="K494" s="1006"/>
      <c r="M494" s="1006"/>
      <c r="N494" s="1004"/>
      <c r="O494" s="1003"/>
    </row>
    <row r="495" spans="2:15" ht="15.75" customHeight="1">
      <c r="B495" s="1001"/>
      <c r="C495" s="1001"/>
      <c r="D495" s="1002"/>
      <c r="E495" s="1003"/>
      <c r="F495" s="1004"/>
      <c r="I495" s="1005"/>
      <c r="J495" s="1006"/>
      <c r="K495" s="1006"/>
      <c r="M495" s="1006"/>
      <c r="N495" s="1004"/>
      <c r="O495" s="1003"/>
    </row>
    <row r="496" spans="2:15" ht="15.75" customHeight="1">
      <c r="B496" s="1001"/>
      <c r="C496" s="1001"/>
      <c r="D496" s="1002"/>
      <c r="E496" s="1003"/>
      <c r="F496" s="1004"/>
      <c r="I496" s="1005"/>
      <c r="J496" s="1006"/>
      <c r="K496" s="1006"/>
      <c r="M496" s="1006"/>
      <c r="N496" s="1004"/>
      <c r="O496" s="1003"/>
    </row>
    <row r="497" spans="2:15" ht="15.75" customHeight="1">
      <c r="B497" s="1001"/>
      <c r="C497" s="1001"/>
      <c r="D497" s="1002"/>
      <c r="E497" s="1003"/>
      <c r="F497" s="1004"/>
      <c r="I497" s="1005"/>
      <c r="J497" s="1006"/>
      <c r="K497" s="1006"/>
      <c r="M497" s="1006"/>
      <c r="N497" s="1004"/>
      <c r="O497" s="1003"/>
    </row>
    <row r="498" spans="2:15" ht="15.75" customHeight="1">
      <c r="B498" s="1001"/>
      <c r="C498" s="1001"/>
      <c r="D498" s="1002"/>
      <c r="E498" s="1003"/>
      <c r="F498" s="1004"/>
      <c r="I498" s="1005"/>
      <c r="J498" s="1006"/>
      <c r="K498" s="1006"/>
      <c r="M498" s="1006"/>
      <c r="N498" s="1004"/>
      <c r="O498" s="1003"/>
    </row>
    <row r="499" spans="2:15" ht="15.75" customHeight="1">
      <c r="B499" s="1001"/>
      <c r="C499" s="1001"/>
      <c r="D499" s="1002"/>
      <c r="E499" s="1003"/>
      <c r="F499" s="1004"/>
      <c r="I499" s="1005"/>
      <c r="J499" s="1006"/>
      <c r="K499" s="1006"/>
      <c r="M499" s="1006"/>
      <c r="N499" s="1004"/>
      <c r="O499" s="1003"/>
    </row>
    <row r="500" spans="2:15" ht="15.75" customHeight="1">
      <c r="B500" s="1001"/>
      <c r="C500" s="1001"/>
      <c r="D500" s="1002"/>
      <c r="E500" s="1003"/>
      <c r="F500" s="1004"/>
      <c r="I500" s="1005"/>
      <c r="J500" s="1006"/>
      <c r="K500" s="1006"/>
      <c r="M500" s="1006"/>
      <c r="N500" s="1004"/>
      <c r="O500" s="1003"/>
    </row>
    <row r="501" spans="2:15" ht="15.75" customHeight="1">
      <c r="B501" s="1001"/>
      <c r="C501" s="1001"/>
      <c r="D501" s="1002"/>
      <c r="E501" s="1003"/>
      <c r="F501" s="1004"/>
      <c r="I501" s="1005"/>
      <c r="J501" s="1006"/>
      <c r="K501" s="1006"/>
      <c r="M501" s="1006"/>
      <c r="N501" s="1004"/>
      <c r="O501" s="1003"/>
    </row>
    <row r="502" spans="2:15" ht="15.75" customHeight="1">
      <c r="B502" s="1001"/>
      <c r="C502" s="1001"/>
      <c r="D502" s="1002"/>
      <c r="E502" s="1003"/>
      <c r="F502" s="1004"/>
      <c r="I502" s="1005"/>
      <c r="J502" s="1006"/>
      <c r="K502" s="1006"/>
      <c r="M502" s="1006"/>
      <c r="N502" s="1004"/>
      <c r="O502" s="1003"/>
    </row>
    <row r="503" spans="2:15" ht="15.75" customHeight="1">
      <c r="B503" s="1001"/>
      <c r="C503" s="1001"/>
      <c r="D503" s="1002"/>
      <c r="E503" s="1003"/>
      <c r="F503" s="1004"/>
      <c r="I503" s="1005"/>
      <c r="J503" s="1006"/>
      <c r="K503" s="1006"/>
      <c r="M503" s="1006"/>
      <c r="N503" s="1004"/>
      <c r="O503" s="1003"/>
    </row>
    <row r="504" spans="2:15" ht="15.75" customHeight="1">
      <c r="B504" s="1001"/>
      <c r="C504" s="1001"/>
      <c r="D504" s="1002"/>
      <c r="E504" s="1003"/>
      <c r="F504" s="1004"/>
      <c r="I504" s="1005"/>
      <c r="J504" s="1006"/>
      <c r="K504" s="1006"/>
      <c r="M504" s="1006"/>
      <c r="N504" s="1004"/>
      <c r="O504" s="1003"/>
    </row>
    <row r="505" spans="2:15" ht="15.75" customHeight="1">
      <c r="B505" s="1001"/>
      <c r="C505" s="1001"/>
      <c r="D505" s="1002"/>
      <c r="E505" s="1003"/>
      <c r="F505" s="1004"/>
      <c r="I505" s="1005"/>
      <c r="J505" s="1006"/>
      <c r="K505" s="1006"/>
      <c r="M505" s="1006"/>
      <c r="N505" s="1004"/>
      <c r="O505" s="1003"/>
    </row>
    <row r="506" spans="2:15" ht="15.75" customHeight="1">
      <c r="B506" s="1001"/>
      <c r="C506" s="1001"/>
      <c r="D506" s="1002"/>
      <c r="E506" s="1003"/>
      <c r="F506" s="1004"/>
      <c r="I506" s="1005"/>
      <c r="J506" s="1006"/>
      <c r="K506" s="1006"/>
      <c r="M506" s="1006"/>
      <c r="N506" s="1004"/>
      <c r="O506" s="1003"/>
    </row>
    <row r="507" spans="2:15" ht="15.75" customHeight="1">
      <c r="B507" s="1001"/>
      <c r="C507" s="1001"/>
      <c r="D507" s="1002"/>
      <c r="E507" s="1003"/>
      <c r="F507" s="1004"/>
      <c r="I507" s="1005"/>
      <c r="J507" s="1006"/>
      <c r="K507" s="1006"/>
      <c r="M507" s="1006"/>
      <c r="N507" s="1004"/>
      <c r="O507" s="1003"/>
    </row>
    <row r="508" spans="2:15" ht="15.75" customHeight="1">
      <c r="B508" s="1001"/>
      <c r="C508" s="1001"/>
      <c r="D508" s="1002"/>
      <c r="E508" s="1003"/>
      <c r="F508" s="1004"/>
      <c r="I508" s="1005"/>
      <c r="J508" s="1006"/>
      <c r="K508" s="1006"/>
      <c r="M508" s="1006"/>
      <c r="N508" s="1004"/>
      <c r="O508" s="1003"/>
    </row>
    <row r="509" spans="2:15" ht="15.75" customHeight="1">
      <c r="B509" s="1001"/>
      <c r="C509" s="1001"/>
      <c r="D509" s="1002"/>
      <c r="E509" s="1003"/>
      <c r="F509" s="1004"/>
      <c r="I509" s="1005"/>
      <c r="J509" s="1006"/>
      <c r="K509" s="1006"/>
      <c r="M509" s="1006"/>
      <c r="N509" s="1004"/>
      <c r="O509" s="1003"/>
    </row>
    <row r="510" spans="2:15" ht="15.75" customHeight="1">
      <c r="B510" s="1001"/>
      <c r="C510" s="1001"/>
      <c r="D510" s="1002"/>
      <c r="E510" s="1003"/>
      <c r="F510" s="1004"/>
      <c r="I510" s="1005"/>
      <c r="J510" s="1006"/>
      <c r="K510" s="1006"/>
      <c r="M510" s="1006"/>
      <c r="N510" s="1004"/>
      <c r="O510" s="1003"/>
    </row>
    <row r="511" spans="2:15" ht="15.75" customHeight="1">
      <c r="B511" s="1001"/>
      <c r="C511" s="1001"/>
      <c r="D511" s="1002"/>
      <c r="E511" s="1003"/>
      <c r="F511" s="1004"/>
      <c r="I511" s="1005"/>
      <c r="J511" s="1006"/>
      <c r="K511" s="1006"/>
      <c r="M511" s="1006"/>
      <c r="N511" s="1004"/>
      <c r="O511" s="1003"/>
    </row>
    <row r="512" spans="2:15" ht="15.75" customHeight="1">
      <c r="B512" s="1001"/>
      <c r="C512" s="1001"/>
      <c r="D512" s="1002"/>
      <c r="E512" s="1003"/>
      <c r="F512" s="1004"/>
      <c r="I512" s="1005"/>
      <c r="J512" s="1006"/>
      <c r="K512" s="1006"/>
      <c r="M512" s="1006"/>
      <c r="N512" s="1004"/>
      <c r="O512" s="1003"/>
    </row>
    <row r="513" spans="2:15" ht="15.75" customHeight="1">
      <c r="B513" s="1001"/>
      <c r="C513" s="1001"/>
      <c r="D513" s="1002"/>
      <c r="E513" s="1003"/>
      <c r="F513" s="1004"/>
      <c r="I513" s="1005"/>
      <c r="J513" s="1006"/>
      <c r="K513" s="1006"/>
      <c r="M513" s="1006"/>
      <c r="N513" s="1004"/>
      <c r="O513" s="1003"/>
    </row>
    <row r="514" spans="2:15" ht="15.75" customHeight="1">
      <c r="B514" s="1001"/>
      <c r="C514" s="1001"/>
      <c r="D514" s="1002"/>
      <c r="E514" s="1003"/>
      <c r="F514" s="1004"/>
      <c r="I514" s="1005"/>
      <c r="J514" s="1006"/>
      <c r="K514" s="1006"/>
      <c r="M514" s="1006"/>
      <c r="N514" s="1004"/>
      <c r="O514" s="1003"/>
    </row>
    <row r="515" spans="2:15" ht="15.75" customHeight="1">
      <c r="B515" s="1001"/>
      <c r="C515" s="1001"/>
      <c r="D515" s="1002"/>
      <c r="E515" s="1003"/>
      <c r="F515" s="1004"/>
      <c r="I515" s="1005"/>
      <c r="J515" s="1006"/>
      <c r="K515" s="1006"/>
      <c r="M515" s="1006"/>
      <c r="N515" s="1004"/>
      <c r="O515" s="1003"/>
    </row>
    <row r="516" spans="2:15" ht="15.75" customHeight="1">
      <c r="B516" s="1001"/>
      <c r="C516" s="1001"/>
      <c r="D516" s="1002"/>
      <c r="E516" s="1003"/>
      <c r="F516" s="1004"/>
      <c r="I516" s="1005"/>
      <c r="J516" s="1006"/>
      <c r="K516" s="1006"/>
      <c r="M516" s="1006"/>
      <c r="N516" s="1004"/>
      <c r="O516" s="1003"/>
    </row>
    <row r="517" spans="2:15" ht="15.75" customHeight="1">
      <c r="B517" s="1001"/>
      <c r="C517" s="1001"/>
      <c r="D517" s="1002"/>
      <c r="E517" s="1003"/>
      <c r="F517" s="1004"/>
      <c r="I517" s="1005"/>
      <c r="J517" s="1006"/>
      <c r="K517" s="1006"/>
      <c r="M517" s="1006"/>
      <c r="N517" s="1004"/>
      <c r="O517" s="1003"/>
    </row>
    <row r="518" spans="2:15" ht="15.75" customHeight="1">
      <c r="B518" s="1001"/>
      <c r="C518" s="1001"/>
      <c r="D518" s="1002"/>
      <c r="E518" s="1003"/>
      <c r="F518" s="1004"/>
      <c r="I518" s="1005"/>
      <c r="J518" s="1006"/>
      <c r="K518" s="1006"/>
      <c r="M518" s="1006"/>
      <c r="N518" s="1004"/>
      <c r="O518" s="1003"/>
    </row>
    <row r="519" spans="2:15" ht="15.75" customHeight="1">
      <c r="B519" s="1001"/>
      <c r="C519" s="1001"/>
      <c r="D519" s="1002"/>
      <c r="E519" s="1003"/>
      <c r="F519" s="1004"/>
      <c r="I519" s="1005"/>
      <c r="J519" s="1006"/>
      <c r="K519" s="1006"/>
      <c r="M519" s="1006"/>
      <c r="N519" s="1004"/>
      <c r="O519" s="1003"/>
    </row>
    <row r="520" spans="2:15" ht="15.75" customHeight="1">
      <c r="B520" s="1001"/>
      <c r="C520" s="1001"/>
      <c r="D520" s="1002"/>
      <c r="E520" s="1003"/>
      <c r="F520" s="1004"/>
      <c r="I520" s="1005"/>
      <c r="J520" s="1006"/>
      <c r="K520" s="1006"/>
      <c r="M520" s="1006"/>
      <c r="N520" s="1004"/>
      <c r="O520" s="1003"/>
    </row>
    <row r="521" spans="2:15" ht="15.75" customHeight="1">
      <c r="B521" s="1001"/>
      <c r="C521" s="1001"/>
      <c r="D521" s="1002"/>
      <c r="E521" s="1003"/>
      <c r="F521" s="1004"/>
      <c r="I521" s="1005"/>
      <c r="J521" s="1006"/>
      <c r="K521" s="1006"/>
      <c r="M521" s="1006"/>
      <c r="N521" s="1004"/>
      <c r="O521" s="1003"/>
    </row>
    <row r="522" spans="2:15" ht="15.75" customHeight="1">
      <c r="B522" s="1001"/>
      <c r="C522" s="1001"/>
      <c r="D522" s="1002"/>
      <c r="E522" s="1003"/>
      <c r="F522" s="1004"/>
      <c r="I522" s="1005"/>
      <c r="J522" s="1006"/>
      <c r="K522" s="1006"/>
      <c r="M522" s="1006"/>
      <c r="N522" s="1004"/>
      <c r="O522" s="1003"/>
    </row>
    <row r="523" spans="2:15" ht="15.75" customHeight="1">
      <c r="B523" s="1001"/>
      <c r="C523" s="1001"/>
      <c r="D523" s="1002"/>
      <c r="E523" s="1003"/>
      <c r="F523" s="1004"/>
      <c r="I523" s="1005"/>
      <c r="J523" s="1006"/>
      <c r="K523" s="1006"/>
      <c r="M523" s="1006"/>
      <c r="N523" s="1004"/>
      <c r="O523" s="1003"/>
    </row>
    <row r="524" spans="2:15" ht="15.75" customHeight="1">
      <c r="B524" s="1001"/>
      <c r="C524" s="1001"/>
      <c r="D524" s="1002"/>
      <c r="E524" s="1003"/>
      <c r="F524" s="1004"/>
      <c r="I524" s="1005"/>
      <c r="J524" s="1006"/>
      <c r="K524" s="1006"/>
      <c r="M524" s="1006"/>
      <c r="N524" s="1004"/>
      <c r="O524" s="1003"/>
    </row>
    <row r="525" spans="2:15" ht="15.75" customHeight="1">
      <c r="B525" s="1001"/>
      <c r="C525" s="1001"/>
      <c r="D525" s="1002"/>
      <c r="E525" s="1003"/>
      <c r="F525" s="1004"/>
      <c r="I525" s="1005"/>
      <c r="J525" s="1006"/>
      <c r="K525" s="1006"/>
      <c r="M525" s="1006"/>
      <c r="N525" s="1004"/>
      <c r="O525" s="1003"/>
    </row>
    <row r="526" spans="2:15" ht="15.75" customHeight="1">
      <c r="B526" s="1001"/>
      <c r="C526" s="1001"/>
      <c r="D526" s="1002"/>
      <c r="E526" s="1003"/>
      <c r="F526" s="1004"/>
      <c r="I526" s="1005"/>
      <c r="J526" s="1006"/>
      <c r="K526" s="1006"/>
      <c r="M526" s="1006"/>
      <c r="N526" s="1004"/>
      <c r="O526" s="1003"/>
    </row>
    <row r="527" spans="2:15" ht="15.75" customHeight="1">
      <c r="B527" s="1001"/>
      <c r="C527" s="1001"/>
      <c r="D527" s="1002"/>
      <c r="E527" s="1003"/>
      <c r="F527" s="1004"/>
      <c r="I527" s="1005"/>
      <c r="J527" s="1006"/>
      <c r="K527" s="1006"/>
      <c r="M527" s="1006"/>
      <c r="N527" s="1004"/>
      <c r="O527" s="1003"/>
    </row>
    <row r="528" spans="2:15" ht="15.75" customHeight="1">
      <c r="B528" s="1001"/>
      <c r="C528" s="1001"/>
      <c r="D528" s="1002"/>
      <c r="E528" s="1003"/>
      <c r="F528" s="1004"/>
      <c r="I528" s="1005"/>
      <c r="J528" s="1006"/>
      <c r="K528" s="1006"/>
      <c r="M528" s="1006"/>
      <c r="N528" s="1004"/>
      <c r="O528" s="1003"/>
    </row>
    <row r="529" spans="2:15" ht="15.75" customHeight="1">
      <c r="B529" s="1001"/>
      <c r="C529" s="1001"/>
      <c r="D529" s="1002"/>
      <c r="E529" s="1003"/>
      <c r="F529" s="1004"/>
      <c r="I529" s="1005"/>
      <c r="J529" s="1006"/>
      <c r="K529" s="1006"/>
      <c r="M529" s="1006"/>
      <c r="N529" s="1004"/>
      <c r="O529" s="1003"/>
    </row>
    <row r="530" spans="2:15" ht="15.75" customHeight="1">
      <c r="B530" s="1001"/>
      <c r="C530" s="1001"/>
      <c r="D530" s="1002"/>
      <c r="E530" s="1003"/>
      <c r="F530" s="1004"/>
      <c r="I530" s="1005"/>
      <c r="J530" s="1006"/>
      <c r="K530" s="1006"/>
      <c r="M530" s="1006"/>
      <c r="N530" s="1004"/>
      <c r="O530" s="1003"/>
    </row>
    <row r="531" spans="2:15" ht="15.75" customHeight="1">
      <c r="B531" s="1001"/>
      <c r="C531" s="1001"/>
      <c r="D531" s="1002"/>
      <c r="E531" s="1003"/>
      <c r="F531" s="1004"/>
      <c r="I531" s="1005"/>
      <c r="J531" s="1006"/>
      <c r="K531" s="1006"/>
      <c r="M531" s="1006"/>
      <c r="N531" s="1004"/>
      <c r="O531" s="1003"/>
    </row>
    <row r="532" spans="2:15" ht="15.75" customHeight="1">
      <c r="B532" s="1001"/>
      <c r="C532" s="1001"/>
      <c r="D532" s="1002"/>
      <c r="E532" s="1003"/>
      <c r="F532" s="1004"/>
      <c r="I532" s="1005"/>
      <c r="J532" s="1006"/>
      <c r="K532" s="1006"/>
      <c r="M532" s="1006"/>
      <c r="N532" s="1004"/>
      <c r="O532" s="1003"/>
    </row>
    <row r="533" spans="2:15" ht="15.75" customHeight="1">
      <c r="B533" s="1001"/>
      <c r="C533" s="1001"/>
      <c r="D533" s="1002"/>
      <c r="E533" s="1003"/>
      <c r="F533" s="1004"/>
      <c r="I533" s="1005"/>
      <c r="J533" s="1006"/>
      <c r="K533" s="1006"/>
      <c r="M533" s="1006"/>
      <c r="N533" s="1004"/>
      <c r="O533" s="1003"/>
    </row>
    <row r="534" spans="2:15" ht="15.75" customHeight="1">
      <c r="B534" s="1001"/>
      <c r="C534" s="1001"/>
      <c r="D534" s="1002"/>
      <c r="E534" s="1003"/>
      <c r="F534" s="1004"/>
      <c r="I534" s="1005"/>
      <c r="J534" s="1006"/>
      <c r="K534" s="1006"/>
      <c r="M534" s="1006"/>
      <c r="N534" s="1004"/>
      <c r="O534" s="1003"/>
    </row>
    <row r="535" spans="2:15" ht="15.75" customHeight="1">
      <c r="B535" s="1001"/>
      <c r="C535" s="1001"/>
      <c r="D535" s="1002"/>
      <c r="E535" s="1003"/>
      <c r="F535" s="1004"/>
      <c r="I535" s="1005"/>
      <c r="J535" s="1006"/>
      <c r="K535" s="1006"/>
      <c r="M535" s="1006"/>
      <c r="N535" s="1004"/>
      <c r="O535" s="1003"/>
    </row>
    <row r="536" spans="2:15" ht="15.75" customHeight="1">
      <c r="B536" s="1001"/>
      <c r="C536" s="1001"/>
      <c r="D536" s="1002"/>
      <c r="E536" s="1003"/>
      <c r="F536" s="1004"/>
      <c r="I536" s="1005"/>
      <c r="J536" s="1006"/>
      <c r="K536" s="1006"/>
      <c r="M536" s="1006"/>
      <c r="N536" s="1004"/>
      <c r="O536" s="1003"/>
    </row>
    <row r="537" spans="2:15" ht="15.75" customHeight="1">
      <c r="B537" s="1001"/>
      <c r="C537" s="1001"/>
      <c r="D537" s="1002"/>
      <c r="E537" s="1003"/>
      <c r="F537" s="1004"/>
      <c r="I537" s="1005"/>
      <c r="J537" s="1006"/>
      <c r="K537" s="1006"/>
      <c r="M537" s="1006"/>
      <c r="N537" s="1004"/>
      <c r="O537" s="1003"/>
    </row>
    <row r="538" spans="2:15" ht="15.75" customHeight="1">
      <c r="B538" s="1001"/>
      <c r="C538" s="1001"/>
      <c r="D538" s="1002"/>
      <c r="E538" s="1003"/>
      <c r="F538" s="1004"/>
      <c r="I538" s="1005"/>
      <c r="J538" s="1006"/>
      <c r="K538" s="1006"/>
      <c r="M538" s="1006"/>
      <c r="N538" s="1004"/>
      <c r="O538" s="1003"/>
    </row>
    <row r="539" spans="2:15" ht="15.75" customHeight="1">
      <c r="B539" s="1001"/>
      <c r="C539" s="1001"/>
      <c r="D539" s="1002"/>
      <c r="E539" s="1003"/>
      <c r="F539" s="1004"/>
      <c r="I539" s="1005"/>
      <c r="J539" s="1006"/>
      <c r="K539" s="1006"/>
      <c r="M539" s="1006"/>
      <c r="N539" s="1004"/>
      <c r="O539" s="1003"/>
    </row>
    <row r="540" spans="2:15" ht="15.75" customHeight="1">
      <c r="B540" s="1001"/>
      <c r="C540" s="1001"/>
      <c r="D540" s="1002"/>
      <c r="E540" s="1003"/>
      <c r="F540" s="1004"/>
      <c r="I540" s="1005"/>
      <c r="J540" s="1006"/>
      <c r="K540" s="1006"/>
      <c r="M540" s="1006"/>
      <c r="N540" s="1004"/>
      <c r="O540" s="1003"/>
    </row>
    <row r="541" spans="2:15" ht="15.75" customHeight="1">
      <c r="B541" s="1001"/>
      <c r="C541" s="1001"/>
      <c r="D541" s="1002"/>
      <c r="E541" s="1003"/>
      <c r="F541" s="1004"/>
      <c r="I541" s="1005"/>
      <c r="J541" s="1006"/>
      <c r="K541" s="1006"/>
      <c r="M541" s="1006"/>
      <c r="N541" s="1004"/>
      <c r="O541" s="1003"/>
    </row>
    <row r="542" spans="2:15" ht="15.75" customHeight="1">
      <c r="B542" s="1001"/>
      <c r="C542" s="1001"/>
      <c r="D542" s="1002"/>
      <c r="E542" s="1003"/>
      <c r="F542" s="1004"/>
      <c r="I542" s="1005"/>
      <c r="J542" s="1006"/>
      <c r="K542" s="1006"/>
      <c r="M542" s="1006"/>
      <c r="N542" s="1004"/>
      <c r="O542" s="1003"/>
    </row>
    <row r="543" spans="2:15" ht="15.75" customHeight="1">
      <c r="B543" s="1001"/>
      <c r="C543" s="1001"/>
      <c r="D543" s="1002"/>
      <c r="E543" s="1003"/>
      <c r="F543" s="1004"/>
      <c r="I543" s="1005"/>
      <c r="J543" s="1006"/>
      <c r="K543" s="1006"/>
      <c r="M543" s="1006"/>
      <c r="N543" s="1004"/>
      <c r="O543" s="1003"/>
    </row>
    <row r="544" spans="2:15" ht="15.75" customHeight="1">
      <c r="B544" s="1001"/>
      <c r="C544" s="1001"/>
      <c r="D544" s="1002"/>
      <c r="E544" s="1003"/>
      <c r="F544" s="1004"/>
      <c r="I544" s="1005"/>
      <c r="J544" s="1006"/>
      <c r="K544" s="1006"/>
      <c r="M544" s="1006"/>
      <c r="N544" s="1004"/>
      <c r="O544" s="1003"/>
    </row>
    <row r="545" spans="2:15" ht="15.75" customHeight="1">
      <c r="B545" s="1001"/>
      <c r="C545" s="1001"/>
      <c r="D545" s="1002"/>
      <c r="E545" s="1003"/>
      <c r="F545" s="1004"/>
      <c r="I545" s="1005"/>
      <c r="J545" s="1006"/>
      <c r="K545" s="1006"/>
      <c r="M545" s="1006"/>
      <c r="N545" s="1004"/>
      <c r="O545" s="1003"/>
    </row>
    <row r="546" spans="2:15" ht="15.75" customHeight="1">
      <c r="B546" s="1001"/>
      <c r="C546" s="1001"/>
      <c r="D546" s="1002"/>
      <c r="E546" s="1003"/>
      <c r="F546" s="1004"/>
      <c r="I546" s="1005"/>
      <c r="J546" s="1006"/>
      <c r="K546" s="1006"/>
      <c r="M546" s="1006"/>
      <c r="N546" s="1004"/>
      <c r="O546" s="1003"/>
    </row>
    <row r="547" spans="2:15" ht="15.75" customHeight="1">
      <c r="B547" s="1001"/>
      <c r="C547" s="1001"/>
      <c r="D547" s="1002"/>
      <c r="E547" s="1003"/>
      <c r="F547" s="1004"/>
      <c r="I547" s="1005"/>
      <c r="J547" s="1006"/>
      <c r="K547" s="1006"/>
      <c r="M547" s="1006"/>
      <c r="N547" s="1004"/>
      <c r="O547" s="1003"/>
    </row>
    <row r="548" spans="2:15" ht="15.75" customHeight="1">
      <c r="B548" s="1001"/>
      <c r="C548" s="1001"/>
      <c r="D548" s="1002"/>
      <c r="E548" s="1003"/>
      <c r="F548" s="1004"/>
      <c r="I548" s="1005"/>
      <c r="J548" s="1006"/>
      <c r="K548" s="1006"/>
      <c r="M548" s="1006"/>
      <c r="N548" s="1004"/>
      <c r="O548" s="1003"/>
    </row>
    <row r="549" spans="2:15" ht="15.75" customHeight="1">
      <c r="B549" s="1001"/>
      <c r="C549" s="1001"/>
      <c r="D549" s="1002"/>
      <c r="E549" s="1003"/>
      <c r="F549" s="1004"/>
      <c r="I549" s="1005"/>
      <c r="J549" s="1006"/>
      <c r="K549" s="1006"/>
      <c r="M549" s="1006"/>
      <c r="N549" s="1004"/>
      <c r="O549" s="1003"/>
    </row>
    <row r="550" spans="2:15" ht="15.75" customHeight="1">
      <c r="B550" s="1001"/>
      <c r="C550" s="1001"/>
      <c r="D550" s="1002"/>
      <c r="E550" s="1003"/>
      <c r="F550" s="1004"/>
      <c r="I550" s="1005"/>
      <c r="J550" s="1006"/>
      <c r="K550" s="1006"/>
      <c r="M550" s="1006"/>
      <c r="N550" s="1004"/>
      <c r="O550" s="1003"/>
    </row>
    <row r="551" spans="2:15" ht="15.75" customHeight="1">
      <c r="B551" s="1001"/>
      <c r="C551" s="1001"/>
      <c r="D551" s="1002"/>
      <c r="E551" s="1003"/>
      <c r="F551" s="1004"/>
      <c r="I551" s="1005"/>
      <c r="J551" s="1006"/>
      <c r="K551" s="1006"/>
      <c r="M551" s="1006"/>
      <c r="N551" s="1004"/>
      <c r="O551" s="1003"/>
    </row>
    <row r="552" spans="2:15" ht="15.75" customHeight="1">
      <c r="B552" s="1001"/>
      <c r="C552" s="1001"/>
      <c r="D552" s="1002"/>
      <c r="E552" s="1003"/>
      <c r="F552" s="1004"/>
      <c r="I552" s="1005"/>
      <c r="J552" s="1006"/>
      <c r="K552" s="1006"/>
      <c r="M552" s="1006"/>
      <c r="N552" s="1004"/>
      <c r="O552" s="1003"/>
    </row>
    <row r="553" spans="2:15" ht="15.75" customHeight="1">
      <c r="B553" s="1001"/>
      <c r="C553" s="1001"/>
      <c r="D553" s="1002"/>
      <c r="E553" s="1003"/>
      <c r="F553" s="1004"/>
      <c r="I553" s="1005"/>
      <c r="J553" s="1006"/>
      <c r="K553" s="1006"/>
      <c r="M553" s="1006"/>
      <c r="N553" s="1004"/>
      <c r="O553" s="1003"/>
    </row>
    <row r="554" spans="2:15" ht="15.75" customHeight="1">
      <c r="B554" s="1001"/>
      <c r="C554" s="1001"/>
      <c r="D554" s="1002"/>
      <c r="E554" s="1003"/>
      <c r="F554" s="1004"/>
      <c r="I554" s="1005"/>
      <c r="J554" s="1006"/>
      <c r="K554" s="1006"/>
      <c r="M554" s="1006"/>
      <c r="N554" s="1004"/>
      <c r="O554" s="1003"/>
    </row>
    <row r="555" spans="2:15" ht="15.75" customHeight="1">
      <c r="B555" s="1001"/>
      <c r="C555" s="1001"/>
      <c r="D555" s="1002"/>
      <c r="E555" s="1003"/>
      <c r="F555" s="1004"/>
      <c r="I555" s="1005"/>
      <c r="J555" s="1006"/>
      <c r="K555" s="1006"/>
      <c r="M555" s="1006"/>
      <c r="N555" s="1004"/>
      <c r="O555" s="1003"/>
    </row>
    <row r="556" spans="2:15" ht="15.75" customHeight="1">
      <c r="B556" s="1001"/>
      <c r="C556" s="1001"/>
      <c r="D556" s="1002"/>
      <c r="E556" s="1003"/>
      <c r="F556" s="1004"/>
      <c r="I556" s="1005"/>
      <c r="J556" s="1006"/>
      <c r="K556" s="1006"/>
      <c r="M556" s="1006"/>
      <c r="N556" s="1004"/>
      <c r="O556" s="1003"/>
    </row>
    <row r="557" spans="2:15" ht="15.75" customHeight="1">
      <c r="B557" s="1001"/>
      <c r="C557" s="1001"/>
      <c r="D557" s="1002"/>
      <c r="E557" s="1003"/>
      <c r="F557" s="1004"/>
      <c r="I557" s="1005"/>
      <c r="J557" s="1006"/>
      <c r="K557" s="1006"/>
      <c r="M557" s="1006"/>
      <c r="N557" s="1004"/>
      <c r="O557" s="1003"/>
    </row>
    <row r="558" spans="2:15" ht="15.75" customHeight="1">
      <c r="B558" s="1001"/>
      <c r="C558" s="1001"/>
      <c r="D558" s="1002"/>
      <c r="E558" s="1003"/>
      <c r="F558" s="1004"/>
      <c r="I558" s="1005"/>
      <c r="J558" s="1006"/>
      <c r="K558" s="1006"/>
      <c r="M558" s="1006"/>
      <c r="N558" s="1004"/>
      <c r="O558" s="1003"/>
    </row>
    <row r="559" spans="2:15" ht="15.75" customHeight="1">
      <c r="B559" s="1001"/>
      <c r="C559" s="1001"/>
      <c r="D559" s="1002"/>
      <c r="E559" s="1003"/>
      <c r="F559" s="1004"/>
      <c r="I559" s="1005"/>
      <c r="J559" s="1006"/>
      <c r="K559" s="1006"/>
      <c r="M559" s="1006"/>
      <c r="N559" s="1004"/>
      <c r="O559" s="1003"/>
    </row>
    <row r="560" spans="2:15" ht="15.75" customHeight="1">
      <c r="B560" s="1001"/>
      <c r="C560" s="1001"/>
      <c r="D560" s="1002"/>
      <c r="E560" s="1003"/>
      <c r="F560" s="1004"/>
      <c r="I560" s="1005"/>
      <c r="J560" s="1006"/>
      <c r="K560" s="1006"/>
      <c r="M560" s="1006"/>
      <c r="N560" s="1004"/>
      <c r="O560" s="1003"/>
    </row>
    <row r="561" spans="2:15" ht="15.75" customHeight="1">
      <c r="B561" s="1001"/>
      <c r="C561" s="1001"/>
      <c r="D561" s="1002"/>
      <c r="E561" s="1003"/>
      <c r="F561" s="1004"/>
      <c r="I561" s="1005"/>
      <c r="J561" s="1006"/>
      <c r="K561" s="1006"/>
      <c r="M561" s="1006"/>
      <c r="N561" s="1004"/>
      <c r="O561" s="1003"/>
    </row>
    <row r="562" spans="2:15" ht="15.75" customHeight="1">
      <c r="B562" s="1001"/>
      <c r="C562" s="1001"/>
      <c r="D562" s="1002"/>
      <c r="E562" s="1003"/>
      <c r="F562" s="1004"/>
      <c r="I562" s="1005"/>
      <c r="J562" s="1006"/>
      <c r="K562" s="1006"/>
      <c r="M562" s="1006"/>
      <c r="N562" s="1004"/>
      <c r="O562" s="1003"/>
    </row>
    <row r="563" spans="2:15" ht="15.75" customHeight="1">
      <c r="B563" s="1001"/>
      <c r="C563" s="1001"/>
      <c r="D563" s="1002"/>
      <c r="E563" s="1003"/>
      <c r="F563" s="1004"/>
      <c r="I563" s="1005"/>
      <c r="J563" s="1006"/>
      <c r="K563" s="1006"/>
      <c r="M563" s="1006"/>
      <c r="N563" s="1004"/>
      <c r="O563" s="1003"/>
    </row>
    <row r="564" spans="2:15" ht="15.75" customHeight="1">
      <c r="B564" s="1001"/>
      <c r="C564" s="1001"/>
      <c r="D564" s="1002"/>
      <c r="E564" s="1003"/>
      <c r="F564" s="1004"/>
      <c r="I564" s="1005"/>
      <c r="J564" s="1006"/>
      <c r="K564" s="1006"/>
      <c r="M564" s="1006"/>
      <c r="N564" s="1004"/>
      <c r="O564" s="1003"/>
    </row>
    <row r="565" spans="2:15" ht="15.75" customHeight="1">
      <c r="B565" s="1001"/>
      <c r="C565" s="1001"/>
      <c r="D565" s="1002"/>
      <c r="E565" s="1003"/>
      <c r="F565" s="1004"/>
      <c r="I565" s="1005"/>
      <c r="J565" s="1006"/>
      <c r="K565" s="1006"/>
      <c r="M565" s="1006"/>
      <c r="N565" s="1004"/>
      <c r="O565" s="1003"/>
    </row>
    <row r="566" spans="2:15" ht="15.75" customHeight="1">
      <c r="B566" s="1001"/>
      <c r="C566" s="1001"/>
      <c r="D566" s="1002"/>
      <c r="E566" s="1003"/>
      <c r="F566" s="1004"/>
      <c r="I566" s="1005"/>
      <c r="J566" s="1006"/>
      <c r="K566" s="1006"/>
      <c r="M566" s="1006"/>
      <c r="N566" s="1004"/>
      <c r="O566" s="1003"/>
    </row>
    <row r="567" spans="2:15" ht="15.75" customHeight="1">
      <c r="B567" s="1001"/>
      <c r="C567" s="1001"/>
      <c r="D567" s="1002"/>
      <c r="E567" s="1003"/>
      <c r="F567" s="1004"/>
      <c r="I567" s="1005"/>
      <c r="J567" s="1006"/>
      <c r="K567" s="1006"/>
      <c r="M567" s="1006"/>
      <c r="N567" s="1004"/>
      <c r="O567" s="1003"/>
    </row>
    <row r="568" spans="2:15" ht="15.75" customHeight="1">
      <c r="B568" s="1001"/>
      <c r="C568" s="1001"/>
      <c r="D568" s="1002"/>
      <c r="E568" s="1003"/>
      <c r="F568" s="1004"/>
      <c r="I568" s="1005"/>
      <c r="J568" s="1006"/>
      <c r="K568" s="1006"/>
      <c r="M568" s="1006"/>
      <c r="N568" s="1004"/>
      <c r="O568" s="1003"/>
    </row>
    <row r="569" spans="2:15" ht="15.75" customHeight="1">
      <c r="B569" s="1001"/>
      <c r="C569" s="1001"/>
      <c r="D569" s="1002"/>
      <c r="E569" s="1003"/>
      <c r="F569" s="1004"/>
      <c r="I569" s="1005"/>
      <c r="J569" s="1006"/>
      <c r="K569" s="1006"/>
      <c r="M569" s="1006"/>
      <c r="N569" s="1004"/>
      <c r="O569" s="1003"/>
    </row>
    <row r="570" spans="2:15" ht="15.75" customHeight="1">
      <c r="B570" s="1001"/>
      <c r="C570" s="1001"/>
      <c r="D570" s="1002"/>
      <c r="E570" s="1003"/>
      <c r="F570" s="1004"/>
      <c r="I570" s="1005"/>
      <c r="J570" s="1006"/>
      <c r="K570" s="1006"/>
      <c r="M570" s="1006"/>
      <c r="N570" s="1004"/>
      <c r="O570" s="1003"/>
    </row>
    <row r="571" spans="2:15" ht="15.75" customHeight="1">
      <c r="B571" s="1001"/>
      <c r="C571" s="1001"/>
      <c r="D571" s="1002"/>
      <c r="E571" s="1003"/>
      <c r="F571" s="1004"/>
      <c r="I571" s="1005"/>
      <c r="J571" s="1006"/>
      <c r="K571" s="1006"/>
      <c r="M571" s="1006"/>
      <c r="N571" s="1004"/>
      <c r="O571" s="1003"/>
    </row>
    <row r="572" spans="2:15" ht="15.75" customHeight="1">
      <c r="B572" s="1001"/>
      <c r="C572" s="1001"/>
      <c r="D572" s="1002"/>
      <c r="E572" s="1003"/>
      <c r="F572" s="1004"/>
      <c r="I572" s="1005"/>
      <c r="J572" s="1006"/>
      <c r="K572" s="1006"/>
      <c r="M572" s="1006"/>
      <c r="N572" s="1004"/>
      <c r="O572" s="1003"/>
    </row>
    <row r="573" spans="2:15" ht="15.75" customHeight="1">
      <c r="B573" s="1001"/>
      <c r="C573" s="1001"/>
      <c r="D573" s="1002"/>
      <c r="E573" s="1003"/>
      <c r="F573" s="1004"/>
      <c r="I573" s="1005"/>
      <c r="J573" s="1006"/>
      <c r="K573" s="1006"/>
      <c r="M573" s="1006"/>
      <c r="N573" s="1004"/>
      <c r="O573" s="1003"/>
    </row>
    <row r="574" spans="2:15" ht="15.75" customHeight="1">
      <c r="B574" s="1001"/>
      <c r="C574" s="1001"/>
      <c r="D574" s="1002"/>
      <c r="E574" s="1003"/>
      <c r="F574" s="1004"/>
      <c r="I574" s="1005"/>
      <c r="J574" s="1006"/>
      <c r="K574" s="1006"/>
      <c r="M574" s="1006"/>
      <c r="N574" s="1004"/>
      <c r="O574" s="1003"/>
    </row>
    <row r="575" spans="2:15" ht="15.75" customHeight="1">
      <c r="B575" s="1001"/>
      <c r="C575" s="1001"/>
      <c r="D575" s="1002"/>
      <c r="E575" s="1003"/>
      <c r="F575" s="1004"/>
      <c r="I575" s="1005"/>
      <c r="J575" s="1006"/>
      <c r="K575" s="1006"/>
      <c r="M575" s="1006"/>
      <c r="N575" s="1004"/>
      <c r="O575" s="1003"/>
    </row>
    <row r="576" spans="2:15" ht="15.75" customHeight="1">
      <c r="B576" s="1001"/>
      <c r="C576" s="1001"/>
      <c r="D576" s="1002"/>
      <c r="E576" s="1003"/>
      <c r="F576" s="1004"/>
      <c r="I576" s="1005"/>
      <c r="J576" s="1006"/>
      <c r="K576" s="1006"/>
      <c r="M576" s="1006"/>
      <c r="N576" s="1004"/>
      <c r="O576" s="1003"/>
    </row>
    <row r="577" spans="2:15" ht="15.75" customHeight="1">
      <c r="B577" s="1001"/>
      <c r="C577" s="1001"/>
      <c r="D577" s="1002"/>
      <c r="E577" s="1003"/>
      <c r="F577" s="1004"/>
      <c r="I577" s="1005"/>
      <c r="J577" s="1006"/>
      <c r="K577" s="1006"/>
      <c r="M577" s="1006"/>
      <c r="N577" s="1004"/>
      <c r="O577" s="1003"/>
    </row>
    <row r="578" spans="2:15" ht="15.75" customHeight="1">
      <c r="B578" s="1001"/>
      <c r="C578" s="1001"/>
      <c r="D578" s="1002"/>
      <c r="E578" s="1003"/>
      <c r="F578" s="1004"/>
      <c r="I578" s="1005"/>
      <c r="J578" s="1006"/>
      <c r="K578" s="1006"/>
      <c r="M578" s="1006"/>
      <c r="N578" s="1004"/>
      <c r="O578" s="1003"/>
    </row>
    <row r="579" spans="2:15" ht="15.75" customHeight="1">
      <c r="B579" s="1001"/>
      <c r="C579" s="1001"/>
      <c r="D579" s="1002"/>
      <c r="E579" s="1003"/>
      <c r="F579" s="1004"/>
      <c r="I579" s="1005"/>
      <c r="J579" s="1006"/>
      <c r="K579" s="1006"/>
      <c r="M579" s="1006"/>
      <c r="N579" s="1004"/>
      <c r="O579" s="1003"/>
    </row>
    <row r="580" spans="2:15" ht="15.75" customHeight="1">
      <c r="B580" s="1001"/>
      <c r="C580" s="1001"/>
      <c r="D580" s="1002"/>
      <c r="E580" s="1003"/>
      <c r="F580" s="1004"/>
      <c r="I580" s="1005"/>
      <c r="J580" s="1006"/>
      <c r="K580" s="1006"/>
      <c r="M580" s="1006"/>
      <c r="N580" s="1004"/>
      <c r="O580" s="1003"/>
    </row>
    <row r="581" spans="2:15" ht="15.75" customHeight="1">
      <c r="B581" s="1001"/>
      <c r="C581" s="1001"/>
      <c r="D581" s="1002"/>
      <c r="E581" s="1003"/>
      <c r="F581" s="1004"/>
      <c r="I581" s="1005"/>
      <c r="J581" s="1006"/>
      <c r="K581" s="1006"/>
      <c r="M581" s="1006"/>
      <c r="N581" s="1004"/>
      <c r="O581" s="1003"/>
    </row>
    <row r="582" spans="2:15" ht="15.75" customHeight="1">
      <c r="B582" s="1001"/>
      <c r="C582" s="1001"/>
      <c r="D582" s="1002"/>
      <c r="E582" s="1003"/>
      <c r="F582" s="1004"/>
      <c r="I582" s="1005"/>
      <c r="J582" s="1006"/>
      <c r="K582" s="1006"/>
      <c r="M582" s="1006"/>
      <c r="N582" s="1004"/>
      <c r="O582" s="1003"/>
    </row>
    <row r="583" spans="2:15" ht="15.75" customHeight="1">
      <c r="B583" s="1001"/>
      <c r="C583" s="1001"/>
      <c r="D583" s="1002"/>
      <c r="E583" s="1003"/>
      <c r="F583" s="1004"/>
      <c r="I583" s="1005"/>
      <c r="J583" s="1006"/>
      <c r="K583" s="1006"/>
      <c r="M583" s="1006"/>
      <c r="N583" s="1004"/>
      <c r="O583" s="1003"/>
    </row>
    <row r="584" spans="2:15" ht="15.75" customHeight="1">
      <c r="B584" s="1001"/>
      <c r="C584" s="1001"/>
      <c r="D584" s="1002"/>
      <c r="E584" s="1003"/>
      <c r="F584" s="1004"/>
      <c r="I584" s="1005"/>
      <c r="J584" s="1006"/>
      <c r="K584" s="1006"/>
      <c r="M584" s="1006"/>
      <c r="N584" s="1004"/>
      <c r="O584" s="1003"/>
    </row>
    <row r="585" spans="2:15" ht="15.75" customHeight="1">
      <c r="B585" s="1001"/>
      <c r="C585" s="1001"/>
      <c r="D585" s="1002"/>
      <c r="E585" s="1003"/>
      <c r="F585" s="1004"/>
      <c r="I585" s="1005"/>
      <c r="J585" s="1006"/>
      <c r="K585" s="1006"/>
      <c r="M585" s="1006"/>
      <c r="N585" s="1004"/>
      <c r="O585" s="1003"/>
    </row>
    <row r="586" spans="2:15" ht="15.75" customHeight="1">
      <c r="B586" s="1001"/>
      <c r="C586" s="1001"/>
      <c r="D586" s="1002"/>
      <c r="E586" s="1003"/>
      <c r="F586" s="1004"/>
      <c r="I586" s="1005"/>
      <c r="J586" s="1006"/>
      <c r="K586" s="1006"/>
      <c r="M586" s="1006"/>
      <c r="N586" s="1004"/>
      <c r="O586" s="1003"/>
    </row>
    <row r="587" spans="2:15" ht="15.75" customHeight="1">
      <c r="B587" s="1001"/>
      <c r="C587" s="1001"/>
      <c r="D587" s="1002"/>
      <c r="E587" s="1003"/>
      <c r="F587" s="1004"/>
      <c r="I587" s="1005"/>
      <c r="J587" s="1006"/>
      <c r="K587" s="1006"/>
      <c r="M587" s="1006"/>
      <c r="N587" s="1004"/>
      <c r="O587" s="1003"/>
    </row>
    <row r="588" spans="2:15" ht="15.75" customHeight="1">
      <c r="B588" s="1001"/>
      <c r="C588" s="1001"/>
      <c r="D588" s="1002"/>
      <c r="E588" s="1003"/>
      <c r="F588" s="1004"/>
      <c r="I588" s="1005"/>
      <c r="J588" s="1006"/>
      <c r="K588" s="1006"/>
      <c r="M588" s="1006"/>
      <c r="N588" s="1004"/>
      <c r="O588" s="1003"/>
    </row>
    <row r="589" spans="2:15" ht="15.75" customHeight="1">
      <c r="B589" s="1001"/>
      <c r="C589" s="1001"/>
      <c r="D589" s="1002"/>
      <c r="E589" s="1003"/>
      <c r="F589" s="1004"/>
      <c r="I589" s="1005"/>
      <c r="J589" s="1006"/>
      <c r="K589" s="1006"/>
      <c r="M589" s="1006"/>
      <c r="N589" s="1004"/>
      <c r="O589" s="1003"/>
    </row>
    <row r="590" spans="2:15" ht="15.75" customHeight="1">
      <c r="B590" s="1001"/>
      <c r="C590" s="1001"/>
      <c r="D590" s="1002"/>
      <c r="E590" s="1003"/>
      <c r="F590" s="1004"/>
      <c r="I590" s="1005"/>
      <c r="J590" s="1006"/>
      <c r="K590" s="1006"/>
      <c r="M590" s="1006"/>
      <c r="N590" s="1004"/>
      <c r="O590" s="1003"/>
    </row>
    <row r="591" spans="2:15" ht="15.75" customHeight="1">
      <c r="B591" s="1001"/>
      <c r="C591" s="1001"/>
      <c r="D591" s="1002"/>
      <c r="E591" s="1003"/>
      <c r="F591" s="1004"/>
      <c r="I591" s="1005"/>
      <c r="J591" s="1006"/>
      <c r="K591" s="1006"/>
      <c r="M591" s="1006"/>
      <c r="N591" s="1004"/>
      <c r="O591" s="1003"/>
    </row>
    <row r="592" spans="2:15" ht="15.75" customHeight="1">
      <c r="B592" s="1001"/>
      <c r="C592" s="1001"/>
      <c r="D592" s="1002"/>
      <c r="E592" s="1003"/>
      <c r="F592" s="1004"/>
      <c r="I592" s="1005"/>
      <c r="J592" s="1006"/>
      <c r="K592" s="1006"/>
      <c r="M592" s="1006"/>
      <c r="N592" s="1004"/>
      <c r="O592" s="1003"/>
    </row>
    <row r="593" spans="2:15" ht="15.75" customHeight="1">
      <c r="B593" s="1001"/>
      <c r="C593" s="1001"/>
      <c r="D593" s="1002"/>
      <c r="E593" s="1003"/>
      <c r="F593" s="1004"/>
      <c r="I593" s="1005"/>
      <c r="J593" s="1006"/>
      <c r="K593" s="1006"/>
      <c r="M593" s="1006"/>
      <c r="N593" s="1004"/>
      <c r="O593" s="1003"/>
    </row>
    <row r="594" spans="2:15" ht="15.75" customHeight="1">
      <c r="B594" s="1001"/>
      <c r="C594" s="1001"/>
      <c r="D594" s="1002"/>
      <c r="E594" s="1003"/>
      <c r="F594" s="1004"/>
      <c r="I594" s="1005"/>
      <c r="J594" s="1006"/>
      <c r="K594" s="1006"/>
      <c r="M594" s="1006"/>
      <c r="N594" s="1004"/>
      <c r="O594" s="1003"/>
    </row>
    <row r="595" spans="2:15" ht="15.75" customHeight="1">
      <c r="B595" s="1001"/>
      <c r="C595" s="1001"/>
      <c r="D595" s="1002"/>
      <c r="E595" s="1003"/>
      <c r="F595" s="1004"/>
      <c r="I595" s="1005"/>
      <c r="J595" s="1006"/>
      <c r="K595" s="1006"/>
      <c r="M595" s="1006"/>
      <c r="N595" s="1004"/>
      <c r="O595" s="1003"/>
    </row>
    <row r="596" spans="2:15" ht="15.75" customHeight="1">
      <c r="B596" s="1001"/>
      <c r="C596" s="1001"/>
      <c r="D596" s="1002"/>
      <c r="E596" s="1003"/>
      <c r="F596" s="1004"/>
      <c r="I596" s="1005"/>
      <c r="J596" s="1006"/>
      <c r="K596" s="1006"/>
      <c r="M596" s="1006"/>
      <c r="N596" s="1004"/>
      <c r="O596" s="1003"/>
    </row>
    <row r="597" spans="2:15" ht="15.75" customHeight="1">
      <c r="B597" s="1001"/>
      <c r="C597" s="1001"/>
      <c r="D597" s="1002"/>
      <c r="E597" s="1003"/>
      <c r="F597" s="1004"/>
      <c r="I597" s="1005"/>
      <c r="J597" s="1006"/>
      <c r="K597" s="1006"/>
      <c r="M597" s="1006"/>
      <c r="N597" s="1004"/>
      <c r="O597" s="1003"/>
    </row>
    <row r="598" spans="2:15" ht="15.75" customHeight="1">
      <c r="B598" s="1001"/>
      <c r="C598" s="1001"/>
      <c r="D598" s="1002"/>
      <c r="E598" s="1003"/>
      <c r="F598" s="1004"/>
      <c r="I598" s="1005"/>
      <c r="J598" s="1006"/>
      <c r="K598" s="1006"/>
      <c r="M598" s="1006"/>
      <c r="N598" s="1004"/>
      <c r="O598" s="1003"/>
    </row>
    <row r="599" spans="2:15" ht="15.75" customHeight="1">
      <c r="B599" s="1001"/>
      <c r="C599" s="1001"/>
      <c r="D599" s="1002"/>
      <c r="E599" s="1003"/>
      <c r="F599" s="1004"/>
      <c r="I599" s="1005"/>
      <c r="J599" s="1006"/>
      <c r="K599" s="1006"/>
      <c r="M599" s="1006"/>
      <c r="N599" s="1004"/>
      <c r="O599" s="1003"/>
    </row>
    <row r="600" spans="2:15" ht="15.75" customHeight="1">
      <c r="B600" s="1001"/>
      <c r="C600" s="1001"/>
      <c r="D600" s="1002"/>
      <c r="E600" s="1003"/>
      <c r="F600" s="1004"/>
      <c r="I600" s="1005"/>
      <c r="J600" s="1006"/>
      <c r="K600" s="1006"/>
      <c r="M600" s="1006"/>
      <c r="N600" s="1004"/>
      <c r="O600" s="1003"/>
    </row>
    <row r="601" spans="2:15" ht="15.75" customHeight="1">
      <c r="B601" s="1001"/>
      <c r="C601" s="1001"/>
      <c r="D601" s="1002"/>
      <c r="E601" s="1003"/>
      <c r="F601" s="1004"/>
      <c r="I601" s="1005"/>
      <c r="J601" s="1006"/>
      <c r="K601" s="1006"/>
      <c r="M601" s="1006"/>
      <c r="N601" s="1004"/>
      <c r="O601" s="1003"/>
    </row>
    <row r="602" spans="2:15" ht="15.75" customHeight="1">
      <c r="B602" s="1001"/>
      <c r="C602" s="1001"/>
      <c r="D602" s="1002"/>
      <c r="E602" s="1003"/>
      <c r="F602" s="1004"/>
      <c r="I602" s="1005"/>
      <c r="J602" s="1006"/>
      <c r="K602" s="1006"/>
      <c r="M602" s="1006"/>
      <c r="N602" s="1004"/>
      <c r="O602" s="1003"/>
    </row>
    <row r="603" spans="2:15" ht="15.75" customHeight="1">
      <c r="B603" s="1001"/>
      <c r="C603" s="1001"/>
      <c r="D603" s="1002"/>
      <c r="E603" s="1003"/>
      <c r="F603" s="1004"/>
      <c r="I603" s="1005"/>
      <c r="J603" s="1006"/>
      <c r="K603" s="1006"/>
      <c r="M603" s="1006"/>
      <c r="N603" s="1004"/>
      <c r="O603" s="1003"/>
    </row>
    <row r="604" spans="2:15" ht="15.75" customHeight="1">
      <c r="B604" s="1001"/>
      <c r="C604" s="1001"/>
      <c r="D604" s="1002"/>
      <c r="E604" s="1003"/>
      <c r="F604" s="1004"/>
      <c r="I604" s="1005"/>
      <c r="J604" s="1006"/>
      <c r="K604" s="1006"/>
      <c r="M604" s="1006"/>
      <c r="N604" s="1004"/>
      <c r="O604" s="1003"/>
    </row>
    <row r="605" spans="2:15" ht="15.75" customHeight="1">
      <c r="B605" s="1001"/>
      <c r="C605" s="1001"/>
      <c r="D605" s="1002"/>
      <c r="E605" s="1003"/>
      <c r="F605" s="1004"/>
      <c r="I605" s="1005"/>
      <c r="J605" s="1006"/>
      <c r="K605" s="1006"/>
      <c r="M605" s="1006"/>
      <c r="N605" s="1004"/>
      <c r="O605" s="1003"/>
    </row>
    <row r="606" spans="2:15" ht="15.75" customHeight="1">
      <c r="B606" s="1001"/>
      <c r="C606" s="1001"/>
      <c r="D606" s="1002"/>
      <c r="E606" s="1003"/>
      <c r="F606" s="1004"/>
      <c r="I606" s="1005"/>
      <c r="J606" s="1006"/>
      <c r="K606" s="1006"/>
      <c r="M606" s="1006"/>
      <c r="N606" s="1004"/>
      <c r="O606" s="1003"/>
    </row>
    <row r="607" spans="2:15" ht="15.75" customHeight="1">
      <c r="B607" s="1001"/>
      <c r="C607" s="1001"/>
      <c r="D607" s="1002"/>
      <c r="E607" s="1003"/>
      <c r="F607" s="1004"/>
      <c r="I607" s="1005"/>
      <c r="J607" s="1006"/>
      <c r="K607" s="1006"/>
      <c r="M607" s="1006"/>
      <c r="N607" s="1004"/>
      <c r="O607" s="1003"/>
    </row>
    <row r="608" spans="2:15" ht="15.75" customHeight="1">
      <c r="B608" s="1001"/>
      <c r="C608" s="1001"/>
      <c r="D608" s="1002"/>
      <c r="E608" s="1003"/>
      <c r="F608" s="1004"/>
      <c r="I608" s="1005"/>
      <c r="J608" s="1006"/>
      <c r="K608" s="1006"/>
      <c r="M608" s="1006"/>
      <c r="N608" s="1004"/>
      <c r="O608" s="1003"/>
    </row>
    <row r="609" spans="2:15" ht="15.75" customHeight="1">
      <c r="B609" s="1001"/>
      <c r="C609" s="1001"/>
      <c r="D609" s="1002"/>
      <c r="E609" s="1003"/>
      <c r="F609" s="1004"/>
      <c r="I609" s="1005"/>
      <c r="J609" s="1006"/>
      <c r="K609" s="1006"/>
      <c r="M609" s="1006"/>
      <c r="N609" s="1004"/>
      <c r="O609" s="1003"/>
    </row>
    <row r="610" spans="2:15" ht="15.75" customHeight="1">
      <c r="B610" s="1001"/>
      <c r="C610" s="1001"/>
      <c r="D610" s="1002"/>
      <c r="E610" s="1003"/>
      <c r="F610" s="1004"/>
      <c r="I610" s="1005"/>
      <c r="J610" s="1006"/>
      <c r="K610" s="1006"/>
      <c r="M610" s="1006"/>
      <c r="N610" s="1004"/>
      <c r="O610" s="1003"/>
    </row>
    <row r="611" spans="2:15" ht="15.75" customHeight="1">
      <c r="B611" s="1001"/>
      <c r="C611" s="1001"/>
      <c r="D611" s="1002"/>
      <c r="E611" s="1003"/>
      <c r="F611" s="1004"/>
      <c r="I611" s="1005"/>
      <c r="J611" s="1006"/>
      <c r="K611" s="1006"/>
      <c r="M611" s="1006"/>
      <c r="N611" s="1004"/>
      <c r="O611" s="1003"/>
    </row>
    <row r="612" spans="2:15" ht="15.75" customHeight="1">
      <c r="B612" s="1001"/>
      <c r="C612" s="1001"/>
      <c r="D612" s="1002"/>
      <c r="E612" s="1003"/>
      <c r="F612" s="1004"/>
      <c r="I612" s="1005"/>
      <c r="J612" s="1006"/>
      <c r="K612" s="1006"/>
      <c r="M612" s="1006"/>
      <c r="N612" s="1004"/>
      <c r="O612" s="1003"/>
    </row>
    <row r="613" spans="2:15" ht="15.75" customHeight="1">
      <c r="B613" s="1001"/>
      <c r="C613" s="1001"/>
      <c r="D613" s="1002"/>
      <c r="E613" s="1003"/>
      <c r="F613" s="1004"/>
      <c r="I613" s="1005"/>
      <c r="J613" s="1006"/>
      <c r="K613" s="1006"/>
      <c r="M613" s="1006"/>
      <c r="N613" s="1004"/>
      <c r="O613" s="1003"/>
    </row>
    <row r="614" spans="2:15" ht="15.75" customHeight="1">
      <c r="B614" s="1001"/>
      <c r="C614" s="1001"/>
      <c r="D614" s="1002"/>
      <c r="E614" s="1003"/>
      <c r="F614" s="1004"/>
      <c r="I614" s="1005"/>
      <c r="J614" s="1006"/>
      <c r="K614" s="1006"/>
      <c r="M614" s="1006"/>
      <c r="N614" s="1004"/>
      <c r="O614" s="1003"/>
    </row>
    <row r="615" spans="2:15" ht="15.75" customHeight="1">
      <c r="B615" s="1001"/>
      <c r="C615" s="1001"/>
      <c r="D615" s="1002"/>
      <c r="E615" s="1003"/>
      <c r="F615" s="1004"/>
      <c r="I615" s="1005"/>
      <c r="J615" s="1006"/>
      <c r="K615" s="1006"/>
      <c r="M615" s="1006"/>
      <c r="N615" s="1004"/>
      <c r="O615" s="1003"/>
    </row>
    <row r="616" spans="2:15" ht="15.75" customHeight="1">
      <c r="B616" s="1001"/>
      <c r="C616" s="1001"/>
      <c r="D616" s="1002"/>
      <c r="E616" s="1003"/>
      <c r="F616" s="1004"/>
      <c r="I616" s="1005"/>
      <c r="J616" s="1006"/>
      <c r="K616" s="1006"/>
      <c r="M616" s="1006"/>
      <c r="N616" s="1004"/>
      <c r="O616" s="1003"/>
    </row>
    <row r="617" spans="2:15" ht="15.75" customHeight="1">
      <c r="B617" s="1001"/>
      <c r="C617" s="1001"/>
      <c r="D617" s="1002"/>
      <c r="E617" s="1003"/>
      <c r="F617" s="1004"/>
      <c r="I617" s="1005"/>
      <c r="J617" s="1006"/>
      <c r="K617" s="1006"/>
      <c r="M617" s="1006"/>
      <c r="N617" s="1004"/>
      <c r="O617" s="1003"/>
    </row>
    <row r="618" spans="2:15" ht="15.75" customHeight="1">
      <c r="B618" s="1001"/>
      <c r="C618" s="1001"/>
      <c r="D618" s="1002"/>
      <c r="E618" s="1003"/>
      <c r="F618" s="1004"/>
      <c r="I618" s="1005"/>
      <c r="J618" s="1006"/>
      <c r="K618" s="1006"/>
      <c r="M618" s="1006"/>
      <c r="N618" s="1004"/>
      <c r="O618" s="1003"/>
    </row>
    <row r="619" spans="2:15" ht="15.75" customHeight="1">
      <c r="B619" s="1001"/>
      <c r="C619" s="1001"/>
      <c r="D619" s="1002"/>
      <c r="E619" s="1003"/>
      <c r="F619" s="1004"/>
      <c r="I619" s="1005"/>
      <c r="J619" s="1006"/>
      <c r="K619" s="1006"/>
      <c r="M619" s="1006"/>
      <c r="N619" s="1004"/>
      <c r="O619" s="1003"/>
    </row>
    <row r="620" spans="2:15" ht="15.75" customHeight="1">
      <c r="B620" s="1001"/>
      <c r="C620" s="1001"/>
      <c r="D620" s="1002"/>
      <c r="E620" s="1003"/>
      <c r="F620" s="1004"/>
      <c r="I620" s="1005"/>
      <c r="J620" s="1006"/>
      <c r="K620" s="1006"/>
      <c r="M620" s="1006"/>
      <c r="N620" s="1004"/>
      <c r="O620" s="1003"/>
    </row>
    <row r="621" spans="2:15" ht="15.75" customHeight="1">
      <c r="B621" s="1001"/>
      <c r="C621" s="1001"/>
      <c r="D621" s="1002"/>
      <c r="E621" s="1003"/>
      <c r="F621" s="1004"/>
      <c r="I621" s="1005"/>
      <c r="J621" s="1006"/>
      <c r="K621" s="1006"/>
      <c r="M621" s="1006"/>
      <c r="N621" s="1004"/>
      <c r="O621" s="1003"/>
    </row>
    <row r="622" spans="2:15" ht="15.75" customHeight="1">
      <c r="B622" s="1001"/>
      <c r="C622" s="1001"/>
      <c r="D622" s="1002"/>
      <c r="E622" s="1003"/>
      <c r="F622" s="1004"/>
      <c r="I622" s="1005"/>
      <c r="J622" s="1006"/>
      <c r="K622" s="1006"/>
      <c r="M622" s="1006"/>
      <c r="N622" s="1004"/>
      <c r="O622" s="1003"/>
    </row>
    <row r="623" spans="2:15" ht="15.75" customHeight="1">
      <c r="B623" s="1001"/>
      <c r="C623" s="1001"/>
      <c r="D623" s="1002"/>
      <c r="E623" s="1003"/>
      <c r="F623" s="1004"/>
      <c r="I623" s="1005"/>
      <c r="J623" s="1006"/>
      <c r="K623" s="1006"/>
      <c r="M623" s="1006"/>
      <c r="N623" s="1004"/>
      <c r="O623" s="1003"/>
    </row>
    <row r="624" spans="2:15" ht="15.75" customHeight="1">
      <c r="B624" s="1001"/>
      <c r="C624" s="1001"/>
      <c r="D624" s="1002"/>
      <c r="E624" s="1003"/>
      <c r="F624" s="1004"/>
      <c r="I624" s="1005"/>
      <c r="J624" s="1006"/>
      <c r="K624" s="1006"/>
      <c r="M624" s="1006"/>
      <c r="N624" s="1004"/>
      <c r="O624" s="1003"/>
    </row>
    <row r="625" spans="2:15" ht="15.75" customHeight="1">
      <c r="B625" s="1001"/>
      <c r="C625" s="1001"/>
      <c r="D625" s="1002"/>
      <c r="E625" s="1003"/>
      <c r="F625" s="1004"/>
      <c r="I625" s="1005"/>
      <c r="J625" s="1006"/>
      <c r="K625" s="1006"/>
      <c r="M625" s="1006"/>
      <c r="N625" s="1004"/>
      <c r="O625" s="1003"/>
    </row>
    <row r="626" spans="2:15" ht="15.75" customHeight="1">
      <c r="B626" s="1001"/>
      <c r="C626" s="1001"/>
      <c r="D626" s="1002"/>
      <c r="E626" s="1003"/>
      <c r="F626" s="1004"/>
      <c r="I626" s="1005"/>
      <c r="J626" s="1006"/>
      <c r="K626" s="1006"/>
      <c r="M626" s="1006"/>
      <c r="N626" s="1004"/>
      <c r="O626" s="1003"/>
    </row>
    <row r="627" spans="2:15" ht="15.75" customHeight="1">
      <c r="B627" s="1001"/>
      <c r="C627" s="1001"/>
      <c r="D627" s="1002"/>
      <c r="E627" s="1003"/>
      <c r="F627" s="1004"/>
      <c r="I627" s="1005"/>
      <c r="J627" s="1006"/>
      <c r="K627" s="1006"/>
      <c r="M627" s="1006"/>
      <c r="N627" s="1004"/>
      <c r="O627" s="1003"/>
    </row>
    <row r="628" spans="2:15" ht="15.75" customHeight="1">
      <c r="B628" s="1001"/>
      <c r="C628" s="1001"/>
      <c r="D628" s="1002"/>
      <c r="E628" s="1003"/>
      <c r="F628" s="1004"/>
      <c r="I628" s="1005"/>
      <c r="J628" s="1006"/>
      <c r="K628" s="1006"/>
      <c r="M628" s="1006"/>
      <c r="N628" s="1004"/>
      <c r="O628" s="1003"/>
    </row>
    <row r="629" spans="2:15" ht="15.75" customHeight="1">
      <c r="B629" s="1001"/>
      <c r="C629" s="1001"/>
      <c r="D629" s="1002"/>
      <c r="E629" s="1003"/>
      <c r="F629" s="1004"/>
      <c r="I629" s="1005"/>
      <c r="J629" s="1006"/>
      <c r="K629" s="1006"/>
      <c r="M629" s="1006"/>
      <c r="N629" s="1004"/>
      <c r="O629" s="1003"/>
    </row>
    <row r="630" spans="2:15" ht="15.75" customHeight="1">
      <c r="B630" s="1001"/>
      <c r="C630" s="1001"/>
      <c r="D630" s="1002"/>
      <c r="E630" s="1003"/>
      <c r="F630" s="1004"/>
      <c r="I630" s="1005"/>
      <c r="J630" s="1006"/>
      <c r="K630" s="1006"/>
      <c r="M630" s="1006"/>
      <c r="N630" s="1004"/>
      <c r="O630" s="1003"/>
    </row>
    <row r="631" spans="2:15" ht="15.75" customHeight="1">
      <c r="B631" s="1001"/>
      <c r="C631" s="1001"/>
      <c r="D631" s="1002"/>
      <c r="E631" s="1003"/>
      <c r="F631" s="1004"/>
      <c r="I631" s="1005"/>
      <c r="J631" s="1006"/>
      <c r="K631" s="1006"/>
      <c r="M631" s="1006"/>
      <c r="N631" s="1004"/>
      <c r="O631" s="1003"/>
    </row>
    <row r="632" spans="2:15" ht="15.75" customHeight="1">
      <c r="B632" s="1001"/>
      <c r="C632" s="1001"/>
      <c r="D632" s="1002"/>
      <c r="E632" s="1003"/>
      <c r="F632" s="1004"/>
      <c r="I632" s="1005"/>
      <c r="J632" s="1006"/>
      <c r="K632" s="1006"/>
      <c r="M632" s="1006"/>
      <c r="N632" s="1004"/>
      <c r="O632" s="1003"/>
    </row>
    <row r="633" spans="2:15" ht="15.75" customHeight="1">
      <c r="B633" s="1001"/>
      <c r="C633" s="1001"/>
      <c r="D633" s="1002"/>
      <c r="E633" s="1003"/>
      <c r="F633" s="1004"/>
      <c r="I633" s="1005"/>
      <c r="J633" s="1006"/>
      <c r="K633" s="1006"/>
      <c r="M633" s="1006"/>
      <c r="N633" s="1004"/>
      <c r="O633" s="1003"/>
    </row>
    <row r="634" spans="2:15" ht="15.75" customHeight="1">
      <c r="B634" s="1001"/>
      <c r="C634" s="1001"/>
      <c r="D634" s="1002"/>
      <c r="E634" s="1003"/>
      <c r="F634" s="1004"/>
      <c r="I634" s="1005"/>
      <c r="J634" s="1006"/>
      <c r="K634" s="1006"/>
      <c r="M634" s="1006"/>
      <c r="N634" s="1004"/>
      <c r="O634" s="1003"/>
    </row>
    <row r="635" spans="2:15" ht="15.75" customHeight="1">
      <c r="B635" s="1001"/>
      <c r="C635" s="1001"/>
      <c r="D635" s="1002"/>
      <c r="E635" s="1003"/>
      <c r="F635" s="1004"/>
      <c r="I635" s="1005"/>
      <c r="J635" s="1006"/>
      <c r="K635" s="1006"/>
      <c r="M635" s="1006"/>
      <c r="N635" s="1004"/>
      <c r="O635" s="1003"/>
    </row>
    <row r="636" spans="2:15" ht="15.75" customHeight="1">
      <c r="B636" s="1001"/>
      <c r="C636" s="1001"/>
      <c r="D636" s="1002"/>
      <c r="E636" s="1003"/>
      <c r="F636" s="1004"/>
      <c r="I636" s="1005"/>
      <c r="J636" s="1006"/>
      <c r="K636" s="1006"/>
      <c r="M636" s="1006"/>
      <c r="N636" s="1004"/>
      <c r="O636" s="1003"/>
    </row>
    <row r="637" spans="2:15" ht="15.75" customHeight="1">
      <c r="B637" s="1001"/>
      <c r="C637" s="1001"/>
      <c r="D637" s="1002"/>
      <c r="E637" s="1003"/>
      <c r="F637" s="1004"/>
      <c r="I637" s="1005"/>
      <c r="J637" s="1006"/>
      <c r="K637" s="1006"/>
      <c r="M637" s="1006"/>
      <c r="N637" s="1004"/>
      <c r="O637" s="1003"/>
    </row>
    <row r="638" spans="2:15" ht="15.75" customHeight="1">
      <c r="B638" s="1001"/>
      <c r="C638" s="1001"/>
      <c r="D638" s="1002"/>
      <c r="E638" s="1003"/>
      <c r="F638" s="1004"/>
      <c r="I638" s="1005"/>
      <c r="J638" s="1006"/>
      <c r="K638" s="1006"/>
      <c r="M638" s="1006"/>
      <c r="N638" s="1004"/>
      <c r="O638" s="1003"/>
    </row>
    <row r="639" spans="2:15" ht="15.75" customHeight="1">
      <c r="B639" s="1001"/>
      <c r="C639" s="1001"/>
      <c r="D639" s="1002"/>
      <c r="E639" s="1003"/>
      <c r="F639" s="1004"/>
      <c r="I639" s="1005"/>
      <c r="J639" s="1006"/>
      <c r="K639" s="1006"/>
      <c r="M639" s="1006"/>
      <c r="N639" s="1004"/>
      <c r="O639" s="1003"/>
    </row>
    <row r="640" spans="2:15" ht="15.75" customHeight="1">
      <c r="B640" s="1001"/>
      <c r="C640" s="1001"/>
      <c r="D640" s="1002"/>
      <c r="E640" s="1003"/>
      <c r="F640" s="1004"/>
      <c r="I640" s="1005"/>
      <c r="J640" s="1006"/>
      <c r="K640" s="1006"/>
      <c r="M640" s="1006"/>
      <c r="N640" s="1004"/>
      <c r="O640" s="1003"/>
    </row>
    <row r="641" spans="2:15" ht="15.75" customHeight="1">
      <c r="B641" s="1001"/>
      <c r="C641" s="1001"/>
      <c r="D641" s="1002"/>
      <c r="E641" s="1003"/>
      <c r="F641" s="1004"/>
      <c r="I641" s="1005"/>
      <c r="J641" s="1006"/>
      <c r="K641" s="1006"/>
      <c r="M641" s="1006"/>
      <c r="N641" s="1004"/>
      <c r="O641" s="1003"/>
    </row>
    <row r="642" spans="2:15" ht="15.75" customHeight="1">
      <c r="B642" s="1001"/>
      <c r="C642" s="1001"/>
      <c r="D642" s="1002"/>
      <c r="E642" s="1003"/>
      <c r="F642" s="1004"/>
      <c r="I642" s="1005"/>
      <c r="J642" s="1006"/>
      <c r="K642" s="1006"/>
      <c r="M642" s="1006"/>
      <c r="N642" s="1004"/>
      <c r="O642" s="1003"/>
    </row>
    <row r="643" spans="2:15" ht="15.75" customHeight="1">
      <c r="B643" s="1001"/>
      <c r="C643" s="1001"/>
      <c r="D643" s="1002"/>
      <c r="E643" s="1003"/>
      <c r="F643" s="1004"/>
      <c r="I643" s="1005"/>
      <c r="J643" s="1006"/>
      <c r="K643" s="1006"/>
      <c r="M643" s="1006"/>
      <c r="N643" s="1004"/>
      <c r="O643" s="1003"/>
    </row>
    <row r="644" spans="2:15" ht="15.75" customHeight="1">
      <c r="B644" s="1001"/>
      <c r="C644" s="1001"/>
      <c r="D644" s="1002"/>
      <c r="E644" s="1003"/>
      <c r="F644" s="1004"/>
      <c r="I644" s="1005"/>
      <c r="J644" s="1006"/>
      <c r="K644" s="1006"/>
      <c r="M644" s="1006"/>
      <c r="N644" s="1004"/>
      <c r="O644" s="1003"/>
    </row>
    <row r="645" spans="2:15" ht="15.75" customHeight="1">
      <c r="B645" s="1001"/>
      <c r="C645" s="1001"/>
      <c r="D645" s="1002"/>
      <c r="E645" s="1003"/>
      <c r="F645" s="1004"/>
      <c r="I645" s="1005"/>
      <c r="J645" s="1006"/>
      <c r="K645" s="1006"/>
      <c r="M645" s="1006"/>
      <c r="N645" s="1004"/>
      <c r="O645" s="1003"/>
    </row>
    <row r="646" spans="2:15" ht="15.75" customHeight="1">
      <c r="B646" s="1001"/>
      <c r="C646" s="1001"/>
      <c r="D646" s="1002"/>
      <c r="E646" s="1003"/>
      <c r="F646" s="1004"/>
      <c r="I646" s="1005"/>
      <c r="J646" s="1006"/>
      <c r="K646" s="1006"/>
      <c r="M646" s="1006"/>
      <c r="N646" s="1004"/>
      <c r="O646" s="1003"/>
    </row>
    <row r="647" spans="2:15" ht="15.75" customHeight="1">
      <c r="B647" s="1001"/>
      <c r="C647" s="1001"/>
      <c r="D647" s="1002"/>
      <c r="E647" s="1003"/>
      <c r="F647" s="1004"/>
      <c r="I647" s="1005"/>
      <c r="J647" s="1006"/>
      <c r="K647" s="1006"/>
      <c r="M647" s="1006"/>
      <c r="N647" s="1004"/>
      <c r="O647" s="1003"/>
    </row>
    <row r="648" spans="2:15" ht="15.75" customHeight="1">
      <c r="B648" s="1001"/>
      <c r="C648" s="1001"/>
      <c r="D648" s="1002"/>
      <c r="E648" s="1003"/>
      <c r="F648" s="1004"/>
      <c r="I648" s="1005"/>
      <c r="J648" s="1006"/>
      <c r="K648" s="1006"/>
      <c r="M648" s="1006"/>
      <c r="N648" s="1004"/>
      <c r="O648" s="1003"/>
    </row>
    <row r="649" spans="2:15" ht="15.75" customHeight="1">
      <c r="B649" s="1001"/>
      <c r="C649" s="1001"/>
      <c r="D649" s="1002"/>
      <c r="E649" s="1003"/>
      <c r="F649" s="1004"/>
      <c r="I649" s="1005"/>
      <c r="J649" s="1006"/>
      <c r="K649" s="1006"/>
      <c r="M649" s="1006"/>
      <c r="N649" s="1004"/>
      <c r="O649" s="1003"/>
    </row>
    <row r="650" spans="2:15" ht="15.75" customHeight="1">
      <c r="B650" s="1001"/>
      <c r="C650" s="1001"/>
      <c r="D650" s="1002"/>
      <c r="E650" s="1003"/>
      <c r="F650" s="1004"/>
      <c r="I650" s="1005"/>
      <c r="J650" s="1006"/>
      <c r="K650" s="1006"/>
      <c r="M650" s="1006"/>
      <c r="N650" s="1004"/>
      <c r="O650" s="1003"/>
    </row>
    <row r="651" spans="2:15" ht="15.75" customHeight="1">
      <c r="B651" s="1001"/>
      <c r="C651" s="1001"/>
      <c r="D651" s="1002"/>
      <c r="E651" s="1003"/>
      <c r="F651" s="1004"/>
      <c r="I651" s="1005"/>
      <c r="J651" s="1006"/>
      <c r="K651" s="1006"/>
      <c r="M651" s="1006"/>
      <c r="N651" s="1004"/>
      <c r="O651" s="1003"/>
    </row>
    <row r="652" spans="2:15" ht="15.75" customHeight="1">
      <c r="B652" s="1001"/>
      <c r="C652" s="1001"/>
      <c r="D652" s="1002"/>
      <c r="E652" s="1003"/>
      <c r="F652" s="1004"/>
      <c r="I652" s="1005"/>
      <c r="J652" s="1006"/>
      <c r="K652" s="1006"/>
      <c r="M652" s="1006"/>
      <c r="N652" s="1004"/>
      <c r="O652" s="1003"/>
    </row>
    <row r="653" spans="2:15" ht="15.75" customHeight="1">
      <c r="B653" s="1001"/>
      <c r="C653" s="1001"/>
      <c r="D653" s="1002"/>
      <c r="E653" s="1003"/>
      <c r="F653" s="1004"/>
      <c r="I653" s="1005"/>
      <c r="J653" s="1006"/>
      <c r="K653" s="1006"/>
      <c r="M653" s="1006"/>
      <c r="N653" s="1004"/>
      <c r="O653" s="1003"/>
    </row>
    <row r="654" spans="2:15" ht="15.75" customHeight="1">
      <c r="B654" s="1001"/>
      <c r="C654" s="1001"/>
      <c r="D654" s="1002"/>
      <c r="E654" s="1003"/>
      <c r="F654" s="1004"/>
      <c r="I654" s="1005"/>
      <c r="J654" s="1006"/>
      <c r="K654" s="1006"/>
      <c r="M654" s="1006"/>
      <c r="N654" s="1004"/>
      <c r="O654" s="1003"/>
    </row>
    <row r="655" spans="2:15" ht="15.75" customHeight="1">
      <c r="B655" s="1001"/>
      <c r="C655" s="1001"/>
      <c r="D655" s="1002"/>
      <c r="E655" s="1003"/>
      <c r="F655" s="1004"/>
      <c r="I655" s="1005"/>
      <c r="J655" s="1006"/>
      <c r="K655" s="1006"/>
      <c r="M655" s="1006"/>
      <c r="N655" s="1004"/>
      <c r="O655" s="1003"/>
    </row>
    <row r="656" spans="2:15" ht="15.75" customHeight="1">
      <c r="B656" s="1001"/>
      <c r="C656" s="1001"/>
      <c r="D656" s="1002"/>
      <c r="E656" s="1003"/>
      <c r="F656" s="1004"/>
      <c r="I656" s="1005"/>
      <c r="J656" s="1006"/>
      <c r="K656" s="1006"/>
      <c r="M656" s="1006"/>
      <c r="N656" s="1004"/>
      <c r="O656" s="1003"/>
    </row>
    <row r="657" spans="2:15" ht="15.75" customHeight="1">
      <c r="B657" s="1001"/>
      <c r="C657" s="1001"/>
      <c r="D657" s="1002"/>
      <c r="E657" s="1003"/>
      <c r="F657" s="1004"/>
      <c r="I657" s="1005"/>
      <c r="J657" s="1006"/>
      <c r="K657" s="1006"/>
      <c r="M657" s="1006"/>
      <c r="N657" s="1004"/>
      <c r="O657" s="1003"/>
    </row>
    <row r="658" spans="2:15" ht="15.75" customHeight="1">
      <c r="B658" s="1001"/>
      <c r="C658" s="1001"/>
      <c r="D658" s="1002"/>
      <c r="E658" s="1003"/>
      <c r="F658" s="1004"/>
      <c r="I658" s="1005"/>
      <c r="J658" s="1006"/>
      <c r="K658" s="1006"/>
      <c r="M658" s="1006"/>
      <c r="N658" s="1004"/>
      <c r="O658" s="1003"/>
    </row>
    <row r="659" spans="2:15" ht="15.75" customHeight="1">
      <c r="B659" s="1001"/>
      <c r="C659" s="1001"/>
      <c r="D659" s="1002"/>
      <c r="E659" s="1003"/>
      <c r="F659" s="1004"/>
      <c r="I659" s="1005"/>
      <c r="J659" s="1006"/>
      <c r="K659" s="1006"/>
      <c r="M659" s="1006"/>
      <c r="N659" s="1004"/>
      <c r="O659" s="1003"/>
    </row>
    <row r="660" spans="2:15" ht="15.75" customHeight="1">
      <c r="B660" s="1001"/>
      <c r="C660" s="1001"/>
      <c r="D660" s="1002"/>
      <c r="E660" s="1003"/>
      <c r="F660" s="1004"/>
      <c r="I660" s="1005"/>
      <c r="J660" s="1006"/>
      <c r="K660" s="1006"/>
      <c r="M660" s="1006"/>
      <c r="N660" s="1004"/>
      <c r="O660" s="1003"/>
    </row>
    <row r="661" spans="2:15" ht="15.75" customHeight="1">
      <c r="B661" s="1001"/>
      <c r="C661" s="1001"/>
      <c r="D661" s="1002"/>
      <c r="E661" s="1003"/>
      <c r="F661" s="1004"/>
      <c r="I661" s="1005"/>
      <c r="J661" s="1006"/>
      <c r="K661" s="1006"/>
      <c r="M661" s="1006"/>
      <c r="N661" s="1004"/>
      <c r="O661" s="1003"/>
    </row>
    <row r="662" spans="2:15" ht="15.75" customHeight="1">
      <c r="B662" s="1001"/>
      <c r="C662" s="1001"/>
      <c r="D662" s="1002"/>
      <c r="E662" s="1003"/>
      <c r="F662" s="1004"/>
      <c r="I662" s="1005"/>
      <c r="J662" s="1006"/>
      <c r="K662" s="1006"/>
      <c r="M662" s="1006"/>
      <c r="N662" s="1004"/>
      <c r="O662" s="1003"/>
    </row>
    <row r="663" spans="2:15" ht="15.75" customHeight="1">
      <c r="B663" s="1001"/>
      <c r="C663" s="1001"/>
      <c r="D663" s="1002"/>
      <c r="E663" s="1003"/>
      <c r="F663" s="1004"/>
      <c r="I663" s="1005"/>
      <c r="J663" s="1006"/>
      <c r="K663" s="1006"/>
      <c r="M663" s="1006"/>
      <c r="N663" s="1004"/>
      <c r="O663" s="1003"/>
    </row>
    <row r="664" spans="2:15" ht="15.75" customHeight="1">
      <c r="B664" s="1001"/>
      <c r="C664" s="1001"/>
      <c r="D664" s="1002"/>
      <c r="E664" s="1003"/>
      <c r="F664" s="1004"/>
      <c r="I664" s="1005"/>
      <c r="J664" s="1006"/>
      <c r="K664" s="1006"/>
      <c r="M664" s="1006"/>
      <c r="N664" s="1004"/>
      <c r="O664" s="1003"/>
    </row>
    <row r="665" spans="2:15" ht="15.75" customHeight="1">
      <c r="B665" s="1001"/>
      <c r="C665" s="1001"/>
      <c r="D665" s="1002"/>
      <c r="E665" s="1003"/>
      <c r="F665" s="1004"/>
      <c r="I665" s="1005"/>
      <c r="J665" s="1006"/>
      <c r="K665" s="1006"/>
      <c r="M665" s="1006"/>
      <c r="N665" s="1004"/>
      <c r="O665" s="1003"/>
    </row>
    <row r="666" spans="2:15" ht="15.75" customHeight="1">
      <c r="B666" s="1001"/>
      <c r="C666" s="1001"/>
      <c r="D666" s="1002"/>
      <c r="E666" s="1003"/>
      <c r="F666" s="1004"/>
      <c r="I666" s="1005"/>
      <c r="J666" s="1006"/>
      <c r="K666" s="1006"/>
      <c r="M666" s="1006"/>
      <c r="N666" s="1004"/>
      <c r="O666" s="1003"/>
    </row>
    <row r="667" spans="2:15" ht="15.75" customHeight="1">
      <c r="B667" s="1001"/>
      <c r="C667" s="1001"/>
      <c r="D667" s="1002"/>
      <c r="E667" s="1003"/>
      <c r="F667" s="1004"/>
      <c r="I667" s="1005"/>
      <c r="J667" s="1006"/>
      <c r="K667" s="1006"/>
      <c r="M667" s="1006"/>
      <c r="N667" s="1004"/>
      <c r="O667" s="1003"/>
    </row>
    <row r="668" spans="2:15" ht="15.75" customHeight="1">
      <c r="B668" s="1001"/>
      <c r="C668" s="1001"/>
      <c r="D668" s="1002"/>
      <c r="E668" s="1003"/>
      <c r="F668" s="1004"/>
      <c r="I668" s="1005"/>
      <c r="J668" s="1006"/>
      <c r="K668" s="1006"/>
      <c r="M668" s="1006"/>
      <c r="N668" s="1004"/>
      <c r="O668" s="1003"/>
    </row>
    <row r="669" spans="2:15" ht="15.75" customHeight="1">
      <c r="B669" s="1001"/>
      <c r="C669" s="1001"/>
      <c r="D669" s="1002"/>
      <c r="E669" s="1003"/>
      <c r="F669" s="1004"/>
      <c r="I669" s="1005"/>
      <c r="J669" s="1006"/>
      <c r="K669" s="1006"/>
      <c r="M669" s="1006"/>
      <c r="N669" s="1004"/>
      <c r="O669" s="1003"/>
    </row>
    <row r="670" spans="2:15" ht="15.75" customHeight="1">
      <c r="B670" s="1001"/>
      <c r="C670" s="1001"/>
      <c r="D670" s="1002"/>
      <c r="E670" s="1003"/>
      <c r="F670" s="1004"/>
      <c r="I670" s="1005"/>
      <c r="J670" s="1006"/>
      <c r="K670" s="1006"/>
      <c r="M670" s="1006"/>
      <c r="N670" s="1004"/>
      <c r="O670" s="1003"/>
    </row>
    <row r="671" spans="2:15" ht="15.75" customHeight="1">
      <c r="B671" s="1001"/>
      <c r="C671" s="1001"/>
      <c r="D671" s="1002"/>
      <c r="E671" s="1003"/>
      <c r="F671" s="1004"/>
      <c r="I671" s="1005"/>
      <c r="J671" s="1006"/>
      <c r="K671" s="1006"/>
      <c r="M671" s="1006"/>
      <c r="N671" s="1004"/>
      <c r="O671" s="1003"/>
    </row>
    <row r="672" spans="2:15" ht="15.75" customHeight="1">
      <c r="B672" s="1001"/>
      <c r="C672" s="1001"/>
      <c r="D672" s="1002"/>
      <c r="E672" s="1003"/>
      <c r="F672" s="1004"/>
      <c r="I672" s="1005"/>
      <c r="J672" s="1006"/>
      <c r="K672" s="1006"/>
      <c r="M672" s="1006"/>
      <c r="N672" s="1004"/>
      <c r="O672" s="1003"/>
    </row>
    <row r="673" spans="2:15" ht="15.75" customHeight="1">
      <c r="B673" s="1001"/>
      <c r="C673" s="1001"/>
      <c r="D673" s="1002"/>
      <c r="E673" s="1003"/>
      <c r="F673" s="1004"/>
      <c r="I673" s="1005"/>
      <c r="J673" s="1006"/>
      <c r="K673" s="1006"/>
      <c r="M673" s="1006"/>
      <c r="N673" s="1004"/>
      <c r="O673" s="1003"/>
    </row>
    <row r="674" spans="2:15" ht="15.75" customHeight="1">
      <c r="B674" s="1001"/>
      <c r="C674" s="1001"/>
      <c r="D674" s="1002"/>
      <c r="E674" s="1003"/>
      <c r="F674" s="1004"/>
      <c r="I674" s="1005"/>
      <c r="J674" s="1006"/>
      <c r="K674" s="1006"/>
      <c r="M674" s="1006"/>
      <c r="N674" s="1004"/>
      <c r="O674" s="1003"/>
    </row>
    <row r="675" spans="2:15" ht="15.75" customHeight="1">
      <c r="B675" s="1001"/>
      <c r="C675" s="1001"/>
      <c r="D675" s="1002"/>
      <c r="E675" s="1003"/>
      <c r="F675" s="1004"/>
      <c r="I675" s="1005"/>
      <c r="J675" s="1006"/>
      <c r="K675" s="1006"/>
      <c r="M675" s="1006"/>
      <c r="N675" s="1004"/>
      <c r="O675" s="1003"/>
    </row>
    <row r="676" spans="2:15" ht="15.75" customHeight="1">
      <c r="B676" s="1001"/>
      <c r="C676" s="1001"/>
      <c r="D676" s="1002"/>
      <c r="E676" s="1003"/>
      <c r="F676" s="1004"/>
      <c r="I676" s="1005"/>
      <c r="J676" s="1006"/>
      <c r="K676" s="1006"/>
      <c r="M676" s="1006"/>
      <c r="N676" s="1004"/>
      <c r="O676" s="1003"/>
    </row>
    <row r="677" spans="2:15" ht="15.75" customHeight="1">
      <c r="B677" s="1001"/>
      <c r="C677" s="1001"/>
      <c r="D677" s="1002"/>
      <c r="E677" s="1003"/>
      <c r="F677" s="1004"/>
      <c r="I677" s="1005"/>
      <c r="J677" s="1006"/>
      <c r="K677" s="1006"/>
      <c r="M677" s="1006"/>
      <c r="N677" s="1004"/>
      <c r="O677" s="1003"/>
    </row>
    <row r="678" spans="2:15" ht="15.75" customHeight="1">
      <c r="B678" s="1001"/>
      <c r="C678" s="1001"/>
      <c r="D678" s="1002"/>
      <c r="E678" s="1003"/>
      <c r="F678" s="1004"/>
      <c r="I678" s="1005"/>
      <c r="J678" s="1006"/>
      <c r="K678" s="1006"/>
      <c r="M678" s="1006"/>
      <c r="N678" s="1004"/>
      <c r="O678" s="1003"/>
    </row>
    <row r="679" spans="2:15" ht="15.75" customHeight="1">
      <c r="B679" s="1001"/>
      <c r="C679" s="1001"/>
      <c r="D679" s="1002"/>
      <c r="E679" s="1003"/>
      <c r="F679" s="1004"/>
      <c r="I679" s="1005"/>
      <c r="J679" s="1006"/>
      <c r="K679" s="1006"/>
      <c r="M679" s="1006"/>
      <c r="N679" s="1004"/>
      <c r="O679" s="1003"/>
    </row>
    <row r="680" spans="2:15" ht="15.75" customHeight="1">
      <c r="B680" s="1001"/>
      <c r="C680" s="1001"/>
      <c r="D680" s="1002"/>
      <c r="E680" s="1003"/>
      <c r="F680" s="1004"/>
      <c r="I680" s="1005"/>
      <c r="J680" s="1006"/>
      <c r="K680" s="1006"/>
      <c r="M680" s="1006"/>
      <c r="N680" s="1004"/>
      <c r="O680" s="1003"/>
    </row>
    <row r="681" spans="2:15" ht="15.75" customHeight="1">
      <c r="B681" s="1001"/>
      <c r="C681" s="1001"/>
      <c r="D681" s="1002"/>
      <c r="E681" s="1003"/>
      <c r="F681" s="1004"/>
      <c r="I681" s="1005"/>
      <c r="J681" s="1006"/>
      <c r="K681" s="1006"/>
      <c r="M681" s="1006"/>
      <c r="N681" s="1004"/>
      <c r="O681" s="1003"/>
    </row>
    <row r="682" spans="2:15" ht="15.75" customHeight="1">
      <c r="B682" s="1001"/>
      <c r="C682" s="1001"/>
      <c r="D682" s="1002"/>
      <c r="E682" s="1003"/>
      <c r="F682" s="1004"/>
      <c r="I682" s="1005"/>
      <c r="J682" s="1006"/>
      <c r="K682" s="1006"/>
      <c r="M682" s="1006"/>
      <c r="N682" s="1004"/>
      <c r="O682" s="1003"/>
    </row>
    <row r="683" spans="2:15" ht="15.75" customHeight="1">
      <c r="B683" s="1001"/>
      <c r="C683" s="1001"/>
      <c r="D683" s="1002"/>
      <c r="E683" s="1003"/>
      <c r="F683" s="1004"/>
      <c r="I683" s="1005"/>
      <c r="J683" s="1006"/>
      <c r="K683" s="1006"/>
      <c r="M683" s="1006"/>
      <c r="N683" s="1004"/>
      <c r="O683" s="1003"/>
    </row>
    <row r="684" spans="2:15" ht="15.75" customHeight="1">
      <c r="B684" s="1001"/>
      <c r="C684" s="1001"/>
      <c r="D684" s="1002"/>
      <c r="E684" s="1003"/>
      <c r="F684" s="1004"/>
      <c r="I684" s="1005"/>
      <c r="J684" s="1006"/>
      <c r="K684" s="1006"/>
      <c r="M684" s="1006"/>
      <c r="N684" s="1004"/>
      <c r="O684" s="1003"/>
    </row>
    <row r="685" spans="2:15" ht="15.75" customHeight="1">
      <c r="B685" s="1001"/>
      <c r="C685" s="1001"/>
      <c r="D685" s="1002"/>
      <c r="E685" s="1003"/>
      <c r="F685" s="1004"/>
      <c r="I685" s="1005"/>
      <c r="J685" s="1006"/>
      <c r="K685" s="1006"/>
      <c r="M685" s="1006"/>
      <c r="N685" s="1004"/>
      <c r="O685" s="1003"/>
    </row>
    <row r="686" spans="2:15" ht="15.75" customHeight="1">
      <c r="B686" s="1001"/>
      <c r="C686" s="1001"/>
      <c r="D686" s="1002"/>
      <c r="E686" s="1003"/>
      <c r="F686" s="1004"/>
      <c r="I686" s="1005"/>
      <c r="J686" s="1006"/>
      <c r="K686" s="1006"/>
      <c r="M686" s="1006"/>
      <c r="N686" s="1004"/>
      <c r="O686" s="1003"/>
    </row>
    <row r="687" spans="2:15" ht="15.75" customHeight="1">
      <c r="B687" s="1001"/>
      <c r="C687" s="1001"/>
      <c r="D687" s="1002"/>
      <c r="E687" s="1003"/>
      <c r="F687" s="1004"/>
      <c r="I687" s="1005"/>
      <c r="J687" s="1006"/>
      <c r="K687" s="1006"/>
      <c r="M687" s="1006"/>
      <c r="N687" s="1004"/>
      <c r="O687" s="1003"/>
    </row>
    <row r="688" spans="2:15" ht="15.75" customHeight="1">
      <c r="B688" s="1001"/>
      <c r="C688" s="1001"/>
      <c r="D688" s="1002"/>
      <c r="E688" s="1003"/>
      <c r="F688" s="1004"/>
      <c r="I688" s="1005"/>
      <c r="J688" s="1006"/>
      <c r="K688" s="1006"/>
      <c r="M688" s="1006"/>
      <c r="N688" s="1004"/>
      <c r="O688" s="1003"/>
    </row>
    <row r="689" spans="2:15" ht="15.75" customHeight="1">
      <c r="B689" s="1001"/>
      <c r="C689" s="1001"/>
      <c r="D689" s="1002"/>
      <c r="E689" s="1003"/>
      <c r="F689" s="1004"/>
      <c r="I689" s="1005"/>
      <c r="J689" s="1006"/>
      <c r="K689" s="1006"/>
      <c r="M689" s="1006"/>
      <c r="N689" s="1004"/>
      <c r="O689" s="1003"/>
    </row>
    <row r="690" spans="2:15" ht="15.75" customHeight="1">
      <c r="B690" s="1001"/>
      <c r="C690" s="1001"/>
      <c r="D690" s="1002"/>
      <c r="E690" s="1003"/>
      <c r="F690" s="1004"/>
      <c r="I690" s="1005"/>
      <c r="J690" s="1006"/>
      <c r="K690" s="1006"/>
      <c r="M690" s="1006"/>
      <c r="N690" s="1004"/>
      <c r="O690" s="1003"/>
    </row>
    <row r="691" spans="2:15" ht="15.75" customHeight="1">
      <c r="B691" s="1001"/>
      <c r="C691" s="1001"/>
      <c r="D691" s="1002"/>
      <c r="E691" s="1003"/>
      <c r="F691" s="1004"/>
      <c r="I691" s="1005"/>
      <c r="J691" s="1006"/>
      <c r="K691" s="1006"/>
      <c r="M691" s="1006"/>
      <c r="N691" s="1004"/>
      <c r="O691" s="1003"/>
    </row>
    <row r="692" spans="2:15" ht="15.75" customHeight="1">
      <c r="B692" s="1001"/>
      <c r="C692" s="1001"/>
      <c r="D692" s="1002"/>
      <c r="E692" s="1003"/>
      <c r="F692" s="1004"/>
      <c r="I692" s="1005"/>
      <c r="J692" s="1006"/>
      <c r="K692" s="1006"/>
      <c r="M692" s="1006"/>
      <c r="N692" s="1004"/>
      <c r="O692" s="1003"/>
    </row>
    <row r="693" spans="2:15" ht="15.75" customHeight="1">
      <c r="B693" s="1001"/>
      <c r="C693" s="1001"/>
      <c r="D693" s="1002"/>
      <c r="E693" s="1003"/>
      <c r="F693" s="1004"/>
      <c r="I693" s="1005"/>
      <c r="J693" s="1006"/>
      <c r="K693" s="1006"/>
      <c r="M693" s="1006"/>
      <c r="N693" s="1004"/>
      <c r="O693" s="1003"/>
    </row>
    <row r="694" spans="2:15" ht="15.75" customHeight="1">
      <c r="B694" s="1001"/>
      <c r="C694" s="1001"/>
      <c r="D694" s="1002"/>
      <c r="E694" s="1003"/>
      <c r="F694" s="1004"/>
      <c r="I694" s="1005"/>
      <c r="J694" s="1006"/>
      <c r="K694" s="1006"/>
      <c r="M694" s="1006"/>
      <c r="N694" s="1004"/>
      <c r="O694" s="1003"/>
    </row>
    <row r="695" spans="2:15" ht="15.75" customHeight="1">
      <c r="B695" s="1001"/>
      <c r="C695" s="1001"/>
      <c r="D695" s="1002"/>
      <c r="E695" s="1003"/>
      <c r="F695" s="1004"/>
      <c r="I695" s="1005"/>
      <c r="J695" s="1006"/>
      <c r="K695" s="1006"/>
      <c r="M695" s="1006"/>
      <c r="N695" s="1004"/>
      <c r="O695" s="1003"/>
    </row>
    <row r="696" spans="2:15" ht="15.75" customHeight="1">
      <c r="B696" s="1001"/>
      <c r="C696" s="1001"/>
      <c r="D696" s="1002"/>
      <c r="E696" s="1003"/>
      <c r="F696" s="1004"/>
      <c r="I696" s="1005"/>
      <c r="J696" s="1006"/>
      <c r="K696" s="1006"/>
      <c r="M696" s="1006"/>
      <c r="N696" s="1004"/>
      <c r="O696" s="1003"/>
    </row>
    <row r="697" spans="2:15" ht="15.75" customHeight="1">
      <c r="B697" s="1001"/>
      <c r="C697" s="1001"/>
      <c r="D697" s="1002"/>
      <c r="E697" s="1003"/>
      <c r="F697" s="1004"/>
      <c r="I697" s="1005"/>
      <c r="J697" s="1006"/>
      <c r="K697" s="1006"/>
      <c r="M697" s="1006"/>
      <c r="N697" s="1004"/>
      <c r="O697" s="1003"/>
    </row>
    <row r="698" spans="2:15" ht="15.75" customHeight="1">
      <c r="B698" s="1001"/>
      <c r="C698" s="1001"/>
      <c r="D698" s="1002"/>
      <c r="E698" s="1003"/>
      <c r="F698" s="1004"/>
      <c r="I698" s="1005"/>
      <c r="J698" s="1006"/>
      <c r="K698" s="1006"/>
      <c r="M698" s="1006"/>
      <c r="N698" s="1004"/>
      <c r="O698" s="1003"/>
    </row>
    <row r="699" spans="2:15" ht="15.75" customHeight="1">
      <c r="B699" s="1001"/>
      <c r="C699" s="1001"/>
      <c r="D699" s="1002"/>
      <c r="E699" s="1003"/>
      <c r="F699" s="1004"/>
      <c r="I699" s="1005"/>
      <c r="J699" s="1006"/>
      <c r="K699" s="1006"/>
      <c r="M699" s="1006"/>
      <c r="N699" s="1004"/>
      <c r="O699" s="1003"/>
    </row>
    <row r="700" spans="2:15" ht="15.75" customHeight="1">
      <c r="B700" s="1001"/>
      <c r="C700" s="1001"/>
      <c r="D700" s="1002"/>
      <c r="E700" s="1003"/>
      <c r="F700" s="1004"/>
      <c r="I700" s="1005"/>
      <c r="J700" s="1006"/>
      <c r="K700" s="1006"/>
      <c r="M700" s="1006"/>
      <c r="N700" s="1004"/>
      <c r="O700" s="1003"/>
    </row>
    <row r="701" spans="2:15" ht="15.75" customHeight="1">
      <c r="B701" s="1001"/>
      <c r="C701" s="1001"/>
      <c r="D701" s="1002"/>
      <c r="E701" s="1003"/>
      <c r="F701" s="1004"/>
      <c r="I701" s="1005"/>
      <c r="J701" s="1006"/>
      <c r="K701" s="1006"/>
      <c r="M701" s="1006"/>
      <c r="N701" s="1004"/>
      <c r="O701" s="1003"/>
    </row>
    <row r="702" spans="2:15" ht="15.75" customHeight="1">
      <c r="B702" s="1001"/>
      <c r="C702" s="1001"/>
      <c r="D702" s="1002"/>
      <c r="E702" s="1003"/>
      <c r="F702" s="1004"/>
      <c r="I702" s="1005"/>
      <c r="J702" s="1006"/>
      <c r="K702" s="1006"/>
      <c r="M702" s="1006"/>
      <c r="N702" s="1004"/>
      <c r="O702" s="1003"/>
    </row>
    <row r="703" spans="2:15" ht="15.75" customHeight="1">
      <c r="B703" s="1001"/>
      <c r="C703" s="1001"/>
      <c r="D703" s="1002"/>
      <c r="E703" s="1003"/>
      <c r="F703" s="1004"/>
      <c r="I703" s="1005"/>
      <c r="J703" s="1006"/>
      <c r="K703" s="1006"/>
      <c r="M703" s="1006"/>
      <c r="N703" s="1004"/>
      <c r="O703" s="1003"/>
    </row>
    <row r="704" spans="2:15" ht="15.75" customHeight="1">
      <c r="B704" s="1001"/>
      <c r="C704" s="1001"/>
      <c r="D704" s="1002"/>
      <c r="E704" s="1003"/>
      <c r="F704" s="1004"/>
      <c r="I704" s="1005"/>
      <c r="J704" s="1006"/>
      <c r="K704" s="1006"/>
      <c r="M704" s="1006"/>
      <c r="N704" s="1004"/>
      <c r="O704" s="1003"/>
    </row>
    <row r="705" spans="2:15" ht="15.75" customHeight="1">
      <c r="B705" s="1001"/>
      <c r="C705" s="1001"/>
      <c r="D705" s="1002"/>
      <c r="E705" s="1003"/>
      <c r="F705" s="1004"/>
      <c r="I705" s="1005"/>
      <c r="J705" s="1006"/>
      <c r="K705" s="1006"/>
      <c r="M705" s="1006"/>
      <c r="N705" s="1004"/>
      <c r="O705" s="1003"/>
    </row>
    <row r="706" spans="2:15" ht="15.75" customHeight="1">
      <c r="B706" s="1001"/>
      <c r="C706" s="1001"/>
      <c r="D706" s="1002"/>
      <c r="E706" s="1003"/>
      <c r="F706" s="1004"/>
      <c r="I706" s="1005"/>
      <c r="J706" s="1006"/>
      <c r="K706" s="1006"/>
      <c r="M706" s="1006"/>
      <c r="N706" s="1004"/>
      <c r="O706" s="1003"/>
    </row>
    <row r="707" spans="2:15" ht="15.75" customHeight="1">
      <c r="B707" s="1001"/>
      <c r="C707" s="1001"/>
      <c r="D707" s="1002"/>
      <c r="E707" s="1003"/>
      <c r="F707" s="1004"/>
      <c r="I707" s="1005"/>
      <c r="J707" s="1006"/>
      <c r="K707" s="1006"/>
      <c r="M707" s="1006"/>
      <c r="N707" s="1004"/>
      <c r="O707" s="1003"/>
    </row>
    <row r="708" spans="2:15" ht="15.75" customHeight="1">
      <c r="B708" s="1001"/>
      <c r="C708" s="1001"/>
      <c r="D708" s="1002"/>
      <c r="E708" s="1003"/>
      <c r="F708" s="1004"/>
      <c r="I708" s="1005"/>
      <c r="J708" s="1006"/>
      <c r="K708" s="1006"/>
      <c r="M708" s="1006"/>
      <c r="N708" s="1004"/>
      <c r="O708" s="1003"/>
    </row>
    <row r="709" spans="2:15" ht="15.75" customHeight="1">
      <c r="B709" s="1001"/>
      <c r="C709" s="1001"/>
      <c r="D709" s="1002"/>
      <c r="E709" s="1003"/>
      <c r="F709" s="1004"/>
      <c r="I709" s="1005"/>
      <c r="J709" s="1006"/>
      <c r="K709" s="1006"/>
      <c r="M709" s="1006"/>
      <c r="N709" s="1004"/>
      <c r="O709" s="1003"/>
    </row>
    <row r="710" spans="2:15" ht="15.75" customHeight="1">
      <c r="B710" s="1001"/>
      <c r="C710" s="1001"/>
      <c r="D710" s="1002"/>
      <c r="E710" s="1003"/>
      <c r="F710" s="1004"/>
      <c r="I710" s="1005"/>
      <c r="J710" s="1006"/>
      <c r="K710" s="1006"/>
      <c r="M710" s="1006"/>
      <c r="N710" s="1004"/>
      <c r="O710" s="1003"/>
    </row>
    <row r="711" spans="2:15" ht="15.75" customHeight="1">
      <c r="B711" s="1001"/>
      <c r="C711" s="1001"/>
      <c r="D711" s="1002"/>
      <c r="E711" s="1003"/>
      <c r="F711" s="1004"/>
      <c r="I711" s="1005"/>
      <c r="J711" s="1006"/>
      <c r="K711" s="1006"/>
      <c r="M711" s="1006"/>
      <c r="N711" s="1004"/>
      <c r="O711" s="1003"/>
    </row>
    <row r="712" spans="2:15" ht="15.75" customHeight="1">
      <c r="B712" s="1001"/>
      <c r="C712" s="1001"/>
      <c r="D712" s="1002"/>
      <c r="E712" s="1003"/>
      <c r="F712" s="1004"/>
      <c r="I712" s="1005"/>
      <c r="J712" s="1006"/>
      <c r="K712" s="1006"/>
      <c r="M712" s="1006"/>
      <c r="N712" s="1004"/>
      <c r="O712" s="1003"/>
    </row>
    <row r="713" spans="2:15" ht="15.75" customHeight="1">
      <c r="B713" s="1001"/>
      <c r="C713" s="1001"/>
      <c r="D713" s="1002"/>
      <c r="E713" s="1003"/>
      <c r="F713" s="1004"/>
      <c r="I713" s="1005"/>
      <c r="J713" s="1006"/>
      <c r="K713" s="1006"/>
      <c r="M713" s="1006"/>
      <c r="N713" s="1004"/>
      <c r="O713" s="1003"/>
    </row>
    <row r="714" spans="2:15" ht="15.75" customHeight="1">
      <c r="B714" s="1001"/>
      <c r="C714" s="1001"/>
      <c r="D714" s="1002"/>
      <c r="E714" s="1003"/>
      <c r="F714" s="1004"/>
      <c r="I714" s="1005"/>
      <c r="J714" s="1006"/>
      <c r="K714" s="1006"/>
      <c r="M714" s="1006"/>
      <c r="N714" s="1004"/>
      <c r="O714" s="1003"/>
    </row>
    <row r="715" spans="2:15" ht="15.75" customHeight="1">
      <c r="B715" s="1001"/>
      <c r="C715" s="1001"/>
      <c r="D715" s="1002"/>
      <c r="E715" s="1003"/>
      <c r="F715" s="1004"/>
      <c r="I715" s="1005"/>
      <c r="J715" s="1006"/>
      <c r="K715" s="1006"/>
      <c r="M715" s="1006"/>
      <c r="N715" s="1004"/>
      <c r="O715" s="1003"/>
    </row>
    <row r="716" spans="2:15" ht="15.75" customHeight="1">
      <c r="B716" s="1001"/>
      <c r="C716" s="1001"/>
      <c r="D716" s="1002"/>
      <c r="E716" s="1003"/>
      <c r="F716" s="1004"/>
      <c r="I716" s="1005"/>
      <c r="J716" s="1006"/>
      <c r="K716" s="1006"/>
      <c r="M716" s="1006"/>
      <c r="N716" s="1004"/>
      <c r="O716" s="1003"/>
    </row>
    <row r="717" spans="2:15" ht="15.75" customHeight="1">
      <c r="B717" s="1001"/>
      <c r="C717" s="1001"/>
      <c r="D717" s="1002"/>
      <c r="E717" s="1003"/>
      <c r="F717" s="1004"/>
      <c r="I717" s="1005"/>
      <c r="J717" s="1006"/>
      <c r="K717" s="1006"/>
      <c r="M717" s="1006"/>
      <c r="N717" s="1004"/>
      <c r="O717" s="1003"/>
    </row>
    <row r="718" spans="2:15" ht="15.75" customHeight="1">
      <c r="B718" s="1001"/>
      <c r="C718" s="1001"/>
      <c r="D718" s="1002"/>
      <c r="E718" s="1003"/>
      <c r="F718" s="1004"/>
      <c r="I718" s="1005"/>
      <c r="J718" s="1006"/>
      <c r="K718" s="1006"/>
      <c r="M718" s="1006"/>
      <c r="N718" s="1004"/>
      <c r="O718" s="1003"/>
    </row>
    <row r="719" spans="2:15" ht="15.75" customHeight="1">
      <c r="B719" s="1001"/>
      <c r="C719" s="1001"/>
      <c r="D719" s="1002"/>
      <c r="E719" s="1003"/>
      <c r="F719" s="1004"/>
      <c r="I719" s="1005"/>
      <c r="J719" s="1006"/>
      <c r="K719" s="1006"/>
      <c r="M719" s="1006"/>
      <c r="N719" s="1004"/>
      <c r="O719" s="1003"/>
    </row>
    <row r="720" spans="2:15" ht="15.75" customHeight="1">
      <c r="B720" s="1001"/>
      <c r="C720" s="1001"/>
      <c r="D720" s="1002"/>
      <c r="E720" s="1003"/>
      <c r="F720" s="1004"/>
      <c r="I720" s="1005"/>
      <c r="J720" s="1006"/>
      <c r="K720" s="1006"/>
      <c r="M720" s="1006"/>
      <c r="N720" s="1004"/>
      <c r="O720" s="1003"/>
    </row>
    <row r="721" spans="2:15" ht="15.75" customHeight="1">
      <c r="B721" s="1001"/>
      <c r="C721" s="1001"/>
      <c r="D721" s="1002"/>
      <c r="E721" s="1003"/>
      <c r="F721" s="1004"/>
      <c r="I721" s="1005"/>
      <c r="J721" s="1006"/>
      <c r="K721" s="1006"/>
      <c r="M721" s="1006"/>
      <c r="N721" s="1004"/>
      <c r="O721" s="1003"/>
    </row>
    <row r="722" spans="2:15" ht="15.75" customHeight="1">
      <c r="B722" s="1001"/>
      <c r="C722" s="1001"/>
      <c r="D722" s="1002"/>
      <c r="E722" s="1003"/>
      <c r="F722" s="1004"/>
      <c r="I722" s="1005"/>
      <c r="J722" s="1006"/>
      <c r="K722" s="1006"/>
      <c r="M722" s="1006"/>
      <c r="N722" s="1004"/>
      <c r="O722" s="1003"/>
    </row>
    <row r="723" spans="2:15" ht="15.75" customHeight="1">
      <c r="B723" s="1001"/>
      <c r="C723" s="1001"/>
      <c r="D723" s="1002"/>
      <c r="E723" s="1003"/>
      <c r="F723" s="1004"/>
      <c r="I723" s="1005"/>
      <c r="J723" s="1006"/>
      <c r="K723" s="1006"/>
      <c r="M723" s="1006"/>
      <c r="N723" s="1004"/>
      <c r="O723" s="1003"/>
    </row>
    <row r="724" spans="2:15" ht="15.75" customHeight="1">
      <c r="B724" s="1001"/>
      <c r="C724" s="1001"/>
      <c r="D724" s="1002"/>
      <c r="E724" s="1003"/>
      <c r="F724" s="1004"/>
      <c r="I724" s="1005"/>
      <c r="J724" s="1006"/>
      <c r="K724" s="1006"/>
      <c r="M724" s="1006"/>
      <c r="N724" s="1004"/>
      <c r="O724" s="1003"/>
    </row>
    <row r="725" spans="2:15" ht="15.75" customHeight="1">
      <c r="B725" s="1001"/>
      <c r="C725" s="1001"/>
      <c r="D725" s="1002"/>
      <c r="E725" s="1003"/>
      <c r="F725" s="1004"/>
      <c r="I725" s="1005"/>
      <c r="J725" s="1006"/>
      <c r="K725" s="1006"/>
      <c r="M725" s="1006"/>
      <c r="N725" s="1004"/>
      <c r="O725" s="1003"/>
    </row>
    <row r="726" spans="2:15" ht="15.75" customHeight="1">
      <c r="B726" s="1001"/>
      <c r="C726" s="1001"/>
      <c r="D726" s="1002"/>
      <c r="E726" s="1003"/>
      <c r="F726" s="1004"/>
      <c r="I726" s="1005"/>
      <c r="J726" s="1006"/>
      <c r="K726" s="1006"/>
      <c r="M726" s="1006"/>
      <c r="N726" s="1004"/>
      <c r="O726" s="1003"/>
    </row>
    <row r="727" spans="2:15" ht="15.75" customHeight="1">
      <c r="B727" s="1001"/>
      <c r="C727" s="1001"/>
      <c r="D727" s="1002"/>
      <c r="E727" s="1003"/>
      <c r="F727" s="1004"/>
      <c r="I727" s="1005"/>
      <c r="J727" s="1006"/>
      <c r="K727" s="1006"/>
      <c r="M727" s="1006"/>
      <c r="N727" s="1004"/>
      <c r="O727" s="1003"/>
    </row>
    <row r="728" spans="2:15" ht="15.75" customHeight="1">
      <c r="B728" s="1001"/>
      <c r="C728" s="1001"/>
      <c r="D728" s="1002"/>
      <c r="E728" s="1003"/>
      <c r="F728" s="1004"/>
      <c r="I728" s="1005"/>
      <c r="J728" s="1006"/>
      <c r="K728" s="1006"/>
      <c r="M728" s="1006"/>
      <c r="N728" s="1004"/>
      <c r="O728" s="1003"/>
    </row>
    <row r="729" spans="2:15" ht="15.75" customHeight="1">
      <c r="B729" s="1001"/>
      <c r="C729" s="1001"/>
      <c r="D729" s="1002"/>
      <c r="E729" s="1003"/>
      <c r="F729" s="1004"/>
      <c r="I729" s="1005"/>
      <c r="J729" s="1006"/>
      <c r="K729" s="1006"/>
      <c r="M729" s="1006"/>
      <c r="N729" s="1004"/>
      <c r="O729" s="1003"/>
    </row>
    <row r="730" spans="2:15" ht="15.75" customHeight="1">
      <c r="B730" s="1001"/>
      <c r="C730" s="1001"/>
      <c r="D730" s="1002"/>
      <c r="E730" s="1003"/>
      <c r="F730" s="1004"/>
      <c r="I730" s="1005"/>
      <c r="J730" s="1006"/>
      <c r="K730" s="1006"/>
      <c r="M730" s="1006"/>
      <c r="N730" s="1004"/>
      <c r="O730" s="1003"/>
    </row>
    <row r="731" spans="2:15" ht="15.75" customHeight="1">
      <c r="B731" s="1001"/>
      <c r="C731" s="1001"/>
      <c r="D731" s="1002"/>
      <c r="E731" s="1003"/>
      <c r="F731" s="1004"/>
      <c r="I731" s="1005"/>
      <c r="J731" s="1006"/>
      <c r="K731" s="1006"/>
      <c r="M731" s="1006"/>
      <c r="N731" s="1004"/>
      <c r="O731" s="1003"/>
    </row>
    <row r="732" spans="2:15" ht="15.75" customHeight="1">
      <c r="B732" s="1001"/>
      <c r="C732" s="1001"/>
      <c r="D732" s="1002"/>
      <c r="E732" s="1003"/>
      <c r="F732" s="1004"/>
      <c r="I732" s="1005"/>
      <c r="J732" s="1006"/>
      <c r="K732" s="1006"/>
      <c r="M732" s="1006"/>
      <c r="N732" s="1004"/>
      <c r="O732" s="1003"/>
    </row>
    <row r="733" spans="2:15" ht="15.75" customHeight="1">
      <c r="B733" s="1001"/>
      <c r="C733" s="1001"/>
      <c r="D733" s="1002"/>
      <c r="E733" s="1003"/>
      <c r="F733" s="1004"/>
      <c r="I733" s="1005"/>
      <c r="J733" s="1006"/>
      <c r="K733" s="1006"/>
      <c r="M733" s="1006"/>
      <c r="N733" s="1004"/>
      <c r="O733" s="1003"/>
    </row>
    <row r="734" spans="2:15" ht="15.75" customHeight="1">
      <c r="B734" s="1001"/>
      <c r="C734" s="1001"/>
      <c r="D734" s="1002"/>
      <c r="E734" s="1003"/>
      <c r="F734" s="1004"/>
      <c r="I734" s="1005"/>
      <c r="J734" s="1006"/>
      <c r="K734" s="1006"/>
      <c r="M734" s="1006"/>
      <c r="N734" s="1004"/>
      <c r="O734" s="1003"/>
    </row>
    <row r="735" spans="2:15" ht="15.75" customHeight="1">
      <c r="B735" s="1001"/>
      <c r="C735" s="1001"/>
      <c r="D735" s="1002"/>
      <c r="E735" s="1003"/>
      <c r="F735" s="1004"/>
      <c r="I735" s="1005"/>
      <c r="J735" s="1006"/>
      <c r="K735" s="1006"/>
      <c r="M735" s="1006"/>
      <c r="N735" s="1004"/>
      <c r="O735" s="1003"/>
    </row>
    <row r="736" spans="2:15" ht="15.75" customHeight="1">
      <c r="B736" s="1001"/>
      <c r="C736" s="1001"/>
      <c r="D736" s="1002"/>
      <c r="E736" s="1003"/>
      <c r="F736" s="1004"/>
      <c r="I736" s="1005"/>
      <c r="J736" s="1006"/>
      <c r="K736" s="1006"/>
      <c r="M736" s="1006"/>
      <c r="N736" s="1004"/>
      <c r="O736" s="1003"/>
    </row>
    <row r="737" spans="2:15" ht="15.75" customHeight="1">
      <c r="B737" s="1001"/>
      <c r="C737" s="1001"/>
      <c r="D737" s="1002"/>
      <c r="E737" s="1003"/>
      <c r="F737" s="1004"/>
      <c r="I737" s="1005"/>
      <c r="J737" s="1006"/>
      <c r="K737" s="1006"/>
      <c r="M737" s="1006"/>
      <c r="N737" s="1004"/>
      <c r="O737" s="1003"/>
    </row>
    <row r="738" spans="2:15" ht="15.75" customHeight="1">
      <c r="B738" s="1001"/>
      <c r="C738" s="1001"/>
      <c r="D738" s="1002"/>
      <c r="E738" s="1003"/>
      <c r="F738" s="1004"/>
      <c r="I738" s="1005"/>
      <c r="J738" s="1006"/>
      <c r="K738" s="1006"/>
      <c r="M738" s="1006"/>
      <c r="N738" s="1004"/>
      <c r="O738" s="1003"/>
    </row>
    <row r="739" spans="2:15" ht="15.75" customHeight="1">
      <c r="B739" s="1001"/>
      <c r="C739" s="1001"/>
      <c r="D739" s="1002"/>
      <c r="E739" s="1003"/>
      <c r="F739" s="1004"/>
      <c r="I739" s="1005"/>
      <c r="J739" s="1006"/>
      <c r="K739" s="1006"/>
      <c r="M739" s="1006"/>
      <c r="N739" s="1004"/>
      <c r="O739" s="1003"/>
    </row>
    <row r="740" spans="2:15" ht="15.75" customHeight="1">
      <c r="B740" s="1001"/>
      <c r="C740" s="1001"/>
      <c r="D740" s="1002"/>
      <c r="E740" s="1003"/>
      <c r="F740" s="1004"/>
      <c r="I740" s="1005"/>
      <c r="J740" s="1006"/>
      <c r="K740" s="1006"/>
      <c r="M740" s="1006"/>
      <c r="N740" s="1004"/>
      <c r="O740" s="1003"/>
    </row>
    <row r="741" spans="2:15" ht="15.75" customHeight="1">
      <c r="B741" s="1001"/>
      <c r="C741" s="1001"/>
      <c r="D741" s="1002"/>
      <c r="E741" s="1003"/>
      <c r="F741" s="1004"/>
      <c r="I741" s="1005"/>
      <c r="J741" s="1006"/>
      <c r="K741" s="1006"/>
      <c r="M741" s="1006"/>
      <c r="N741" s="1004"/>
      <c r="O741" s="1003"/>
    </row>
    <row r="742" spans="2:15" ht="15.75" customHeight="1">
      <c r="B742" s="1001"/>
      <c r="C742" s="1001"/>
      <c r="D742" s="1002"/>
      <c r="E742" s="1003"/>
      <c r="F742" s="1004"/>
      <c r="I742" s="1005"/>
      <c r="J742" s="1006"/>
      <c r="K742" s="1006"/>
      <c r="M742" s="1006"/>
      <c r="N742" s="1004"/>
      <c r="O742" s="1003"/>
    </row>
    <row r="743" spans="2:15" ht="15.75" customHeight="1">
      <c r="B743" s="1001"/>
      <c r="C743" s="1001"/>
      <c r="D743" s="1002"/>
      <c r="E743" s="1003"/>
      <c r="F743" s="1004"/>
      <c r="I743" s="1005"/>
      <c r="J743" s="1006"/>
      <c r="K743" s="1006"/>
      <c r="M743" s="1006"/>
      <c r="N743" s="1004"/>
      <c r="O743" s="1003"/>
    </row>
    <row r="744" spans="2:15" ht="15.75" customHeight="1">
      <c r="B744" s="1001"/>
      <c r="C744" s="1001"/>
      <c r="D744" s="1002"/>
      <c r="E744" s="1003"/>
      <c r="F744" s="1004"/>
      <c r="I744" s="1005"/>
      <c r="J744" s="1006"/>
      <c r="K744" s="1006"/>
      <c r="M744" s="1006"/>
      <c r="N744" s="1004"/>
      <c r="O744" s="1003"/>
    </row>
    <row r="745" spans="2:15" ht="15.75" customHeight="1">
      <c r="B745" s="1001"/>
      <c r="C745" s="1001"/>
      <c r="D745" s="1002"/>
      <c r="E745" s="1003"/>
      <c r="F745" s="1004"/>
      <c r="I745" s="1005"/>
      <c r="J745" s="1006"/>
      <c r="K745" s="1006"/>
      <c r="M745" s="1006"/>
      <c r="N745" s="1004"/>
      <c r="O745" s="1003"/>
    </row>
    <row r="746" spans="2:15" ht="15.75" customHeight="1">
      <c r="B746" s="1001"/>
      <c r="C746" s="1001"/>
      <c r="D746" s="1002"/>
      <c r="E746" s="1003"/>
      <c r="F746" s="1004"/>
      <c r="I746" s="1005"/>
      <c r="J746" s="1006"/>
      <c r="K746" s="1006"/>
      <c r="M746" s="1006"/>
      <c r="N746" s="1004"/>
      <c r="O746" s="1003"/>
    </row>
    <row r="747" spans="2:15" ht="15.75" customHeight="1">
      <c r="B747" s="1001"/>
      <c r="C747" s="1001"/>
      <c r="D747" s="1002"/>
      <c r="E747" s="1003"/>
      <c r="F747" s="1004"/>
      <c r="I747" s="1005"/>
      <c r="J747" s="1006"/>
      <c r="K747" s="1006"/>
      <c r="M747" s="1006"/>
      <c r="N747" s="1004"/>
      <c r="O747" s="1003"/>
    </row>
    <row r="748" spans="2:15" ht="15.75" customHeight="1">
      <c r="B748" s="1001"/>
      <c r="C748" s="1001"/>
      <c r="D748" s="1002"/>
      <c r="E748" s="1003"/>
      <c r="F748" s="1004"/>
      <c r="I748" s="1005"/>
      <c r="J748" s="1006"/>
      <c r="K748" s="1006"/>
      <c r="M748" s="1006"/>
      <c r="N748" s="1004"/>
      <c r="O748" s="1003"/>
    </row>
    <row r="749" spans="2:15" ht="15.75" customHeight="1">
      <c r="B749" s="1001"/>
      <c r="C749" s="1001"/>
      <c r="D749" s="1002"/>
      <c r="E749" s="1003"/>
      <c r="F749" s="1004"/>
      <c r="I749" s="1005"/>
      <c r="J749" s="1006"/>
      <c r="K749" s="1006"/>
      <c r="M749" s="1006"/>
      <c r="N749" s="1004"/>
      <c r="O749" s="1003"/>
    </row>
    <row r="750" spans="2:15" ht="15.75" customHeight="1">
      <c r="B750" s="1001"/>
      <c r="C750" s="1001"/>
      <c r="D750" s="1002"/>
      <c r="E750" s="1003"/>
      <c r="F750" s="1004"/>
      <c r="I750" s="1005"/>
      <c r="J750" s="1006"/>
      <c r="K750" s="1006"/>
      <c r="M750" s="1006"/>
      <c r="N750" s="1004"/>
      <c r="O750" s="1003"/>
    </row>
    <row r="751" spans="2:15" ht="15.75" customHeight="1">
      <c r="B751" s="1001"/>
      <c r="C751" s="1001"/>
      <c r="D751" s="1002"/>
      <c r="E751" s="1003"/>
      <c r="F751" s="1004"/>
      <c r="I751" s="1005"/>
      <c r="J751" s="1006"/>
      <c r="K751" s="1006"/>
      <c r="M751" s="1006"/>
      <c r="N751" s="1004"/>
      <c r="O751" s="1003"/>
    </row>
    <row r="752" spans="2:15" ht="15.75" customHeight="1">
      <c r="B752" s="1001"/>
      <c r="C752" s="1001"/>
      <c r="D752" s="1002"/>
      <c r="E752" s="1003"/>
      <c r="F752" s="1004"/>
      <c r="I752" s="1005"/>
      <c r="J752" s="1006"/>
      <c r="K752" s="1006"/>
      <c r="M752" s="1006"/>
      <c r="N752" s="1004"/>
      <c r="O752" s="1003"/>
    </row>
    <row r="753" spans="2:15" ht="15.75" customHeight="1">
      <c r="B753" s="1001"/>
      <c r="C753" s="1001"/>
      <c r="D753" s="1002"/>
      <c r="E753" s="1003"/>
      <c r="F753" s="1004"/>
      <c r="I753" s="1005"/>
      <c r="J753" s="1006"/>
      <c r="K753" s="1006"/>
      <c r="M753" s="1006"/>
      <c r="N753" s="1004"/>
      <c r="O753" s="1003"/>
    </row>
    <row r="754" spans="2:15" ht="15.75" customHeight="1">
      <c r="B754" s="1001"/>
      <c r="C754" s="1001"/>
      <c r="D754" s="1002"/>
      <c r="E754" s="1003"/>
      <c r="F754" s="1004"/>
      <c r="I754" s="1005"/>
      <c r="J754" s="1006"/>
      <c r="K754" s="1006"/>
      <c r="M754" s="1006"/>
      <c r="N754" s="1004"/>
      <c r="O754" s="1003"/>
    </row>
    <row r="755" spans="2:15" ht="15.75" customHeight="1">
      <c r="B755" s="1001"/>
      <c r="C755" s="1001"/>
      <c r="D755" s="1002"/>
      <c r="E755" s="1003"/>
      <c r="F755" s="1004"/>
      <c r="I755" s="1005"/>
      <c r="J755" s="1006"/>
      <c r="K755" s="1006"/>
      <c r="M755" s="1006"/>
      <c r="N755" s="1004"/>
      <c r="O755" s="1003"/>
    </row>
    <row r="756" spans="2:15" ht="15.75" customHeight="1">
      <c r="B756" s="1001"/>
      <c r="C756" s="1001"/>
      <c r="D756" s="1002"/>
      <c r="E756" s="1003"/>
      <c r="F756" s="1004"/>
      <c r="I756" s="1005"/>
      <c r="J756" s="1006"/>
      <c r="K756" s="1006"/>
      <c r="M756" s="1006"/>
      <c r="N756" s="1004"/>
      <c r="O756" s="1003"/>
    </row>
    <row r="757" spans="2:15" ht="15.75" customHeight="1">
      <c r="B757" s="1001"/>
      <c r="C757" s="1001"/>
      <c r="D757" s="1002"/>
      <c r="E757" s="1003"/>
      <c r="F757" s="1004"/>
      <c r="I757" s="1005"/>
      <c r="J757" s="1006"/>
      <c r="K757" s="1006"/>
      <c r="M757" s="1006"/>
      <c r="N757" s="1004"/>
      <c r="O757" s="1003"/>
    </row>
    <row r="758" spans="2:15" ht="15.75" customHeight="1">
      <c r="B758" s="1001"/>
      <c r="C758" s="1001"/>
      <c r="D758" s="1002"/>
      <c r="E758" s="1003"/>
      <c r="F758" s="1004"/>
      <c r="I758" s="1005"/>
      <c r="J758" s="1006"/>
      <c r="K758" s="1006"/>
      <c r="M758" s="1006"/>
      <c r="N758" s="1004"/>
      <c r="O758" s="1003"/>
    </row>
    <row r="759" spans="2:15" ht="15.75" customHeight="1">
      <c r="B759" s="1001"/>
      <c r="C759" s="1001"/>
      <c r="D759" s="1002"/>
      <c r="E759" s="1003"/>
      <c r="F759" s="1004"/>
      <c r="I759" s="1005"/>
      <c r="J759" s="1006"/>
      <c r="K759" s="1006"/>
      <c r="M759" s="1006"/>
      <c r="N759" s="1004"/>
      <c r="O759" s="1003"/>
    </row>
    <row r="760" spans="2:15" ht="15.75" customHeight="1">
      <c r="B760" s="1001"/>
      <c r="C760" s="1001"/>
      <c r="D760" s="1002"/>
      <c r="E760" s="1003"/>
      <c r="F760" s="1004"/>
      <c r="I760" s="1005"/>
      <c r="J760" s="1006"/>
      <c r="K760" s="1006"/>
      <c r="M760" s="1006"/>
      <c r="N760" s="1004"/>
      <c r="O760" s="1003"/>
    </row>
    <row r="761" spans="2:15" ht="15.75" customHeight="1">
      <c r="B761" s="1001"/>
      <c r="C761" s="1001"/>
      <c r="D761" s="1002"/>
      <c r="E761" s="1003"/>
      <c r="F761" s="1004"/>
      <c r="I761" s="1005"/>
      <c r="J761" s="1006"/>
      <c r="K761" s="1006"/>
      <c r="M761" s="1006"/>
      <c r="N761" s="1004"/>
      <c r="O761" s="1003"/>
    </row>
    <row r="762" spans="2:15" ht="15.75" customHeight="1">
      <c r="B762" s="1001"/>
      <c r="C762" s="1001"/>
      <c r="D762" s="1002"/>
      <c r="E762" s="1003"/>
      <c r="F762" s="1004"/>
      <c r="I762" s="1005"/>
      <c r="J762" s="1006"/>
      <c r="K762" s="1006"/>
      <c r="M762" s="1006"/>
      <c r="N762" s="1004"/>
      <c r="O762" s="1003"/>
    </row>
    <row r="763" spans="2:15" ht="15.75" customHeight="1">
      <c r="B763" s="1001"/>
      <c r="C763" s="1001"/>
      <c r="D763" s="1002"/>
      <c r="E763" s="1003"/>
      <c r="F763" s="1004"/>
      <c r="I763" s="1005"/>
      <c r="J763" s="1006"/>
      <c r="K763" s="1006"/>
      <c r="M763" s="1006"/>
      <c r="N763" s="1004"/>
      <c r="O763" s="1003"/>
    </row>
    <row r="764" spans="2:15" ht="15.75" customHeight="1">
      <c r="B764" s="1001"/>
      <c r="C764" s="1001"/>
      <c r="D764" s="1002"/>
      <c r="E764" s="1003"/>
      <c r="F764" s="1004"/>
      <c r="I764" s="1005"/>
      <c r="J764" s="1006"/>
      <c r="K764" s="1006"/>
      <c r="M764" s="1006"/>
      <c r="N764" s="1004"/>
      <c r="O764" s="1003"/>
    </row>
    <row r="765" spans="2:15" ht="15.75" customHeight="1">
      <c r="B765" s="1001"/>
      <c r="C765" s="1001"/>
      <c r="D765" s="1002"/>
      <c r="E765" s="1003"/>
      <c r="F765" s="1004"/>
      <c r="I765" s="1005"/>
      <c r="J765" s="1006"/>
      <c r="K765" s="1006"/>
      <c r="M765" s="1006"/>
      <c r="N765" s="1004"/>
      <c r="O765" s="1003"/>
    </row>
    <row r="766" spans="2:15" ht="15.75" customHeight="1">
      <c r="B766" s="1001"/>
      <c r="C766" s="1001"/>
      <c r="D766" s="1002"/>
      <c r="E766" s="1003"/>
      <c r="F766" s="1004"/>
      <c r="I766" s="1005"/>
      <c r="J766" s="1006"/>
      <c r="K766" s="1006"/>
      <c r="M766" s="1006"/>
      <c r="N766" s="1004"/>
      <c r="O766" s="1003"/>
    </row>
    <row r="767" spans="2:15" ht="15.75" customHeight="1">
      <c r="B767" s="1001"/>
      <c r="C767" s="1001"/>
      <c r="D767" s="1002"/>
      <c r="E767" s="1003"/>
      <c r="F767" s="1004"/>
      <c r="I767" s="1005"/>
      <c r="J767" s="1006"/>
      <c r="K767" s="1006"/>
      <c r="M767" s="1006"/>
      <c r="N767" s="1004"/>
      <c r="O767" s="1003"/>
    </row>
    <row r="768" spans="2:15" ht="15.75" customHeight="1">
      <c r="B768" s="1001"/>
      <c r="C768" s="1001"/>
      <c r="D768" s="1002"/>
      <c r="E768" s="1003"/>
      <c r="F768" s="1004"/>
      <c r="I768" s="1005"/>
      <c r="J768" s="1006"/>
      <c r="K768" s="1006"/>
      <c r="M768" s="1006"/>
      <c r="N768" s="1004"/>
      <c r="O768" s="1003"/>
    </row>
    <row r="769" spans="2:15" ht="15.75" customHeight="1">
      <c r="B769" s="1001"/>
      <c r="C769" s="1001"/>
      <c r="D769" s="1002"/>
      <c r="E769" s="1003"/>
      <c r="F769" s="1004"/>
      <c r="I769" s="1005"/>
      <c r="J769" s="1006"/>
      <c r="K769" s="1006"/>
      <c r="M769" s="1006"/>
      <c r="N769" s="1004"/>
      <c r="O769" s="1003"/>
    </row>
    <row r="770" spans="2:15" ht="15.75" customHeight="1">
      <c r="B770" s="1001"/>
      <c r="C770" s="1001"/>
      <c r="D770" s="1002"/>
      <c r="E770" s="1003"/>
      <c r="F770" s="1004"/>
      <c r="I770" s="1005"/>
      <c r="J770" s="1006"/>
      <c r="K770" s="1006"/>
      <c r="M770" s="1006"/>
      <c r="N770" s="1004"/>
      <c r="O770" s="1003"/>
    </row>
    <row r="771" spans="2:15" ht="15.75" customHeight="1">
      <c r="B771" s="1001"/>
      <c r="C771" s="1001"/>
      <c r="D771" s="1002"/>
      <c r="E771" s="1003"/>
      <c r="F771" s="1004"/>
      <c r="I771" s="1005"/>
      <c r="J771" s="1006"/>
      <c r="K771" s="1006"/>
      <c r="M771" s="1006"/>
      <c r="N771" s="1004"/>
      <c r="O771" s="1003"/>
    </row>
    <row r="772" spans="2:15" ht="15.75" customHeight="1">
      <c r="B772" s="1001"/>
      <c r="C772" s="1001"/>
      <c r="D772" s="1002"/>
      <c r="E772" s="1003"/>
      <c r="F772" s="1004"/>
      <c r="I772" s="1005"/>
      <c r="J772" s="1006"/>
      <c r="K772" s="1006"/>
      <c r="M772" s="1006"/>
      <c r="N772" s="1004"/>
      <c r="O772" s="1003"/>
    </row>
    <row r="773" spans="2:15" ht="15.75" customHeight="1">
      <c r="B773" s="1001"/>
      <c r="C773" s="1001"/>
      <c r="D773" s="1002"/>
      <c r="E773" s="1003"/>
      <c r="F773" s="1004"/>
      <c r="I773" s="1005"/>
      <c r="J773" s="1006"/>
      <c r="K773" s="1006"/>
      <c r="M773" s="1006"/>
      <c r="N773" s="1004"/>
      <c r="O773" s="1003"/>
    </row>
    <row r="774" spans="2:15" ht="15.75" customHeight="1">
      <c r="B774" s="1001"/>
      <c r="C774" s="1001"/>
      <c r="D774" s="1002"/>
      <c r="E774" s="1003"/>
      <c r="F774" s="1004"/>
      <c r="I774" s="1005"/>
      <c r="J774" s="1006"/>
      <c r="K774" s="1006"/>
      <c r="M774" s="1006"/>
      <c r="N774" s="1004"/>
      <c r="O774" s="1003"/>
    </row>
    <row r="775" spans="2:15" ht="15.75" customHeight="1">
      <c r="B775" s="1001"/>
      <c r="C775" s="1001"/>
      <c r="D775" s="1002"/>
      <c r="E775" s="1003"/>
      <c r="F775" s="1004"/>
      <c r="I775" s="1005"/>
      <c r="J775" s="1006"/>
      <c r="K775" s="1006"/>
      <c r="M775" s="1006"/>
      <c r="N775" s="1004"/>
      <c r="O775" s="1003"/>
    </row>
    <row r="776" spans="2:15" ht="15.75" customHeight="1">
      <c r="B776" s="1001"/>
      <c r="C776" s="1001"/>
      <c r="D776" s="1002"/>
      <c r="E776" s="1003"/>
      <c r="F776" s="1004"/>
      <c r="I776" s="1005"/>
      <c r="J776" s="1006"/>
      <c r="K776" s="1006"/>
      <c r="M776" s="1006"/>
      <c r="N776" s="1004"/>
      <c r="O776" s="1003"/>
    </row>
    <row r="777" spans="2:15" ht="15.75" customHeight="1">
      <c r="B777" s="1001"/>
      <c r="C777" s="1001"/>
      <c r="D777" s="1002"/>
      <c r="E777" s="1003"/>
      <c r="F777" s="1004"/>
      <c r="I777" s="1005"/>
      <c r="J777" s="1006"/>
      <c r="K777" s="1006"/>
      <c r="M777" s="1006"/>
      <c r="N777" s="1004"/>
      <c r="O777" s="1003"/>
    </row>
    <row r="778" spans="2:15" ht="15.75" customHeight="1">
      <c r="B778" s="1001"/>
      <c r="C778" s="1001"/>
      <c r="D778" s="1002"/>
      <c r="E778" s="1003"/>
      <c r="F778" s="1004"/>
      <c r="I778" s="1005"/>
      <c r="J778" s="1006"/>
      <c r="K778" s="1006"/>
      <c r="M778" s="1006"/>
      <c r="N778" s="1004"/>
      <c r="O778" s="1003"/>
    </row>
    <row r="779" spans="2:15" ht="15.75" customHeight="1">
      <c r="B779" s="1001"/>
      <c r="C779" s="1001"/>
      <c r="D779" s="1002"/>
      <c r="E779" s="1003"/>
      <c r="F779" s="1004"/>
      <c r="I779" s="1005"/>
      <c r="J779" s="1006"/>
      <c r="K779" s="1006"/>
      <c r="M779" s="1006"/>
      <c r="N779" s="1004"/>
      <c r="O779" s="1003"/>
    </row>
    <row r="780" spans="2:15" ht="15.75" customHeight="1">
      <c r="B780" s="1001"/>
      <c r="C780" s="1001"/>
      <c r="D780" s="1002"/>
      <c r="E780" s="1003"/>
      <c r="F780" s="1004"/>
      <c r="I780" s="1005"/>
      <c r="J780" s="1006"/>
      <c r="K780" s="1006"/>
      <c r="M780" s="1006"/>
      <c r="N780" s="1004"/>
      <c r="O780" s="1003"/>
    </row>
    <row r="781" spans="2:15" ht="15.75" customHeight="1">
      <c r="B781" s="1001"/>
      <c r="C781" s="1001"/>
      <c r="D781" s="1002"/>
      <c r="E781" s="1003"/>
      <c r="F781" s="1004"/>
      <c r="I781" s="1005"/>
      <c r="J781" s="1006"/>
      <c r="K781" s="1006"/>
      <c r="M781" s="1006"/>
      <c r="N781" s="1004"/>
      <c r="O781" s="1003"/>
    </row>
    <row r="782" spans="2:15" ht="15.75" customHeight="1">
      <c r="B782" s="1001"/>
      <c r="C782" s="1001"/>
      <c r="D782" s="1002"/>
      <c r="E782" s="1003"/>
      <c r="F782" s="1004"/>
      <c r="I782" s="1005"/>
      <c r="J782" s="1006"/>
      <c r="K782" s="1006"/>
      <c r="M782" s="1006"/>
      <c r="N782" s="1004"/>
      <c r="O782" s="1003"/>
    </row>
    <row r="783" spans="2:15" ht="15.75" customHeight="1">
      <c r="B783" s="1001"/>
      <c r="C783" s="1001"/>
      <c r="D783" s="1002"/>
      <c r="E783" s="1003"/>
      <c r="F783" s="1004"/>
      <c r="I783" s="1005"/>
      <c r="J783" s="1006"/>
      <c r="K783" s="1006"/>
      <c r="M783" s="1006"/>
      <c r="N783" s="1004"/>
      <c r="O783" s="1003"/>
    </row>
    <row r="784" spans="2:15" ht="15.75" customHeight="1">
      <c r="B784" s="1001"/>
      <c r="C784" s="1001"/>
      <c r="D784" s="1002"/>
      <c r="E784" s="1003"/>
      <c r="F784" s="1004"/>
      <c r="I784" s="1005"/>
      <c r="J784" s="1006"/>
      <c r="K784" s="1006"/>
      <c r="M784" s="1006"/>
      <c r="N784" s="1004"/>
      <c r="O784" s="1003"/>
    </row>
    <row r="785" spans="2:15" ht="15.75" customHeight="1">
      <c r="B785" s="1001"/>
      <c r="C785" s="1001"/>
      <c r="D785" s="1002"/>
      <c r="E785" s="1003"/>
      <c r="F785" s="1004"/>
      <c r="I785" s="1005"/>
      <c r="J785" s="1006"/>
      <c r="K785" s="1006"/>
      <c r="M785" s="1006"/>
      <c r="N785" s="1004"/>
      <c r="O785" s="1003"/>
    </row>
    <row r="786" spans="2:15" ht="15.75" customHeight="1">
      <c r="B786" s="1001"/>
      <c r="C786" s="1001"/>
      <c r="D786" s="1002"/>
      <c r="E786" s="1003"/>
      <c r="F786" s="1004"/>
      <c r="I786" s="1005"/>
      <c r="J786" s="1006"/>
      <c r="K786" s="1006"/>
      <c r="M786" s="1006"/>
      <c r="N786" s="1004"/>
      <c r="O786" s="1003"/>
    </row>
    <row r="787" spans="2:15" ht="15.75" customHeight="1">
      <c r="B787" s="1001"/>
      <c r="C787" s="1001"/>
      <c r="D787" s="1002"/>
      <c r="E787" s="1003"/>
      <c r="F787" s="1004"/>
      <c r="I787" s="1005"/>
      <c r="J787" s="1006"/>
      <c r="K787" s="1006"/>
      <c r="M787" s="1006"/>
      <c r="N787" s="1004"/>
      <c r="O787" s="1003"/>
    </row>
    <row r="788" spans="2:15" ht="15.75" customHeight="1">
      <c r="B788" s="1001"/>
      <c r="C788" s="1001"/>
      <c r="D788" s="1002"/>
      <c r="E788" s="1003"/>
      <c r="F788" s="1004"/>
      <c r="I788" s="1005"/>
      <c r="J788" s="1006"/>
      <c r="K788" s="1006"/>
      <c r="M788" s="1006"/>
      <c r="N788" s="1004"/>
      <c r="O788" s="1003"/>
    </row>
    <row r="789" spans="2:15" ht="15.75" customHeight="1">
      <c r="B789" s="1001"/>
      <c r="C789" s="1001"/>
      <c r="D789" s="1002"/>
      <c r="E789" s="1003"/>
      <c r="F789" s="1004"/>
      <c r="I789" s="1005"/>
      <c r="J789" s="1006"/>
      <c r="K789" s="1006"/>
      <c r="M789" s="1006"/>
      <c r="N789" s="1004"/>
      <c r="O789" s="1003"/>
    </row>
    <row r="790" spans="2:15" ht="15.75" customHeight="1">
      <c r="B790" s="1001"/>
      <c r="C790" s="1001"/>
      <c r="D790" s="1002"/>
      <c r="E790" s="1003"/>
      <c r="F790" s="1004"/>
      <c r="I790" s="1005"/>
      <c r="J790" s="1006"/>
      <c r="K790" s="1006"/>
      <c r="M790" s="1006"/>
      <c r="N790" s="1004"/>
      <c r="O790" s="1003"/>
    </row>
    <row r="791" spans="2:15" ht="15.75" customHeight="1">
      <c r="B791" s="1001"/>
      <c r="C791" s="1001"/>
      <c r="D791" s="1002"/>
      <c r="E791" s="1003"/>
      <c r="F791" s="1004"/>
      <c r="I791" s="1005"/>
      <c r="J791" s="1006"/>
      <c r="K791" s="1006"/>
      <c r="M791" s="1006"/>
      <c r="N791" s="1004"/>
      <c r="O791" s="1003"/>
    </row>
    <row r="792" spans="2:15" ht="15.75" customHeight="1">
      <c r="B792" s="1001"/>
      <c r="C792" s="1001"/>
      <c r="D792" s="1002"/>
      <c r="E792" s="1003"/>
      <c r="F792" s="1004"/>
      <c r="I792" s="1005"/>
      <c r="J792" s="1006"/>
      <c r="K792" s="1006"/>
      <c r="M792" s="1006"/>
      <c r="N792" s="1004"/>
      <c r="O792" s="1003"/>
    </row>
    <row r="793" spans="2:15" ht="15.75" customHeight="1">
      <c r="B793" s="1001"/>
      <c r="C793" s="1001"/>
      <c r="D793" s="1002"/>
      <c r="E793" s="1003"/>
      <c r="F793" s="1004"/>
      <c r="I793" s="1005"/>
      <c r="J793" s="1006"/>
      <c r="K793" s="1006"/>
      <c r="M793" s="1006"/>
      <c r="N793" s="1004"/>
      <c r="O793" s="1003"/>
    </row>
    <row r="794" spans="2:15" ht="15.75" customHeight="1">
      <c r="B794" s="1001"/>
      <c r="C794" s="1001"/>
      <c r="D794" s="1002"/>
      <c r="E794" s="1003"/>
      <c r="F794" s="1004"/>
      <c r="I794" s="1005"/>
      <c r="J794" s="1006"/>
      <c r="K794" s="1006"/>
      <c r="M794" s="1006"/>
      <c r="N794" s="1004"/>
      <c r="O794" s="1003"/>
    </row>
    <row r="795" spans="2:15" ht="15.75" customHeight="1">
      <c r="B795" s="1001"/>
      <c r="C795" s="1001"/>
      <c r="D795" s="1002"/>
      <c r="E795" s="1003"/>
      <c r="F795" s="1004"/>
      <c r="I795" s="1005"/>
      <c r="J795" s="1006"/>
      <c r="K795" s="1006"/>
      <c r="M795" s="1006"/>
      <c r="N795" s="1004"/>
      <c r="O795" s="1003"/>
    </row>
    <row r="796" spans="2:15" ht="15.75" customHeight="1">
      <c r="B796" s="1001"/>
      <c r="C796" s="1001"/>
      <c r="D796" s="1002"/>
      <c r="E796" s="1003"/>
      <c r="F796" s="1004"/>
      <c r="I796" s="1005"/>
      <c r="J796" s="1006"/>
      <c r="K796" s="1006"/>
      <c r="M796" s="1006"/>
      <c r="N796" s="1004"/>
      <c r="O796" s="1003"/>
    </row>
    <row r="797" spans="2:15" ht="15.75" customHeight="1">
      <c r="B797" s="1001"/>
      <c r="C797" s="1001"/>
      <c r="D797" s="1002"/>
      <c r="E797" s="1003"/>
      <c r="F797" s="1004"/>
      <c r="I797" s="1005"/>
      <c r="J797" s="1006"/>
      <c r="K797" s="1006"/>
      <c r="M797" s="1006"/>
      <c r="N797" s="1004"/>
      <c r="O797" s="1003"/>
    </row>
    <row r="798" spans="2:15" ht="15.75" customHeight="1">
      <c r="B798" s="1001"/>
      <c r="C798" s="1001"/>
      <c r="D798" s="1002"/>
      <c r="E798" s="1003"/>
      <c r="F798" s="1004"/>
      <c r="I798" s="1005"/>
      <c r="J798" s="1006"/>
      <c r="K798" s="1006"/>
      <c r="M798" s="1006"/>
      <c r="N798" s="1004"/>
      <c r="O798" s="1003"/>
    </row>
    <row r="799" spans="2:15" ht="15.75" customHeight="1">
      <c r="B799" s="1001"/>
      <c r="C799" s="1001"/>
      <c r="D799" s="1002"/>
      <c r="E799" s="1003"/>
      <c r="F799" s="1004"/>
      <c r="I799" s="1005"/>
      <c r="J799" s="1006"/>
      <c r="K799" s="1006"/>
      <c r="M799" s="1006"/>
      <c r="N799" s="1004"/>
      <c r="O799" s="1003"/>
    </row>
    <row r="800" spans="2:15" ht="15.75" customHeight="1">
      <c r="B800" s="1001"/>
      <c r="C800" s="1001"/>
      <c r="D800" s="1002"/>
      <c r="E800" s="1003"/>
      <c r="F800" s="1004"/>
      <c r="I800" s="1005"/>
      <c r="J800" s="1006"/>
      <c r="K800" s="1006"/>
      <c r="M800" s="1006"/>
      <c r="N800" s="1004"/>
      <c r="O800" s="1003"/>
    </row>
    <row r="801" spans="2:15" ht="15.75" customHeight="1">
      <c r="B801" s="1001"/>
      <c r="C801" s="1001"/>
      <c r="D801" s="1002"/>
      <c r="E801" s="1003"/>
      <c r="F801" s="1004"/>
      <c r="I801" s="1005"/>
      <c r="J801" s="1006"/>
      <c r="K801" s="1006"/>
      <c r="M801" s="1006"/>
      <c r="N801" s="1004"/>
      <c r="O801" s="1003"/>
    </row>
    <row r="802" spans="2:15" ht="15.75" customHeight="1">
      <c r="B802" s="1001"/>
      <c r="C802" s="1001"/>
      <c r="D802" s="1002"/>
      <c r="E802" s="1003"/>
      <c r="F802" s="1004"/>
      <c r="I802" s="1005"/>
      <c r="J802" s="1006"/>
      <c r="K802" s="1006"/>
      <c r="M802" s="1006"/>
      <c r="N802" s="1004"/>
      <c r="O802" s="1003"/>
    </row>
    <row r="803" spans="2:15" ht="15.75" customHeight="1">
      <c r="B803" s="1001"/>
      <c r="C803" s="1001"/>
      <c r="D803" s="1002"/>
      <c r="E803" s="1003"/>
      <c r="F803" s="1004"/>
      <c r="I803" s="1005"/>
      <c r="J803" s="1006"/>
      <c r="K803" s="1006"/>
      <c r="M803" s="1006"/>
      <c r="N803" s="1004"/>
      <c r="O803" s="1003"/>
    </row>
    <row r="804" spans="2:15" ht="15.75" customHeight="1">
      <c r="B804" s="1001"/>
      <c r="C804" s="1001"/>
      <c r="D804" s="1002"/>
      <c r="E804" s="1003"/>
      <c r="F804" s="1004"/>
      <c r="I804" s="1005"/>
      <c r="J804" s="1006"/>
      <c r="K804" s="1006"/>
      <c r="M804" s="1006"/>
      <c r="N804" s="1004"/>
      <c r="O804" s="1003"/>
    </row>
    <row r="805" spans="2:15" ht="15.75" customHeight="1">
      <c r="B805" s="1001"/>
      <c r="C805" s="1001"/>
      <c r="D805" s="1002"/>
      <c r="E805" s="1003"/>
      <c r="F805" s="1004"/>
      <c r="I805" s="1005"/>
      <c r="J805" s="1006"/>
      <c r="K805" s="1006"/>
      <c r="M805" s="1006"/>
      <c r="N805" s="1004"/>
      <c r="O805" s="1003"/>
    </row>
    <row r="806" spans="2:15" ht="15.75" customHeight="1">
      <c r="B806" s="1001"/>
      <c r="C806" s="1001"/>
      <c r="D806" s="1002"/>
      <c r="E806" s="1003"/>
      <c r="F806" s="1004"/>
      <c r="I806" s="1005"/>
      <c r="J806" s="1006"/>
      <c r="K806" s="1006"/>
      <c r="M806" s="1006"/>
      <c r="N806" s="1004"/>
      <c r="O806" s="1003"/>
    </row>
    <row r="807" spans="2:15" ht="15.75" customHeight="1">
      <c r="B807" s="1001"/>
      <c r="C807" s="1001"/>
      <c r="D807" s="1002"/>
      <c r="E807" s="1003"/>
      <c r="F807" s="1004"/>
      <c r="I807" s="1005"/>
      <c r="J807" s="1006"/>
      <c r="K807" s="1006"/>
      <c r="M807" s="1006"/>
      <c r="N807" s="1004"/>
      <c r="O807" s="1003"/>
    </row>
    <row r="808" spans="2:15" ht="15.75" customHeight="1">
      <c r="B808" s="1001"/>
      <c r="C808" s="1001"/>
      <c r="D808" s="1002"/>
      <c r="E808" s="1003"/>
      <c r="F808" s="1004"/>
      <c r="I808" s="1005"/>
      <c r="J808" s="1006"/>
      <c r="K808" s="1006"/>
      <c r="M808" s="1006"/>
      <c r="N808" s="1004"/>
      <c r="O808" s="1003"/>
    </row>
    <row r="809" spans="2:15" ht="15.75" customHeight="1">
      <c r="B809" s="1001"/>
      <c r="C809" s="1001"/>
      <c r="D809" s="1002"/>
      <c r="E809" s="1003"/>
      <c r="F809" s="1004"/>
      <c r="I809" s="1005"/>
      <c r="J809" s="1006"/>
      <c r="K809" s="1006"/>
      <c r="M809" s="1006"/>
      <c r="N809" s="1004"/>
      <c r="O809" s="1003"/>
    </row>
    <row r="810" spans="2:15" ht="15.75" customHeight="1">
      <c r="B810" s="1001"/>
      <c r="C810" s="1001"/>
      <c r="D810" s="1002"/>
      <c r="E810" s="1003"/>
      <c r="F810" s="1004"/>
      <c r="I810" s="1005"/>
      <c r="J810" s="1006"/>
      <c r="K810" s="1006"/>
      <c r="M810" s="1006"/>
      <c r="N810" s="1004"/>
      <c r="O810" s="1003"/>
    </row>
    <row r="811" spans="2:15" ht="15.75" customHeight="1">
      <c r="B811" s="1001"/>
      <c r="C811" s="1001"/>
      <c r="D811" s="1002"/>
      <c r="E811" s="1003"/>
      <c r="F811" s="1004"/>
      <c r="I811" s="1005"/>
      <c r="J811" s="1006"/>
      <c r="K811" s="1006"/>
      <c r="M811" s="1006"/>
      <c r="N811" s="1004"/>
      <c r="O811" s="1003"/>
    </row>
    <row r="812" spans="2:15" ht="15.75" customHeight="1">
      <c r="B812" s="1001"/>
      <c r="C812" s="1001"/>
      <c r="D812" s="1002"/>
      <c r="E812" s="1003"/>
      <c r="F812" s="1004"/>
      <c r="I812" s="1005"/>
      <c r="J812" s="1006"/>
      <c r="K812" s="1006"/>
      <c r="M812" s="1006"/>
      <c r="N812" s="1004"/>
      <c r="O812" s="1003"/>
    </row>
    <row r="813" spans="2:15" ht="15.75" customHeight="1">
      <c r="B813" s="1001"/>
      <c r="C813" s="1001"/>
      <c r="D813" s="1002"/>
      <c r="E813" s="1003"/>
      <c r="F813" s="1004"/>
      <c r="I813" s="1005"/>
      <c r="J813" s="1006"/>
      <c r="K813" s="1006"/>
      <c r="M813" s="1006"/>
      <c r="N813" s="1004"/>
      <c r="O813" s="1003"/>
    </row>
    <row r="814" spans="2:15" ht="15.75" customHeight="1">
      <c r="B814" s="1001"/>
      <c r="C814" s="1001"/>
      <c r="D814" s="1002"/>
      <c r="E814" s="1003"/>
      <c r="F814" s="1004"/>
      <c r="I814" s="1005"/>
      <c r="J814" s="1006"/>
      <c r="K814" s="1006"/>
      <c r="M814" s="1006"/>
      <c r="N814" s="1004"/>
      <c r="O814" s="1003"/>
    </row>
    <row r="815" spans="2:15" ht="15.75" customHeight="1">
      <c r="B815" s="1001"/>
      <c r="C815" s="1001"/>
      <c r="D815" s="1002"/>
      <c r="E815" s="1003"/>
      <c r="F815" s="1004"/>
      <c r="I815" s="1005"/>
      <c r="J815" s="1006"/>
      <c r="K815" s="1006"/>
      <c r="M815" s="1006"/>
      <c r="N815" s="1004"/>
      <c r="O815" s="1003"/>
    </row>
    <row r="816" spans="2:15" ht="15.75" customHeight="1">
      <c r="B816" s="1001"/>
      <c r="C816" s="1001"/>
      <c r="D816" s="1002"/>
      <c r="E816" s="1003"/>
      <c r="F816" s="1004"/>
      <c r="I816" s="1005"/>
      <c r="J816" s="1006"/>
      <c r="K816" s="1006"/>
      <c r="M816" s="1006"/>
      <c r="N816" s="1004"/>
      <c r="O816" s="1003"/>
    </row>
    <row r="817" spans="2:15" ht="15.75" customHeight="1">
      <c r="B817" s="1001"/>
      <c r="C817" s="1001"/>
      <c r="D817" s="1002"/>
      <c r="E817" s="1003"/>
      <c r="F817" s="1004"/>
      <c r="I817" s="1005"/>
      <c r="J817" s="1006"/>
      <c r="K817" s="1006"/>
      <c r="M817" s="1006"/>
      <c r="N817" s="1004"/>
      <c r="O817" s="1003"/>
    </row>
    <row r="818" spans="2:15" ht="15.75" customHeight="1">
      <c r="B818" s="1001"/>
      <c r="C818" s="1001"/>
      <c r="D818" s="1002"/>
      <c r="E818" s="1003"/>
      <c r="F818" s="1004"/>
      <c r="I818" s="1005"/>
      <c r="J818" s="1006"/>
      <c r="K818" s="1006"/>
      <c r="M818" s="1006"/>
      <c r="N818" s="1004"/>
      <c r="O818" s="1003"/>
    </row>
    <row r="819" spans="2:15" ht="15.75" customHeight="1">
      <c r="B819" s="1001"/>
      <c r="C819" s="1001"/>
      <c r="D819" s="1002"/>
      <c r="E819" s="1003"/>
      <c r="F819" s="1004"/>
      <c r="I819" s="1005"/>
      <c r="J819" s="1006"/>
      <c r="K819" s="1006"/>
      <c r="M819" s="1006"/>
      <c r="N819" s="1004"/>
      <c r="O819" s="1003"/>
    </row>
    <row r="820" spans="2:15" ht="15.75" customHeight="1">
      <c r="B820" s="1001"/>
      <c r="C820" s="1001"/>
      <c r="D820" s="1002"/>
      <c r="E820" s="1003"/>
      <c r="F820" s="1004"/>
      <c r="I820" s="1005"/>
      <c r="J820" s="1006"/>
      <c r="K820" s="1006"/>
      <c r="M820" s="1006"/>
      <c r="N820" s="1004"/>
      <c r="O820" s="1003"/>
    </row>
    <row r="821" spans="2:15" ht="15.75" customHeight="1">
      <c r="B821" s="1001"/>
      <c r="C821" s="1001"/>
      <c r="D821" s="1002"/>
      <c r="E821" s="1003"/>
      <c r="F821" s="1004"/>
      <c r="I821" s="1005"/>
      <c r="J821" s="1006"/>
      <c r="K821" s="1006"/>
      <c r="M821" s="1006"/>
      <c r="N821" s="1004"/>
      <c r="O821" s="1003"/>
    </row>
    <row r="822" spans="2:15" ht="15.75" customHeight="1">
      <c r="B822" s="1001"/>
      <c r="C822" s="1001"/>
      <c r="D822" s="1002"/>
      <c r="E822" s="1003"/>
      <c r="F822" s="1004"/>
      <c r="I822" s="1005"/>
      <c r="J822" s="1006"/>
      <c r="K822" s="1006"/>
      <c r="M822" s="1006"/>
      <c r="N822" s="1004"/>
      <c r="O822" s="1003"/>
    </row>
    <row r="823" spans="2:15" ht="15.75" customHeight="1">
      <c r="B823" s="1001"/>
      <c r="C823" s="1001"/>
      <c r="D823" s="1002"/>
      <c r="E823" s="1003"/>
      <c r="F823" s="1004"/>
      <c r="I823" s="1005"/>
      <c r="J823" s="1006"/>
      <c r="K823" s="1006"/>
      <c r="M823" s="1006"/>
      <c r="N823" s="1004"/>
      <c r="O823" s="1003"/>
    </row>
    <row r="824" spans="2:15" ht="15.75" customHeight="1">
      <c r="B824" s="1001"/>
      <c r="C824" s="1001"/>
      <c r="D824" s="1002"/>
      <c r="E824" s="1003"/>
      <c r="F824" s="1004"/>
      <c r="I824" s="1005"/>
      <c r="J824" s="1006"/>
      <c r="K824" s="1006"/>
      <c r="M824" s="1006"/>
      <c r="N824" s="1004"/>
      <c r="O824" s="1003"/>
    </row>
    <row r="825" spans="2:15" ht="15.75" customHeight="1">
      <c r="B825" s="1001"/>
      <c r="C825" s="1001"/>
      <c r="D825" s="1002"/>
      <c r="E825" s="1003"/>
      <c r="F825" s="1004"/>
      <c r="I825" s="1005"/>
      <c r="J825" s="1006"/>
      <c r="K825" s="1006"/>
      <c r="M825" s="1006"/>
      <c r="N825" s="1004"/>
      <c r="O825" s="1003"/>
    </row>
    <row r="826" spans="2:15" ht="15.75" customHeight="1">
      <c r="B826" s="1001"/>
      <c r="C826" s="1001"/>
      <c r="D826" s="1002"/>
      <c r="E826" s="1003"/>
      <c r="F826" s="1004"/>
      <c r="I826" s="1005"/>
      <c r="J826" s="1006"/>
      <c r="K826" s="1006"/>
      <c r="M826" s="1006"/>
      <c r="N826" s="1004"/>
      <c r="O826" s="1003"/>
    </row>
    <row r="827" spans="2:15" ht="15.75" customHeight="1">
      <c r="B827" s="1001"/>
      <c r="C827" s="1001"/>
      <c r="D827" s="1002"/>
      <c r="E827" s="1003"/>
      <c r="F827" s="1004"/>
      <c r="I827" s="1005"/>
      <c r="J827" s="1006"/>
      <c r="K827" s="1006"/>
      <c r="M827" s="1006"/>
      <c r="N827" s="1004"/>
      <c r="O827" s="1003"/>
    </row>
    <row r="828" spans="2:15" ht="15.75" customHeight="1">
      <c r="B828" s="1001"/>
      <c r="C828" s="1001"/>
      <c r="D828" s="1002"/>
      <c r="E828" s="1003"/>
      <c r="F828" s="1004"/>
      <c r="I828" s="1005"/>
      <c r="J828" s="1006"/>
      <c r="K828" s="1006"/>
      <c r="M828" s="1006"/>
      <c r="N828" s="1004"/>
      <c r="O828" s="1003"/>
    </row>
    <row r="829" spans="2:15" ht="15.75" customHeight="1">
      <c r="B829" s="1001"/>
      <c r="C829" s="1001"/>
      <c r="D829" s="1002"/>
      <c r="E829" s="1003"/>
      <c r="F829" s="1004"/>
      <c r="I829" s="1005"/>
      <c r="J829" s="1006"/>
      <c r="K829" s="1006"/>
      <c r="M829" s="1006"/>
      <c r="N829" s="1004"/>
      <c r="O829" s="1003"/>
    </row>
    <row r="830" spans="2:15" ht="15.75" customHeight="1">
      <c r="B830" s="1001"/>
      <c r="C830" s="1001"/>
      <c r="D830" s="1002"/>
      <c r="E830" s="1003"/>
      <c r="F830" s="1004"/>
      <c r="I830" s="1005"/>
      <c r="J830" s="1006"/>
      <c r="K830" s="1006"/>
      <c r="M830" s="1006"/>
      <c r="N830" s="1004"/>
      <c r="O830" s="1003"/>
    </row>
    <row r="831" spans="2:15" ht="15.75" customHeight="1">
      <c r="B831" s="1001"/>
      <c r="C831" s="1001"/>
      <c r="D831" s="1002"/>
      <c r="E831" s="1003"/>
      <c r="F831" s="1004"/>
      <c r="I831" s="1005"/>
      <c r="J831" s="1006"/>
      <c r="K831" s="1006"/>
      <c r="M831" s="1006"/>
      <c r="N831" s="1004"/>
      <c r="O831" s="1003"/>
    </row>
    <row r="832" spans="2:15" ht="15.75" customHeight="1">
      <c r="B832" s="1001"/>
      <c r="C832" s="1001"/>
      <c r="D832" s="1002"/>
      <c r="E832" s="1003"/>
      <c r="F832" s="1004"/>
      <c r="I832" s="1005"/>
      <c r="J832" s="1006"/>
      <c r="K832" s="1006"/>
      <c r="M832" s="1006"/>
      <c r="N832" s="1004"/>
      <c r="O832" s="1003"/>
    </row>
    <row r="833" spans="2:15" ht="15.75" customHeight="1">
      <c r="B833" s="1001"/>
      <c r="C833" s="1001"/>
      <c r="D833" s="1002"/>
      <c r="E833" s="1003"/>
      <c r="F833" s="1004"/>
      <c r="I833" s="1005"/>
      <c r="J833" s="1006"/>
      <c r="K833" s="1006"/>
      <c r="M833" s="1006"/>
      <c r="N833" s="1004"/>
      <c r="O833" s="1003"/>
    </row>
    <row r="834" spans="2:15" ht="15.75" customHeight="1">
      <c r="B834" s="1001"/>
      <c r="C834" s="1001"/>
      <c r="D834" s="1002"/>
      <c r="E834" s="1003"/>
      <c r="F834" s="1004"/>
      <c r="I834" s="1005"/>
      <c r="J834" s="1006"/>
      <c r="K834" s="1006"/>
      <c r="M834" s="1006"/>
      <c r="N834" s="1004"/>
      <c r="O834" s="1003"/>
    </row>
    <row r="835" spans="2:15" ht="15.75" customHeight="1">
      <c r="B835" s="1001"/>
      <c r="C835" s="1001"/>
      <c r="D835" s="1002"/>
      <c r="E835" s="1003"/>
      <c r="F835" s="1004"/>
      <c r="I835" s="1005"/>
      <c r="J835" s="1006"/>
      <c r="K835" s="1006"/>
      <c r="M835" s="1006"/>
      <c r="N835" s="1004"/>
      <c r="O835" s="1003"/>
    </row>
    <row r="836" spans="2:15" ht="15.75" customHeight="1">
      <c r="B836" s="1001"/>
      <c r="C836" s="1001"/>
      <c r="D836" s="1002"/>
      <c r="E836" s="1003"/>
      <c r="F836" s="1004"/>
      <c r="I836" s="1005"/>
      <c r="J836" s="1006"/>
      <c r="K836" s="1006"/>
      <c r="M836" s="1006"/>
      <c r="N836" s="1004"/>
      <c r="O836" s="1003"/>
    </row>
    <row r="837" spans="2:15" ht="15.75" customHeight="1">
      <c r="B837" s="1001"/>
      <c r="C837" s="1001"/>
      <c r="D837" s="1002"/>
      <c r="E837" s="1003"/>
      <c r="F837" s="1004"/>
      <c r="I837" s="1005"/>
      <c r="J837" s="1006"/>
      <c r="K837" s="1006"/>
      <c r="M837" s="1006"/>
      <c r="N837" s="1004"/>
      <c r="O837" s="1003"/>
    </row>
    <row r="838" spans="2:15" ht="15.75" customHeight="1">
      <c r="B838" s="1001"/>
      <c r="C838" s="1001"/>
      <c r="D838" s="1002"/>
      <c r="E838" s="1003"/>
      <c r="F838" s="1004"/>
      <c r="I838" s="1005"/>
      <c r="J838" s="1006"/>
      <c r="K838" s="1006"/>
      <c r="M838" s="1006"/>
      <c r="N838" s="1004"/>
      <c r="O838" s="1003"/>
    </row>
    <row r="839" spans="2:15" ht="15.75" customHeight="1">
      <c r="B839" s="1001"/>
      <c r="C839" s="1001"/>
      <c r="D839" s="1002"/>
      <c r="E839" s="1003"/>
      <c r="F839" s="1004"/>
      <c r="I839" s="1005"/>
      <c r="J839" s="1006"/>
      <c r="K839" s="1006"/>
      <c r="M839" s="1006"/>
      <c r="N839" s="1004"/>
      <c r="O839" s="1003"/>
    </row>
    <row r="840" spans="2:15" ht="15.75" customHeight="1">
      <c r="B840" s="1001"/>
      <c r="C840" s="1001"/>
      <c r="D840" s="1002"/>
      <c r="E840" s="1003"/>
      <c r="F840" s="1004"/>
      <c r="I840" s="1005"/>
      <c r="J840" s="1006"/>
      <c r="K840" s="1006"/>
      <c r="M840" s="1006"/>
      <c r="N840" s="1004"/>
      <c r="O840" s="1003"/>
    </row>
    <row r="841" spans="2:15" ht="15.75" customHeight="1">
      <c r="B841" s="1001"/>
      <c r="C841" s="1001"/>
      <c r="D841" s="1002"/>
      <c r="E841" s="1003"/>
      <c r="F841" s="1004"/>
      <c r="I841" s="1005"/>
      <c r="J841" s="1006"/>
      <c r="K841" s="1006"/>
      <c r="M841" s="1006"/>
      <c r="N841" s="1004"/>
      <c r="O841" s="1003"/>
    </row>
    <row r="842" spans="2:15" ht="15.75" customHeight="1">
      <c r="B842" s="1001"/>
      <c r="C842" s="1001"/>
      <c r="D842" s="1002"/>
      <c r="E842" s="1003"/>
      <c r="F842" s="1004"/>
      <c r="I842" s="1005"/>
      <c r="J842" s="1006"/>
      <c r="K842" s="1006"/>
      <c r="M842" s="1006"/>
      <c r="N842" s="1004"/>
      <c r="O842" s="1003"/>
    </row>
    <row r="843" spans="2:15" ht="15.75" customHeight="1">
      <c r="B843" s="1001"/>
      <c r="C843" s="1001"/>
      <c r="D843" s="1002"/>
      <c r="E843" s="1003"/>
      <c r="F843" s="1004"/>
      <c r="I843" s="1005"/>
      <c r="J843" s="1006"/>
      <c r="K843" s="1006"/>
      <c r="M843" s="1006"/>
      <c r="N843" s="1004"/>
      <c r="O843" s="1003"/>
    </row>
    <row r="844" spans="2:15" ht="15.75" customHeight="1">
      <c r="B844" s="1001"/>
      <c r="C844" s="1001"/>
      <c r="D844" s="1002"/>
      <c r="E844" s="1003"/>
      <c r="F844" s="1004"/>
      <c r="I844" s="1005"/>
      <c r="J844" s="1006"/>
      <c r="K844" s="1006"/>
      <c r="M844" s="1006"/>
      <c r="N844" s="1004"/>
      <c r="O844" s="1003"/>
    </row>
    <row r="845" spans="2:15" ht="15.75" customHeight="1">
      <c r="B845" s="1001"/>
      <c r="C845" s="1001"/>
      <c r="D845" s="1002"/>
      <c r="E845" s="1003"/>
      <c r="F845" s="1004"/>
      <c r="I845" s="1005"/>
      <c r="J845" s="1006"/>
      <c r="K845" s="1006"/>
      <c r="M845" s="1006"/>
      <c r="N845" s="1004"/>
      <c r="O845" s="1003"/>
    </row>
    <row r="846" spans="2:15" ht="15.75" customHeight="1">
      <c r="B846" s="1001"/>
      <c r="C846" s="1001"/>
      <c r="D846" s="1002"/>
      <c r="E846" s="1003"/>
      <c r="F846" s="1004"/>
      <c r="I846" s="1005"/>
      <c r="J846" s="1006"/>
      <c r="K846" s="1006"/>
      <c r="M846" s="1006"/>
      <c r="N846" s="1004"/>
      <c r="O846" s="1003"/>
    </row>
    <row r="847" spans="2:15" ht="15.75" customHeight="1">
      <c r="B847" s="1001"/>
      <c r="C847" s="1001"/>
      <c r="D847" s="1002"/>
      <c r="E847" s="1003"/>
      <c r="F847" s="1004"/>
      <c r="I847" s="1005"/>
      <c r="J847" s="1006"/>
      <c r="K847" s="1006"/>
      <c r="M847" s="1006"/>
      <c r="N847" s="1004"/>
      <c r="O847" s="1003"/>
    </row>
    <row r="848" spans="2:15" ht="15.75" customHeight="1">
      <c r="B848" s="1001"/>
      <c r="C848" s="1001"/>
      <c r="D848" s="1002"/>
      <c r="E848" s="1003"/>
      <c r="F848" s="1004"/>
      <c r="I848" s="1005"/>
      <c r="J848" s="1006"/>
      <c r="K848" s="1006"/>
      <c r="M848" s="1006"/>
      <c r="N848" s="1004"/>
      <c r="O848" s="1003"/>
    </row>
    <row r="849" spans="2:15" ht="15.75" customHeight="1">
      <c r="B849" s="1001"/>
      <c r="C849" s="1001"/>
      <c r="D849" s="1002"/>
      <c r="E849" s="1003"/>
      <c r="F849" s="1004"/>
      <c r="I849" s="1005"/>
      <c r="J849" s="1006"/>
      <c r="K849" s="1006"/>
      <c r="M849" s="1006"/>
      <c r="N849" s="1004"/>
      <c r="O849" s="1003"/>
    </row>
    <row r="850" spans="2:15" ht="15.75" customHeight="1">
      <c r="B850" s="1001"/>
      <c r="C850" s="1001"/>
      <c r="D850" s="1002"/>
      <c r="E850" s="1003"/>
      <c r="F850" s="1004"/>
      <c r="I850" s="1005"/>
      <c r="J850" s="1006"/>
      <c r="K850" s="1006"/>
      <c r="M850" s="1006"/>
      <c r="N850" s="1004"/>
      <c r="O850" s="1003"/>
    </row>
    <row r="851" spans="2:15" ht="15.75" customHeight="1">
      <c r="B851" s="1001"/>
      <c r="C851" s="1001"/>
      <c r="D851" s="1002"/>
      <c r="E851" s="1003"/>
      <c r="F851" s="1004"/>
      <c r="I851" s="1005"/>
      <c r="J851" s="1006"/>
      <c r="K851" s="1006"/>
      <c r="M851" s="1006"/>
      <c r="N851" s="1004"/>
      <c r="O851" s="1003"/>
    </row>
    <row r="852" spans="2:15" ht="15.75" customHeight="1">
      <c r="B852" s="1001"/>
      <c r="C852" s="1001"/>
      <c r="D852" s="1002"/>
      <c r="E852" s="1003"/>
      <c r="F852" s="1004"/>
      <c r="I852" s="1005"/>
      <c r="J852" s="1006"/>
      <c r="K852" s="1006"/>
      <c r="M852" s="1006"/>
      <c r="N852" s="1004"/>
      <c r="O852" s="1003"/>
    </row>
    <row r="853" spans="2:15" ht="15.75" customHeight="1">
      <c r="B853" s="1001"/>
      <c r="C853" s="1001"/>
      <c r="D853" s="1002"/>
      <c r="E853" s="1003"/>
      <c r="F853" s="1004"/>
      <c r="I853" s="1005"/>
      <c r="J853" s="1006"/>
      <c r="K853" s="1006"/>
      <c r="M853" s="1006"/>
      <c r="N853" s="1004"/>
      <c r="O853" s="1003"/>
    </row>
    <row r="854" spans="2:15" ht="15.75" customHeight="1">
      <c r="B854" s="1001"/>
      <c r="C854" s="1001"/>
      <c r="D854" s="1002"/>
      <c r="E854" s="1003"/>
      <c r="F854" s="1004"/>
      <c r="I854" s="1005"/>
      <c r="J854" s="1006"/>
      <c r="K854" s="1006"/>
      <c r="M854" s="1006"/>
      <c r="N854" s="1004"/>
      <c r="O854" s="1003"/>
    </row>
    <row r="855" spans="2:15" ht="15.75" customHeight="1">
      <c r="B855" s="1001"/>
      <c r="C855" s="1001"/>
      <c r="D855" s="1002"/>
      <c r="E855" s="1003"/>
      <c r="F855" s="1004"/>
      <c r="I855" s="1005"/>
      <c r="J855" s="1006"/>
      <c r="K855" s="1006"/>
      <c r="M855" s="1006"/>
      <c r="N855" s="1004"/>
      <c r="O855" s="1003"/>
    </row>
    <row r="856" spans="2:15" ht="15.75" customHeight="1">
      <c r="B856" s="1001"/>
      <c r="C856" s="1001"/>
      <c r="D856" s="1002"/>
      <c r="E856" s="1003"/>
      <c r="F856" s="1004"/>
      <c r="I856" s="1005"/>
      <c r="J856" s="1006"/>
      <c r="K856" s="1006"/>
      <c r="M856" s="1006"/>
      <c r="N856" s="1004"/>
      <c r="O856" s="1003"/>
    </row>
    <row r="857" spans="2:15" ht="15.75" customHeight="1">
      <c r="B857" s="1001"/>
      <c r="C857" s="1001"/>
      <c r="D857" s="1002"/>
      <c r="E857" s="1003"/>
      <c r="F857" s="1004"/>
      <c r="I857" s="1005"/>
      <c r="J857" s="1006"/>
      <c r="K857" s="1006"/>
      <c r="M857" s="1006"/>
      <c r="N857" s="1004"/>
      <c r="O857" s="1003"/>
    </row>
    <row r="858" spans="2:15" ht="15.75" customHeight="1">
      <c r="B858" s="1001"/>
      <c r="C858" s="1001"/>
      <c r="D858" s="1002"/>
      <c r="E858" s="1003"/>
      <c r="F858" s="1004"/>
      <c r="I858" s="1005"/>
      <c r="J858" s="1006"/>
      <c r="K858" s="1006"/>
      <c r="M858" s="1006"/>
      <c r="N858" s="1004"/>
      <c r="O858" s="1003"/>
    </row>
    <row r="859" spans="2:15" ht="15.75" customHeight="1">
      <c r="B859" s="1001"/>
      <c r="C859" s="1001"/>
      <c r="D859" s="1002"/>
      <c r="E859" s="1003"/>
      <c r="F859" s="1004"/>
      <c r="I859" s="1005"/>
      <c r="J859" s="1006"/>
      <c r="K859" s="1006"/>
      <c r="M859" s="1006"/>
      <c r="N859" s="1004"/>
      <c r="O859" s="1003"/>
    </row>
    <row r="860" spans="2:15" ht="15.75" customHeight="1">
      <c r="B860" s="1001"/>
      <c r="C860" s="1001"/>
      <c r="D860" s="1002"/>
      <c r="E860" s="1003"/>
      <c r="F860" s="1004"/>
      <c r="I860" s="1005"/>
      <c r="J860" s="1006"/>
      <c r="K860" s="1006"/>
      <c r="M860" s="1006"/>
      <c r="N860" s="1004"/>
      <c r="O860" s="1003"/>
    </row>
    <row r="861" spans="2:15" ht="15.75" customHeight="1">
      <c r="B861" s="1001"/>
      <c r="C861" s="1001"/>
      <c r="D861" s="1002"/>
      <c r="E861" s="1003"/>
      <c r="F861" s="1004"/>
      <c r="I861" s="1005"/>
      <c r="J861" s="1006"/>
      <c r="K861" s="1006"/>
      <c r="M861" s="1006"/>
      <c r="N861" s="1004"/>
      <c r="O861" s="1003"/>
    </row>
    <row r="862" spans="2:15" ht="15.75" customHeight="1">
      <c r="B862" s="1001"/>
      <c r="C862" s="1001"/>
      <c r="D862" s="1002"/>
      <c r="E862" s="1003"/>
      <c r="F862" s="1004"/>
      <c r="I862" s="1005"/>
      <c r="J862" s="1006"/>
      <c r="K862" s="1006"/>
      <c r="M862" s="1006"/>
      <c r="N862" s="1004"/>
      <c r="O862" s="1003"/>
    </row>
    <row r="863" spans="2:15" ht="15.75" customHeight="1">
      <c r="B863" s="1001"/>
      <c r="C863" s="1001"/>
      <c r="D863" s="1002"/>
      <c r="E863" s="1003"/>
      <c r="F863" s="1004"/>
      <c r="I863" s="1005"/>
      <c r="J863" s="1006"/>
      <c r="K863" s="1006"/>
      <c r="M863" s="1006"/>
      <c r="N863" s="1004"/>
      <c r="O863" s="1003"/>
    </row>
    <row r="864" spans="2:15" ht="15.75" customHeight="1">
      <c r="B864" s="1001"/>
      <c r="C864" s="1001"/>
      <c r="D864" s="1002"/>
      <c r="E864" s="1003"/>
      <c r="F864" s="1004"/>
      <c r="I864" s="1005"/>
      <c r="J864" s="1006"/>
      <c r="K864" s="1006"/>
      <c r="M864" s="1006"/>
      <c r="N864" s="1004"/>
      <c r="O864" s="1003"/>
    </row>
    <row r="865" spans="2:15" ht="15.75" customHeight="1">
      <c r="B865" s="1001"/>
      <c r="C865" s="1001"/>
      <c r="D865" s="1002"/>
      <c r="E865" s="1003"/>
      <c r="F865" s="1004"/>
      <c r="I865" s="1005"/>
      <c r="J865" s="1006"/>
      <c r="K865" s="1006"/>
      <c r="M865" s="1006"/>
      <c r="N865" s="1004"/>
      <c r="O865" s="1003"/>
    </row>
    <row r="866" spans="2:15" ht="15.75" customHeight="1">
      <c r="B866" s="1001"/>
      <c r="C866" s="1001"/>
      <c r="D866" s="1002"/>
      <c r="E866" s="1003"/>
      <c r="F866" s="1004"/>
      <c r="I866" s="1005"/>
      <c r="J866" s="1006"/>
      <c r="K866" s="1006"/>
      <c r="M866" s="1006"/>
      <c r="N866" s="1004"/>
      <c r="O866" s="1003"/>
    </row>
    <row r="867" spans="2:15" ht="15.75" customHeight="1">
      <c r="B867" s="1001"/>
      <c r="C867" s="1001"/>
      <c r="D867" s="1002"/>
      <c r="E867" s="1003"/>
      <c r="F867" s="1004"/>
      <c r="I867" s="1005"/>
      <c r="J867" s="1006"/>
      <c r="K867" s="1006"/>
      <c r="M867" s="1006"/>
      <c r="N867" s="1004"/>
      <c r="O867" s="1003"/>
    </row>
    <row r="868" spans="2:15" ht="15.75" customHeight="1">
      <c r="B868" s="1001"/>
      <c r="C868" s="1001"/>
      <c r="D868" s="1002"/>
      <c r="E868" s="1003"/>
      <c r="F868" s="1004"/>
      <c r="I868" s="1005"/>
      <c r="J868" s="1006"/>
      <c r="K868" s="1006"/>
      <c r="M868" s="1006"/>
      <c r="N868" s="1004"/>
      <c r="O868" s="1003"/>
    </row>
    <row r="869" spans="2:15" ht="15.75" customHeight="1">
      <c r="B869" s="1001"/>
      <c r="C869" s="1001"/>
      <c r="D869" s="1002"/>
      <c r="E869" s="1003"/>
      <c r="F869" s="1004"/>
      <c r="I869" s="1005"/>
      <c r="J869" s="1006"/>
      <c r="K869" s="1006"/>
      <c r="M869" s="1006"/>
      <c r="N869" s="1004"/>
      <c r="O869" s="1003"/>
    </row>
    <row r="870" spans="2:15" ht="15.75" customHeight="1">
      <c r="B870" s="1001"/>
      <c r="C870" s="1001"/>
      <c r="D870" s="1002"/>
      <c r="E870" s="1003"/>
      <c r="F870" s="1004"/>
      <c r="I870" s="1005"/>
      <c r="J870" s="1006"/>
      <c r="K870" s="1006"/>
      <c r="M870" s="1006"/>
      <c r="N870" s="1004"/>
      <c r="O870" s="1003"/>
    </row>
    <row r="871" spans="2:15" ht="15.75" customHeight="1">
      <c r="B871" s="1001"/>
      <c r="C871" s="1001"/>
      <c r="D871" s="1002"/>
      <c r="E871" s="1003"/>
      <c r="F871" s="1004"/>
      <c r="I871" s="1005"/>
      <c r="J871" s="1006"/>
      <c r="K871" s="1006"/>
      <c r="M871" s="1006"/>
      <c r="N871" s="1004"/>
      <c r="O871" s="1003"/>
    </row>
    <row r="872" spans="2:15" ht="15.75" customHeight="1">
      <c r="B872" s="1001"/>
      <c r="C872" s="1001"/>
      <c r="D872" s="1002"/>
      <c r="E872" s="1003"/>
      <c r="F872" s="1004"/>
      <c r="I872" s="1005"/>
      <c r="J872" s="1006"/>
      <c r="K872" s="1006"/>
      <c r="M872" s="1006"/>
      <c r="N872" s="1004"/>
      <c r="O872" s="1003"/>
    </row>
    <row r="873" spans="2:15" ht="15.75" customHeight="1">
      <c r="B873" s="1001"/>
      <c r="C873" s="1001"/>
      <c r="D873" s="1002"/>
      <c r="E873" s="1003"/>
      <c r="F873" s="1004"/>
      <c r="I873" s="1005"/>
      <c r="J873" s="1006"/>
      <c r="K873" s="1006"/>
      <c r="M873" s="1006"/>
      <c r="N873" s="1004"/>
      <c r="O873" s="1003"/>
    </row>
    <row r="874" spans="2:15" ht="15.75" customHeight="1">
      <c r="B874" s="1001"/>
      <c r="C874" s="1001"/>
      <c r="D874" s="1002"/>
      <c r="E874" s="1003"/>
      <c r="F874" s="1004"/>
      <c r="I874" s="1005"/>
      <c r="J874" s="1006"/>
      <c r="K874" s="1006"/>
      <c r="M874" s="1006"/>
      <c r="N874" s="1004"/>
      <c r="O874" s="1003"/>
    </row>
    <row r="875" spans="2:15" ht="15.75" customHeight="1">
      <c r="B875" s="1001"/>
      <c r="C875" s="1001"/>
      <c r="D875" s="1002"/>
      <c r="E875" s="1003"/>
      <c r="F875" s="1004"/>
      <c r="I875" s="1005"/>
      <c r="J875" s="1006"/>
      <c r="K875" s="1006"/>
      <c r="M875" s="1006"/>
      <c r="N875" s="1004"/>
      <c r="O875" s="1003"/>
    </row>
    <row r="876" spans="2:15" ht="15.75" customHeight="1">
      <c r="B876" s="1001"/>
      <c r="C876" s="1001"/>
      <c r="D876" s="1002"/>
      <c r="E876" s="1003"/>
      <c r="F876" s="1004"/>
      <c r="I876" s="1005"/>
      <c r="J876" s="1006"/>
      <c r="K876" s="1006"/>
      <c r="M876" s="1006"/>
      <c r="N876" s="1004"/>
      <c r="O876" s="1003"/>
    </row>
    <row r="877" spans="2:15" ht="15.75" customHeight="1">
      <c r="B877" s="1001"/>
      <c r="C877" s="1001"/>
      <c r="D877" s="1002"/>
      <c r="E877" s="1003"/>
      <c r="F877" s="1004"/>
      <c r="I877" s="1005"/>
      <c r="J877" s="1006"/>
      <c r="K877" s="1006"/>
      <c r="M877" s="1006"/>
      <c r="N877" s="1004"/>
      <c r="O877" s="1003"/>
    </row>
    <row r="878" spans="2:15" ht="15.75" customHeight="1">
      <c r="B878" s="1001"/>
      <c r="C878" s="1001"/>
      <c r="D878" s="1002"/>
      <c r="E878" s="1003"/>
      <c r="F878" s="1004"/>
      <c r="I878" s="1005"/>
      <c r="J878" s="1006"/>
      <c r="K878" s="1006"/>
      <c r="M878" s="1006"/>
      <c r="N878" s="1004"/>
      <c r="O878" s="1003"/>
    </row>
    <row r="879" spans="2:15" ht="15.75" customHeight="1">
      <c r="B879" s="1001"/>
      <c r="C879" s="1001"/>
      <c r="D879" s="1002"/>
      <c r="E879" s="1003"/>
      <c r="F879" s="1004"/>
      <c r="I879" s="1005"/>
      <c r="J879" s="1006"/>
      <c r="K879" s="1006"/>
      <c r="M879" s="1006"/>
      <c r="N879" s="1004"/>
      <c r="O879" s="1003"/>
    </row>
    <row r="880" spans="2:15" ht="15.75" customHeight="1">
      <c r="B880" s="1001"/>
      <c r="C880" s="1001"/>
      <c r="D880" s="1002"/>
      <c r="E880" s="1003"/>
      <c r="F880" s="1004"/>
      <c r="I880" s="1005"/>
      <c r="J880" s="1006"/>
      <c r="K880" s="1006"/>
      <c r="M880" s="1006"/>
      <c r="N880" s="1004"/>
      <c r="O880" s="1003"/>
    </row>
    <row r="881" spans="2:15" ht="15.75" customHeight="1">
      <c r="B881" s="1001"/>
      <c r="C881" s="1001"/>
      <c r="D881" s="1002"/>
      <c r="E881" s="1003"/>
      <c r="F881" s="1004"/>
      <c r="I881" s="1005"/>
      <c r="J881" s="1006"/>
      <c r="K881" s="1006"/>
      <c r="M881" s="1006"/>
      <c r="N881" s="1004"/>
      <c r="O881" s="1003"/>
    </row>
    <row r="882" spans="2:15" ht="15.75" customHeight="1">
      <c r="B882" s="1001"/>
      <c r="C882" s="1001"/>
      <c r="D882" s="1002"/>
      <c r="E882" s="1003"/>
      <c r="F882" s="1004"/>
      <c r="I882" s="1005"/>
      <c r="J882" s="1006"/>
      <c r="K882" s="1006"/>
      <c r="M882" s="1006"/>
      <c r="N882" s="1004"/>
      <c r="O882" s="1003"/>
    </row>
    <row r="883" spans="2:15" ht="15.75" customHeight="1">
      <c r="B883" s="1001"/>
      <c r="C883" s="1001"/>
      <c r="D883" s="1002"/>
      <c r="E883" s="1003"/>
      <c r="F883" s="1004"/>
      <c r="I883" s="1005"/>
      <c r="J883" s="1006"/>
      <c r="K883" s="1006"/>
      <c r="M883" s="1006"/>
      <c r="N883" s="1004"/>
      <c r="O883" s="1003"/>
    </row>
    <row r="884" spans="2:15" ht="15.75" customHeight="1">
      <c r="B884" s="1001"/>
      <c r="C884" s="1001"/>
      <c r="D884" s="1002"/>
      <c r="E884" s="1003"/>
      <c r="F884" s="1004"/>
      <c r="I884" s="1005"/>
      <c r="J884" s="1006"/>
      <c r="K884" s="1006"/>
      <c r="M884" s="1006"/>
      <c r="N884" s="1004"/>
      <c r="O884" s="1003"/>
    </row>
    <row r="885" spans="2:15" ht="15.75" customHeight="1">
      <c r="B885" s="1001"/>
      <c r="C885" s="1001"/>
      <c r="D885" s="1002"/>
      <c r="E885" s="1003"/>
      <c r="F885" s="1004"/>
      <c r="I885" s="1005"/>
      <c r="J885" s="1006"/>
      <c r="K885" s="1006"/>
      <c r="M885" s="1006"/>
      <c r="N885" s="1004"/>
      <c r="O885" s="1003"/>
    </row>
    <row r="886" spans="2:15" ht="15.75" customHeight="1">
      <c r="B886" s="1001"/>
      <c r="C886" s="1001"/>
      <c r="D886" s="1002"/>
      <c r="E886" s="1003"/>
      <c r="F886" s="1004"/>
      <c r="I886" s="1005"/>
      <c r="J886" s="1006"/>
      <c r="K886" s="1006"/>
      <c r="M886" s="1006"/>
      <c r="N886" s="1004"/>
      <c r="O886" s="1003"/>
    </row>
    <row r="887" spans="2:15" ht="15.75" customHeight="1">
      <c r="B887" s="1001"/>
      <c r="C887" s="1001"/>
      <c r="D887" s="1002"/>
      <c r="E887" s="1003"/>
      <c r="F887" s="1004"/>
      <c r="I887" s="1005"/>
      <c r="J887" s="1006"/>
      <c r="K887" s="1006"/>
      <c r="M887" s="1006"/>
      <c r="N887" s="1004"/>
      <c r="O887" s="1003"/>
    </row>
    <row r="888" spans="2:15" ht="15.75" customHeight="1">
      <c r="B888" s="1001"/>
      <c r="C888" s="1001"/>
      <c r="D888" s="1002"/>
      <c r="E888" s="1003"/>
      <c r="F888" s="1004"/>
      <c r="I888" s="1005"/>
      <c r="J888" s="1006"/>
      <c r="K888" s="1006"/>
      <c r="M888" s="1006"/>
      <c r="N888" s="1004"/>
      <c r="O888" s="1003"/>
    </row>
    <row r="889" spans="2:15" ht="15.75" customHeight="1">
      <c r="B889" s="1001"/>
      <c r="C889" s="1001"/>
      <c r="D889" s="1002"/>
      <c r="E889" s="1003"/>
      <c r="F889" s="1004"/>
      <c r="I889" s="1005"/>
      <c r="J889" s="1006"/>
      <c r="K889" s="1006"/>
      <c r="M889" s="1006"/>
      <c r="N889" s="1004"/>
      <c r="O889" s="1003"/>
    </row>
    <row r="890" spans="2:15" ht="15.75" customHeight="1">
      <c r="B890" s="1001"/>
      <c r="C890" s="1001"/>
      <c r="D890" s="1002"/>
      <c r="E890" s="1003"/>
      <c r="F890" s="1004"/>
      <c r="I890" s="1005"/>
      <c r="J890" s="1006"/>
      <c r="K890" s="1006"/>
      <c r="M890" s="1006"/>
      <c r="N890" s="1004"/>
      <c r="O890" s="1003"/>
    </row>
    <row r="891" spans="2:15" ht="15.75" customHeight="1">
      <c r="B891" s="1001"/>
      <c r="C891" s="1001"/>
      <c r="D891" s="1002"/>
      <c r="E891" s="1003"/>
      <c r="F891" s="1004"/>
      <c r="I891" s="1005"/>
      <c r="J891" s="1006"/>
      <c r="K891" s="1006"/>
      <c r="M891" s="1006"/>
      <c r="N891" s="1004"/>
      <c r="O891" s="1003"/>
    </row>
    <row r="892" spans="2:15" ht="15.75" customHeight="1">
      <c r="B892" s="1001"/>
      <c r="C892" s="1001"/>
      <c r="D892" s="1002"/>
      <c r="E892" s="1003"/>
      <c r="F892" s="1004"/>
      <c r="I892" s="1005"/>
      <c r="J892" s="1006"/>
      <c r="K892" s="1006"/>
      <c r="M892" s="1006"/>
      <c r="N892" s="1004"/>
      <c r="O892" s="1003"/>
    </row>
    <row r="893" spans="2:15" ht="15.75" customHeight="1">
      <c r="B893" s="1001"/>
      <c r="C893" s="1001"/>
      <c r="D893" s="1002"/>
      <c r="E893" s="1003"/>
      <c r="F893" s="1004"/>
      <c r="I893" s="1005"/>
      <c r="J893" s="1006"/>
      <c r="K893" s="1006"/>
      <c r="M893" s="1006"/>
      <c r="N893" s="1004"/>
      <c r="O893" s="1003"/>
    </row>
    <row r="894" spans="2:15" ht="15.75" customHeight="1">
      <c r="B894" s="1001"/>
      <c r="C894" s="1001"/>
      <c r="D894" s="1002"/>
      <c r="E894" s="1003"/>
      <c r="F894" s="1004"/>
      <c r="I894" s="1005"/>
      <c r="J894" s="1006"/>
      <c r="K894" s="1006"/>
      <c r="M894" s="1006"/>
      <c r="N894" s="1004"/>
      <c r="O894" s="1003"/>
    </row>
    <row r="895" spans="2:15" ht="15.75" customHeight="1">
      <c r="B895" s="1001"/>
      <c r="C895" s="1001"/>
      <c r="D895" s="1002"/>
      <c r="E895" s="1003"/>
      <c r="F895" s="1004"/>
      <c r="I895" s="1005"/>
      <c r="J895" s="1006"/>
      <c r="K895" s="1006"/>
      <c r="M895" s="1006"/>
      <c r="N895" s="1004"/>
      <c r="O895" s="1003"/>
    </row>
    <row r="896" spans="2:15" ht="15.75" customHeight="1">
      <c r="B896" s="1001"/>
      <c r="C896" s="1001"/>
      <c r="D896" s="1002"/>
      <c r="E896" s="1003"/>
      <c r="F896" s="1004"/>
      <c r="I896" s="1005"/>
      <c r="J896" s="1006"/>
      <c r="K896" s="1006"/>
      <c r="M896" s="1006"/>
      <c r="N896" s="1004"/>
      <c r="O896" s="1003"/>
    </row>
    <row r="897" spans="2:15" ht="15.75" customHeight="1">
      <c r="B897" s="1001"/>
      <c r="C897" s="1001"/>
      <c r="D897" s="1002"/>
      <c r="E897" s="1003"/>
      <c r="F897" s="1004"/>
      <c r="I897" s="1005"/>
      <c r="J897" s="1006"/>
      <c r="K897" s="1006"/>
      <c r="M897" s="1006"/>
      <c r="N897" s="1004"/>
      <c r="O897" s="1003"/>
    </row>
    <row r="898" spans="2:15" ht="15.75" customHeight="1">
      <c r="B898" s="1001"/>
      <c r="C898" s="1001"/>
      <c r="D898" s="1002"/>
      <c r="E898" s="1003"/>
      <c r="F898" s="1004"/>
      <c r="I898" s="1005"/>
      <c r="J898" s="1006"/>
      <c r="K898" s="1006"/>
      <c r="M898" s="1006"/>
      <c r="N898" s="1004"/>
      <c r="O898" s="1003"/>
    </row>
    <row r="899" spans="2:15" ht="15.75" customHeight="1">
      <c r="B899" s="1001"/>
      <c r="C899" s="1001"/>
      <c r="D899" s="1002"/>
      <c r="E899" s="1003"/>
      <c r="F899" s="1004"/>
      <c r="I899" s="1005"/>
      <c r="J899" s="1006"/>
      <c r="K899" s="1006"/>
      <c r="M899" s="1006"/>
      <c r="N899" s="1004"/>
      <c r="O899" s="1003"/>
    </row>
    <row r="900" spans="2:15" ht="15.75" customHeight="1">
      <c r="B900" s="1001"/>
      <c r="C900" s="1001"/>
      <c r="D900" s="1002"/>
      <c r="E900" s="1003"/>
      <c r="F900" s="1004"/>
      <c r="I900" s="1005"/>
      <c r="J900" s="1006"/>
      <c r="K900" s="1006"/>
      <c r="M900" s="1006"/>
      <c r="N900" s="1004"/>
      <c r="O900" s="1003"/>
    </row>
    <row r="901" spans="2:15" ht="15.75" customHeight="1">
      <c r="B901" s="1001"/>
      <c r="C901" s="1001"/>
      <c r="D901" s="1002"/>
      <c r="E901" s="1003"/>
      <c r="F901" s="1004"/>
      <c r="I901" s="1005"/>
      <c r="J901" s="1006"/>
      <c r="K901" s="1006"/>
      <c r="M901" s="1006"/>
      <c r="N901" s="1004"/>
      <c r="O901" s="1003"/>
    </row>
    <row r="902" spans="2:15" ht="15.75" customHeight="1">
      <c r="B902" s="1001"/>
      <c r="C902" s="1001"/>
      <c r="D902" s="1002"/>
      <c r="E902" s="1003"/>
      <c r="F902" s="1004"/>
      <c r="I902" s="1005"/>
      <c r="J902" s="1006"/>
      <c r="K902" s="1006"/>
      <c r="M902" s="1006"/>
      <c r="N902" s="1004"/>
      <c r="O902" s="1003"/>
    </row>
    <row r="903" spans="2:15" ht="15.75" customHeight="1">
      <c r="B903" s="1001"/>
      <c r="C903" s="1001"/>
      <c r="D903" s="1002"/>
      <c r="E903" s="1003"/>
      <c r="F903" s="1004"/>
      <c r="I903" s="1005"/>
      <c r="J903" s="1006"/>
      <c r="K903" s="1006"/>
      <c r="M903" s="1006"/>
      <c r="N903" s="1004"/>
      <c r="O903" s="1003"/>
    </row>
    <row r="904" spans="2:15" ht="15.75" customHeight="1">
      <c r="B904" s="1001"/>
      <c r="C904" s="1001"/>
      <c r="D904" s="1002"/>
      <c r="E904" s="1003"/>
      <c r="F904" s="1004"/>
      <c r="I904" s="1005"/>
      <c r="J904" s="1006"/>
      <c r="K904" s="1006"/>
      <c r="M904" s="1006"/>
      <c r="N904" s="1004"/>
      <c r="O904" s="1003"/>
    </row>
    <row r="905" spans="2:15" ht="15.75" customHeight="1">
      <c r="B905" s="1001"/>
      <c r="C905" s="1001"/>
      <c r="D905" s="1002"/>
      <c r="E905" s="1003"/>
      <c r="F905" s="1004"/>
      <c r="I905" s="1005"/>
      <c r="J905" s="1006"/>
      <c r="K905" s="1006"/>
      <c r="M905" s="1006"/>
      <c r="N905" s="1004"/>
      <c r="O905" s="1003"/>
    </row>
    <row r="906" spans="2:15" ht="15.75" customHeight="1">
      <c r="B906" s="1001"/>
      <c r="C906" s="1001"/>
      <c r="D906" s="1002"/>
      <c r="E906" s="1003"/>
      <c r="F906" s="1004"/>
      <c r="I906" s="1005"/>
      <c r="J906" s="1006"/>
      <c r="K906" s="1006"/>
      <c r="M906" s="1006"/>
      <c r="N906" s="1004"/>
      <c r="O906" s="1003"/>
    </row>
    <row r="907" spans="2:15" ht="15.75" customHeight="1">
      <c r="B907" s="1001"/>
      <c r="C907" s="1001"/>
      <c r="D907" s="1002"/>
      <c r="E907" s="1003"/>
      <c r="F907" s="1004"/>
      <c r="I907" s="1005"/>
      <c r="J907" s="1006"/>
      <c r="K907" s="1006"/>
      <c r="M907" s="1006"/>
      <c r="N907" s="1004"/>
      <c r="O907" s="1003"/>
    </row>
    <row r="908" spans="2:15" ht="15.75" customHeight="1">
      <c r="B908" s="1001"/>
      <c r="C908" s="1001"/>
      <c r="D908" s="1002"/>
      <c r="E908" s="1003"/>
      <c r="F908" s="1004"/>
      <c r="I908" s="1005"/>
      <c r="J908" s="1006"/>
      <c r="K908" s="1006"/>
      <c r="M908" s="1006"/>
      <c r="N908" s="1004"/>
      <c r="O908" s="1003"/>
    </row>
    <row r="909" spans="2:15" ht="15.75" customHeight="1">
      <c r="B909" s="1001"/>
      <c r="C909" s="1001"/>
      <c r="D909" s="1002"/>
      <c r="E909" s="1003"/>
      <c r="F909" s="1004"/>
      <c r="I909" s="1005"/>
      <c r="J909" s="1006"/>
      <c r="K909" s="1006"/>
      <c r="M909" s="1006"/>
      <c r="N909" s="1004"/>
      <c r="O909" s="1003"/>
    </row>
    <row r="910" spans="2:15" ht="15.75" customHeight="1">
      <c r="B910" s="1001"/>
      <c r="C910" s="1001"/>
      <c r="D910" s="1002"/>
      <c r="E910" s="1003"/>
      <c r="F910" s="1004"/>
      <c r="I910" s="1005"/>
      <c r="J910" s="1006"/>
      <c r="K910" s="1006"/>
      <c r="M910" s="1006"/>
      <c r="N910" s="1004"/>
      <c r="O910" s="1003"/>
    </row>
    <row r="911" spans="2:15" ht="15.75" customHeight="1">
      <c r="B911" s="1001"/>
      <c r="C911" s="1001"/>
      <c r="D911" s="1002"/>
      <c r="E911" s="1003"/>
      <c r="F911" s="1004"/>
      <c r="I911" s="1005"/>
      <c r="J911" s="1006"/>
      <c r="K911" s="1006"/>
      <c r="M911" s="1006"/>
      <c r="N911" s="1004"/>
      <c r="O911" s="1003"/>
    </row>
    <row r="912" spans="2:15" ht="15.75" customHeight="1">
      <c r="B912" s="1001"/>
      <c r="C912" s="1001"/>
      <c r="D912" s="1002"/>
      <c r="E912" s="1003"/>
      <c r="F912" s="1004"/>
      <c r="I912" s="1005"/>
      <c r="J912" s="1006"/>
      <c r="K912" s="1006"/>
      <c r="M912" s="1006"/>
      <c r="N912" s="1004"/>
      <c r="O912" s="1003"/>
    </row>
    <row r="913" spans="2:15" ht="15.75" customHeight="1">
      <c r="B913" s="1001"/>
      <c r="C913" s="1001"/>
      <c r="D913" s="1002"/>
      <c r="E913" s="1003"/>
      <c r="F913" s="1004"/>
      <c r="I913" s="1005"/>
      <c r="J913" s="1006"/>
      <c r="K913" s="1006"/>
      <c r="M913" s="1006"/>
      <c r="N913" s="1004"/>
      <c r="O913" s="1003"/>
    </row>
    <row r="914" spans="2:15" ht="15.75" customHeight="1">
      <c r="B914" s="1001"/>
      <c r="C914" s="1001"/>
      <c r="D914" s="1002"/>
      <c r="E914" s="1003"/>
      <c r="F914" s="1004"/>
      <c r="I914" s="1005"/>
      <c r="J914" s="1006"/>
      <c r="K914" s="1006"/>
      <c r="M914" s="1006"/>
      <c r="N914" s="1004"/>
      <c r="O914" s="1003"/>
    </row>
    <row r="915" spans="2:15" ht="15.75" customHeight="1">
      <c r="B915" s="1001"/>
      <c r="C915" s="1001"/>
      <c r="D915" s="1002"/>
      <c r="E915" s="1003"/>
      <c r="F915" s="1004"/>
      <c r="I915" s="1005"/>
      <c r="J915" s="1006"/>
      <c r="K915" s="1006"/>
      <c r="M915" s="1006"/>
      <c r="N915" s="1004"/>
      <c r="O915" s="1003"/>
    </row>
    <row r="916" spans="2:15" ht="15.75" customHeight="1">
      <c r="B916" s="1001"/>
      <c r="C916" s="1001"/>
      <c r="D916" s="1002"/>
      <c r="E916" s="1003"/>
      <c r="F916" s="1004"/>
      <c r="I916" s="1005"/>
      <c r="J916" s="1006"/>
      <c r="K916" s="1006"/>
      <c r="M916" s="1006"/>
      <c r="N916" s="1004"/>
      <c r="O916" s="1003"/>
    </row>
    <row r="917" spans="2:15" ht="15.75" customHeight="1">
      <c r="B917" s="1001"/>
      <c r="C917" s="1001"/>
      <c r="D917" s="1002"/>
      <c r="E917" s="1003"/>
      <c r="F917" s="1004"/>
      <c r="I917" s="1005"/>
      <c r="J917" s="1006"/>
      <c r="K917" s="1006"/>
      <c r="M917" s="1006"/>
      <c r="N917" s="1004"/>
      <c r="O917" s="1003"/>
    </row>
    <row r="918" spans="2:15" ht="15.75" customHeight="1">
      <c r="B918" s="1001"/>
      <c r="C918" s="1001"/>
      <c r="D918" s="1002"/>
      <c r="E918" s="1003"/>
      <c r="F918" s="1004"/>
      <c r="I918" s="1005"/>
      <c r="J918" s="1006"/>
      <c r="K918" s="1006"/>
      <c r="M918" s="1006"/>
      <c r="N918" s="1004"/>
      <c r="O918" s="1003"/>
    </row>
    <row r="919" spans="2:15" ht="15.75" customHeight="1">
      <c r="B919" s="1001"/>
      <c r="C919" s="1001"/>
      <c r="D919" s="1002"/>
      <c r="E919" s="1003"/>
      <c r="F919" s="1004"/>
      <c r="I919" s="1005"/>
      <c r="J919" s="1006"/>
      <c r="K919" s="1006"/>
      <c r="M919" s="1006"/>
      <c r="N919" s="1004"/>
      <c r="O919" s="1003"/>
    </row>
    <row r="920" spans="2:15" ht="15.75" customHeight="1">
      <c r="B920" s="1001"/>
      <c r="C920" s="1001"/>
      <c r="D920" s="1002"/>
      <c r="E920" s="1003"/>
      <c r="F920" s="1004"/>
      <c r="I920" s="1005"/>
      <c r="J920" s="1006"/>
      <c r="K920" s="1006"/>
      <c r="M920" s="1006"/>
      <c r="N920" s="1004"/>
      <c r="O920" s="1003"/>
    </row>
    <row r="921" spans="2:15" ht="15.75" customHeight="1">
      <c r="B921" s="1001"/>
      <c r="C921" s="1001"/>
      <c r="D921" s="1002"/>
      <c r="E921" s="1003"/>
      <c r="F921" s="1004"/>
      <c r="I921" s="1005"/>
      <c r="J921" s="1006"/>
      <c r="K921" s="1006"/>
      <c r="M921" s="1006"/>
      <c r="N921" s="1004"/>
      <c r="O921" s="1003"/>
    </row>
    <row r="922" spans="2:15" ht="15.75" customHeight="1">
      <c r="B922" s="1001"/>
      <c r="C922" s="1001"/>
      <c r="D922" s="1002"/>
      <c r="E922" s="1003"/>
      <c r="F922" s="1004"/>
      <c r="I922" s="1005"/>
      <c r="J922" s="1006"/>
      <c r="K922" s="1006"/>
      <c r="M922" s="1006"/>
      <c r="N922" s="1004"/>
      <c r="O922" s="1003"/>
    </row>
    <row r="923" spans="2:15" ht="15.75" customHeight="1">
      <c r="B923" s="1001"/>
      <c r="C923" s="1001"/>
      <c r="D923" s="1002"/>
      <c r="E923" s="1003"/>
      <c r="F923" s="1004"/>
      <c r="I923" s="1005"/>
      <c r="J923" s="1006"/>
      <c r="K923" s="1006"/>
      <c r="M923" s="1006"/>
      <c r="N923" s="1004"/>
      <c r="O923" s="1003"/>
    </row>
    <row r="924" spans="2:15" ht="15.75" customHeight="1">
      <c r="B924" s="1001"/>
      <c r="C924" s="1001"/>
      <c r="D924" s="1002"/>
      <c r="E924" s="1003"/>
      <c r="F924" s="1004"/>
      <c r="I924" s="1005"/>
      <c r="J924" s="1006"/>
      <c r="K924" s="1006"/>
      <c r="M924" s="1006"/>
      <c r="N924" s="1004"/>
      <c r="O924" s="1003"/>
    </row>
    <row r="925" spans="2:15" ht="15.75" customHeight="1">
      <c r="B925" s="1001"/>
      <c r="C925" s="1001"/>
      <c r="D925" s="1002"/>
      <c r="E925" s="1003"/>
      <c r="F925" s="1004"/>
      <c r="I925" s="1005"/>
      <c r="J925" s="1006"/>
      <c r="K925" s="1006"/>
      <c r="M925" s="1006"/>
      <c r="N925" s="1004"/>
      <c r="O925" s="1003"/>
    </row>
    <row r="926" spans="2:15" ht="15.75" customHeight="1">
      <c r="B926" s="1001"/>
      <c r="C926" s="1001"/>
      <c r="D926" s="1002"/>
      <c r="E926" s="1003"/>
      <c r="F926" s="1004"/>
      <c r="I926" s="1005"/>
      <c r="J926" s="1006"/>
      <c r="K926" s="1006"/>
      <c r="M926" s="1006"/>
      <c r="N926" s="1004"/>
      <c r="O926" s="1003"/>
    </row>
    <row r="927" spans="2:15" ht="15.75" customHeight="1">
      <c r="B927" s="1001"/>
      <c r="C927" s="1001"/>
      <c r="D927" s="1002"/>
      <c r="E927" s="1003"/>
      <c r="F927" s="1004"/>
      <c r="I927" s="1005"/>
      <c r="J927" s="1006"/>
      <c r="K927" s="1006"/>
      <c r="M927" s="1006"/>
      <c r="N927" s="1004"/>
      <c r="O927" s="1003"/>
    </row>
    <row r="928" spans="2:15" ht="15.75" customHeight="1">
      <c r="B928" s="1001"/>
      <c r="C928" s="1001"/>
      <c r="D928" s="1002"/>
      <c r="E928" s="1003"/>
      <c r="F928" s="1004"/>
      <c r="I928" s="1005"/>
      <c r="J928" s="1006"/>
      <c r="K928" s="1006"/>
      <c r="M928" s="1006"/>
      <c r="N928" s="1004"/>
      <c r="O928" s="1003"/>
    </row>
    <row r="929" spans="2:15" ht="15.75" customHeight="1">
      <c r="B929" s="1001"/>
      <c r="C929" s="1001"/>
      <c r="D929" s="1002"/>
      <c r="E929" s="1003"/>
      <c r="F929" s="1004"/>
      <c r="I929" s="1005"/>
      <c r="J929" s="1006"/>
      <c r="K929" s="1006"/>
      <c r="M929" s="1006"/>
      <c r="N929" s="1004"/>
      <c r="O929" s="1003"/>
    </row>
    <row r="930" spans="2:15" ht="15.75" customHeight="1">
      <c r="B930" s="1001"/>
      <c r="C930" s="1001"/>
      <c r="D930" s="1002"/>
      <c r="E930" s="1003"/>
      <c r="F930" s="1004"/>
      <c r="I930" s="1005"/>
      <c r="J930" s="1006"/>
      <c r="K930" s="1006"/>
      <c r="M930" s="1006"/>
      <c r="N930" s="1004"/>
      <c r="O930" s="1003"/>
    </row>
    <row r="931" spans="2:15" ht="15.75" customHeight="1">
      <c r="B931" s="1001"/>
      <c r="C931" s="1001"/>
      <c r="D931" s="1002"/>
      <c r="E931" s="1003"/>
      <c r="F931" s="1004"/>
      <c r="I931" s="1005"/>
      <c r="J931" s="1006"/>
      <c r="K931" s="1006"/>
      <c r="M931" s="1006"/>
      <c r="N931" s="1004"/>
      <c r="O931" s="1003"/>
    </row>
    <row r="932" spans="2:15" ht="15.75" customHeight="1">
      <c r="B932" s="1001"/>
      <c r="C932" s="1001"/>
      <c r="D932" s="1002"/>
      <c r="E932" s="1003"/>
      <c r="F932" s="1004"/>
      <c r="I932" s="1005"/>
      <c r="J932" s="1006"/>
      <c r="K932" s="1006"/>
      <c r="M932" s="1006"/>
      <c r="N932" s="1004"/>
      <c r="O932" s="1003"/>
    </row>
    <row r="933" spans="2:15" ht="15.75" customHeight="1">
      <c r="B933" s="1001"/>
      <c r="C933" s="1001"/>
      <c r="D933" s="1002"/>
      <c r="E933" s="1003"/>
      <c r="F933" s="1004"/>
      <c r="I933" s="1005"/>
      <c r="J933" s="1006"/>
      <c r="K933" s="1006"/>
      <c r="M933" s="1006"/>
      <c r="N933" s="1004"/>
      <c r="O933" s="1003"/>
    </row>
    <row r="934" spans="2:15" ht="15.75" customHeight="1">
      <c r="B934" s="1001"/>
      <c r="C934" s="1001"/>
      <c r="D934" s="1002"/>
      <c r="E934" s="1003"/>
      <c r="F934" s="1004"/>
      <c r="I934" s="1005"/>
      <c r="J934" s="1006"/>
      <c r="K934" s="1006"/>
      <c r="M934" s="1006"/>
      <c r="N934" s="1004"/>
      <c r="O934" s="1003"/>
    </row>
    <row r="935" spans="2:15" ht="15.75" customHeight="1">
      <c r="B935" s="1001"/>
      <c r="C935" s="1001"/>
      <c r="D935" s="1002"/>
      <c r="E935" s="1003"/>
      <c r="F935" s="1004"/>
      <c r="I935" s="1005"/>
      <c r="J935" s="1006"/>
      <c r="K935" s="1006"/>
      <c r="M935" s="1006"/>
      <c r="N935" s="1004"/>
      <c r="O935" s="1003"/>
    </row>
    <row r="936" spans="2:15" ht="15.75" customHeight="1">
      <c r="B936" s="1001"/>
      <c r="C936" s="1001"/>
      <c r="D936" s="1002"/>
      <c r="E936" s="1003"/>
      <c r="F936" s="1004"/>
      <c r="I936" s="1005"/>
      <c r="J936" s="1006"/>
      <c r="K936" s="1006"/>
      <c r="M936" s="1006"/>
      <c r="N936" s="1004"/>
      <c r="O936" s="1003"/>
    </row>
    <row r="937" spans="2:15" ht="15.75" customHeight="1">
      <c r="B937" s="1001"/>
      <c r="C937" s="1001"/>
      <c r="D937" s="1002"/>
      <c r="E937" s="1003"/>
      <c r="F937" s="1004"/>
      <c r="I937" s="1005"/>
      <c r="J937" s="1006"/>
      <c r="K937" s="1006"/>
      <c r="M937" s="1006"/>
      <c r="N937" s="1004"/>
      <c r="O937" s="1003"/>
    </row>
    <row r="938" spans="2:15" ht="15.75" customHeight="1">
      <c r="B938" s="1001"/>
      <c r="C938" s="1001"/>
      <c r="D938" s="1002"/>
      <c r="E938" s="1003"/>
      <c r="F938" s="1004"/>
      <c r="I938" s="1005"/>
      <c r="J938" s="1006"/>
      <c r="K938" s="1006"/>
      <c r="M938" s="1006"/>
      <c r="N938" s="1004"/>
      <c r="O938" s="1003"/>
    </row>
    <row r="939" spans="2:15" ht="15.75" customHeight="1">
      <c r="B939" s="1001"/>
      <c r="C939" s="1001"/>
      <c r="D939" s="1002"/>
      <c r="E939" s="1003"/>
      <c r="F939" s="1004"/>
      <c r="I939" s="1005"/>
      <c r="J939" s="1006"/>
      <c r="K939" s="1006"/>
      <c r="M939" s="1006"/>
      <c r="N939" s="1004"/>
      <c r="O939" s="1003"/>
    </row>
    <row r="940" spans="2:15" ht="15.75" customHeight="1">
      <c r="B940" s="1001"/>
      <c r="C940" s="1001"/>
      <c r="D940" s="1002"/>
      <c r="E940" s="1003"/>
      <c r="F940" s="1004"/>
      <c r="I940" s="1005"/>
      <c r="J940" s="1006"/>
      <c r="K940" s="1006"/>
      <c r="M940" s="1006"/>
      <c r="N940" s="1004"/>
      <c r="O940" s="1003"/>
    </row>
    <row r="941" spans="2:15" ht="15.75" customHeight="1">
      <c r="B941" s="1001"/>
      <c r="C941" s="1001"/>
      <c r="D941" s="1002"/>
      <c r="E941" s="1003"/>
      <c r="F941" s="1004"/>
      <c r="I941" s="1005"/>
      <c r="J941" s="1006"/>
      <c r="K941" s="1006"/>
      <c r="M941" s="1006"/>
      <c r="N941" s="1004"/>
      <c r="O941" s="1003"/>
    </row>
    <row r="942" spans="2:15" ht="15.75" customHeight="1">
      <c r="B942" s="1001"/>
      <c r="C942" s="1001"/>
      <c r="D942" s="1002"/>
      <c r="E942" s="1003"/>
      <c r="F942" s="1004"/>
      <c r="I942" s="1005"/>
      <c r="J942" s="1006"/>
      <c r="K942" s="1006"/>
      <c r="M942" s="1006"/>
      <c r="N942" s="1004"/>
      <c r="O942" s="1003"/>
    </row>
    <row r="943" spans="2:15" ht="15.75" customHeight="1">
      <c r="B943" s="1001"/>
      <c r="C943" s="1001"/>
      <c r="D943" s="1002"/>
      <c r="E943" s="1003"/>
      <c r="F943" s="1004"/>
      <c r="I943" s="1005"/>
      <c r="J943" s="1006"/>
      <c r="K943" s="1006"/>
      <c r="M943" s="1006"/>
      <c r="N943" s="1004"/>
      <c r="O943" s="1003"/>
    </row>
    <row r="944" spans="2:15" ht="15.75" customHeight="1">
      <c r="B944" s="1001"/>
      <c r="C944" s="1001"/>
      <c r="D944" s="1002"/>
      <c r="E944" s="1003"/>
      <c r="F944" s="1004"/>
      <c r="I944" s="1005"/>
      <c r="J944" s="1006"/>
      <c r="K944" s="1006"/>
      <c r="M944" s="1006"/>
      <c r="N944" s="1004"/>
      <c r="O944" s="1003"/>
    </row>
    <row r="945" spans="2:15" ht="15.75" customHeight="1">
      <c r="B945" s="1001"/>
      <c r="C945" s="1001"/>
      <c r="D945" s="1002"/>
      <c r="E945" s="1003"/>
      <c r="F945" s="1004"/>
      <c r="I945" s="1005"/>
      <c r="J945" s="1006"/>
      <c r="K945" s="1006"/>
      <c r="M945" s="1006"/>
      <c r="N945" s="1004"/>
      <c r="O945" s="1003"/>
    </row>
    <row r="946" spans="2:15" ht="15.75" customHeight="1">
      <c r="B946" s="1001"/>
      <c r="C946" s="1001"/>
      <c r="D946" s="1002"/>
      <c r="E946" s="1003"/>
      <c r="F946" s="1004"/>
      <c r="I946" s="1005"/>
      <c r="J946" s="1006"/>
      <c r="K946" s="1006"/>
      <c r="M946" s="1006"/>
      <c r="N946" s="1004"/>
      <c r="O946" s="1003"/>
    </row>
    <row r="947" spans="2:15" ht="15.75" customHeight="1">
      <c r="B947" s="1001"/>
      <c r="C947" s="1001"/>
      <c r="D947" s="1002"/>
      <c r="E947" s="1003"/>
      <c r="F947" s="1004"/>
      <c r="I947" s="1005"/>
      <c r="J947" s="1006"/>
      <c r="K947" s="1006"/>
      <c r="M947" s="1006"/>
      <c r="N947" s="1004"/>
      <c r="O947" s="1003"/>
    </row>
    <row r="948" spans="2:15" ht="15.75" customHeight="1">
      <c r="B948" s="1001"/>
      <c r="C948" s="1001"/>
      <c r="D948" s="1002"/>
      <c r="E948" s="1003"/>
      <c r="F948" s="1004"/>
      <c r="I948" s="1005"/>
      <c r="J948" s="1006"/>
      <c r="K948" s="1006"/>
      <c r="M948" s="1006"/>
      <c r="N948" s="1004"/>
      <c r="O948" s="1003"/>
    </row>
    <row r="949" spans="2:15" ht="15.75" customHeight="1">
      <c r="B949" s="1001"/>
      <c r="C949" s="1001"/>
      <c r="D949" s="1002"/>
      <c r="E949" s="1003"/>
      <c r="F949" s="1004"/>
      <c r="I949" s="1005"/>
      <c r="J949" s="1006"/>
      <c r="K949" s="1006"/>
      <c r="M949" s="1006"/>
      <c r="N949" s="1004"/>
      <c r="O949" s="1003"/>
    </row>
    <row r="950" spans="2:15" ht="15.75" customHeight="1">
      <c r="B950" s="1001"/>
      <c r="C950" s="1001"/>
      <c r="D950" s="1002"/>
      <c r="E950" s="1003"/>
      <c r="F950" s="1004"/>
      <c r="I950" s="1005"/>
      <c r="J950" s="1006"/>
      <c r="K950" s="1006"/>
      <c r="M950" s="1006"/>
      <c r="N950" s="1004"/>
      <c r="O950" s="1003"/>
    </row>
    <row r="951" spans="2:15" ht="15.75" customHeight="1">
      <c r="B951" s="1001"/>
      <c r="C951" s="1001"/>
      <c r="D951" s="1002"/>
      <c r="E951" s="1003"/>
      <c r="F951" s="1004"/>
      <c r="I951" s="1005"/>
      <c r="J951" s="1006"/>
      <c r="K951" s="1006"/>
      <c r="M951" s="1006"/>
      <c r="N951" s="1004"/>
      <c r="O951" s="1003"/>
    </row>
    <row r="952" spans="2:15" ht="15.75" customHeight="1">
      <c r="B952" s="1001"/>
      <c r="C952" s="1001"/>
      <c r="D952" s="1002"/>
      <c r="E952" s="1003"/>
      <c r="F952" s="1004"/>
      <c r="I952" s="1005"/>
      <c r="J952" s="1006"/>
      <c r="K952" s="1006"/>
      <c r="M952" s="1006"/>
      <c r="N952" s="1004"/>
      <c r="O952" s="1003"/>
    </row>
    <row r="953" spans="2:15" ht="15.75" customHeight="1">
      <c r="B953" s="1001"/>
      <c r="C953" s="1001"/>
      <c r="D953" s="1002"/>
      <c r="E953" s="1003"/>
      <c r="F953" s="1004"/>
      <c r="I953" s="1005"/>
      <c r="J953" s="1006"/>
      <c r="K953" s="1006"/>
      <c r="M953" s="1006"/>
      <c r="N953" s="1004"/>
      <c r="O953" s="1003"/>
    </row>
    <row r="954" spans="2:15" ht="15.75" customHeight="1">
      <c r="B954" s="1001"/>
      <c r="C954" s="1001"/>
      <c r="D954" s="1002"/>
      <c r="E954" s="1003"/>
      <c r="F954" s="1004"/>
      <c r="I954" s="1005"/>
      <c r="J954" s="1006"/>
      <c r="K954" s="1006"/>
      <c r="M954" s="1006"/>
      <c r="N954" s="1004"/>
      <c r="O954" s="1003"/>
    </row>
    <row r="955" spans="2:15" ht="15.75" customHeight="1">
      <c r="B955" s="1001"/>
      <c r="C955" s="1001"/>
      <c r="D955" s="1002"/>
      <c r="E955" s="1003"/>
      <c r="F955" s="1004"/>
      <c r="I955" s="1005"/>
      <c r="J955" s="1006"/>
      <c r="K955" s="1006"/>
      <c r="M955" s="1006"/>
      <c r="N955" s="1004"/>
      <c r="O955" s="1003"/>
    </row>
  </sheetData>
  <mergeCells count="51">
    <mergeCell ref="F54:F55"/>
    <mergeCell ref="A54:A55"/>
    <mergeCell ref="B54:B55"/>
    <mergeCell ref="C54:C55"/>
    <mergeCell ref="D54:D55"/>
    <mergeCell ref="A47:A48"/>
    <mergeCell ref="A49:A50"/>
    <mergeCell ref="A52:A53"/>
    <mergeCell ref="A18:A20"/>
    <mergeCell ref="A37:A38"/>
    <mergeCell ref="A40:A41"/>
    <mergeCell ref="A42:A43"/>
    <mergeCell ref="A45:A46"/>
    <mergeCell ref="B1:D2"/>
    <mergeCell ref="E1:X1"/>
    <mergeCell ref="E2:X2"/>
    <mergeCell ref="B3:B6"/>
    <mergeCell ref="C3:C6"/>
    <mergeCell ref="D3:D6"/>
    <mergeCell ref="E3:E6"/>
    <mergeCell ref="F3:F6"/>
    <mergeCell ref="G3:G6"/>
    <mergeCell ref="H3:H6"/>
    <mergeCell ref="V5:V6"/>
    <mergeCell ref="W5:W6"/>
    <mergeCell ref="I3:I6"/>
    <mergeCell ref="K3:K6"/>
    <mergeCell ref="P5:P6"/>
    <mergeCell ref="Q5:Q6"/>
    <mergeCell ref="L3:L6"/>
    <mergeCell ref="M3:X3"/>
    <mergeCell ref="V4:X4"/>
    <mergeCell ref="M5:M6"/>
    <mergeCell ref="N5:N6"/>
    <mergeCell ref="S5:S6"/>
    <mergeCell ref="T5:T6"/>
    <mergeCell ref="M4:O4"/>
    <mergeCell ref="P4:R4"/>
    <mergeCell ref="S4:U4"/>
    <mergeCell ref="B52:B53"/>
    <mergeCell ref="C52:C53"/>
    <mergeCell ref="D52:D53"/>
    <mergeCell ref="F52:F53"/>
    <mergeCell ref="J3:J6"/>
    <mergeCell ref="F49:F50"/>
    <mergeCell ref="F18:F20"/>
    <mergeCell ref="F40:F41"/>
    <mergeCell ref="F42:F43"/>
    <mergeCell ref="F45:F46"/>
    <mergeCell ref="F47:F48"/>
    <mergeCell ref="F37:F38"/>
  </mergeCells>
  <dataValidations count="3">
    <dataValidation type="custom" allowBlank="1" showInputMessage="1" showErrorMessage="1" prompt="Cualquier contenido" sqref="E7:F7 H7:I7 H39 E8:E16 H44 H8:J16 K8:K20 I29:I37 E29:E37 I40 E39:E40 I42:I45 E42:E45 K45:K46 J29:J36 H21:H36 K22:K43 E22:E23 I22:I23 E47:E53 I54:I58 H47:I52 H53">
      <formula1>AND(GTE(LEN(E7),MIN((0),(3500))),LTE(LEN(E7),MAX((0),(3500))))</formula1>
    </dataValidation>
    <dataValidation type="date" operator="notBetween" allowBlank="1" showInputMessage="1" showErrorMessage="1" prompt="Ingrese una fecha (AAAA/MM/DD)" sqref="G7 J7">
      <formula1>-99</formula1>
      <formula2>-99</formula2>
    </dataValidation>
    <dataValidation type="date" operator="notEqual" allowBlank="1" showInputMessage="1" showErrorMessage="1" errorTitle="Entrada no válida" error="Por favor escriba una fecha válida (AAAA/MM/DD)" promptTitle="Ingrese una fecha (AAAA/MM/DD)" sqref="G8:G15 G36">
      <formula1>-99</formula1>
    </dataValidation>
  </dataValidations>
  <hyperlinks>
    <hyperlink ref="F30" r:id="rId1" display="http://www.sire.gov.co/protocolo"/>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09"/>
  <sheetViews>
    <sheetView zoomScale="80" zoomScaleNormal="80" workbookViewId="0">
      <pane xSplit="5" ySplit="6" topLeftCell="F7" activePane="bottomRight" state="frozen"/>
      <selection pane="topRight" activeCell="F1" sqref="F1"/>
      <selection pane="bottomLeft" activeCell="A7" sqref="A7"/>
      <selection pane="bottomRight" activeCell="E7" sqref="E7"/>
    </sheetView>
  </sheetViews>
  <sheetFormatPr baseColWidth="10" defaultColWidth="14.42578125" defaultRowHeight="15" customHeight="1"/>
  <cols>
    <col min="1" max="1" width="8.5703125" style="1008" customWidth="1"/>
    <col min="2" max="2" width="22.5703125" style="953" customWidth="1"/>
    <col min="3" max="3" width="27.42578125" style="953" customWidth="1"/>
    <col min="4" max="4" width="18.5703125" style="953" customWidth="1"/>
    <col min="5" max="5" width="24.140625" style="953" customWidth="1"/>
    <col min="6" max="6" width="169.140625" style="1010" customWidth="1"/>
    <col min="7" max="7" width="17.42578125" style="953" customWidth="1"/>
    <col min="8" max="8" width="55.140625" style="1010" customWidth="1"/>
    <col min="9" max="9" width="17.5703125" style="953" customWidth="1"/>
    <col min="10" max="11" width="19.7109375" style="953" customWidth="1"/>
    <col min="12" max="12" width="21.85546875" style="953" customWidth="1"/>
    <col min="13" max="13" width="16" style="953" customWidth="1"/>
    <col min="14" max="14" width="55.5703125" style="1010" customWidth="1"/>
    <col min="15" max="15" width="17.85546875" style="953" customWidth="1"/>
    <col min="16" max="16" width="16" style="953" customWidth="1"/>
    <col min="17" max="17" width="87.140625" style="953" customWidth="1"/>
    <col min="18" max="18" width="17.140625" style="953" customWidth="1"/>
    <col min="19" max="19" width="16" style="953" customWidth="1"/>
    <col min="20" max="20" width="56.42578125" style="953" customWidth="1"/>
    <col min="21" max="21" width="15.85546875" style="953" customWidth="1"/>
    <col min="22" max="22" width="16" style="953" customWidth="1"/>
    <col min="23" max="23" width="31.42578125" style="953" customWidth="1"/>
    <col min="24" max="24" width="10.42578125" style="953" customWidth="1"/>
    <col min="25" max="29" width="10.7109375" style="953" customWidth="1"/>
    <col min="30" max="16384" width="14.42578125" style="953"/>
  </cols>
  <sheetData>
    <row r="1" spans="1:29" ht="34.5" customHeight="1" thickBot="1">
      <c r="B1" s="1323"/>
      <c r="C1" s="1323"/>
      <c r="D1" s="1324"/>
      <c r="E1" s="1125" t="s">
        <v>0</v>
      </c>
      <c r="F1" s="1326"/>
      <c r="G1" s="1326"/>
      <c r="H1" s="1326"/>
      <c r="I1" s="1326"/>
      <c r="J1" s="1326"/>
      <c r="K1" s="1326"/>
      <c r="L1" s="1326"/>
      <c r="M1" s="1326"/>
      <c r="N1" s="1326"/>
      <c r="O1" s="1326"/>
      <c r="P1" s="1326"/>
      <c r="Q1" s="1326"/>
      <c r="R1" s="1326"/>
      <c r="S1" s="1326"/>
      <c r="T1" s="1326"/>
      <c r="U1" s="1326"/>
      <c r="V1" s="1326"/>
      <c r="W1" s="1326"/>
      <c r="X1" s="1328"/>
    </row>
    <row r="2" spans="1:29" ht="66.75" customHeight="1" thickBot="1">
      <c r="B2" s="1325"/>
      <c r="C2" s="1325"/>
      <c r="D2" s="1325"/>
      <c r="E2" s="1122" t="s">
        <v>1</v>
      </c>
      <c r="F2" s="1329"/>
      <c r="G2" s="1329"/>
      <c r="H2" s="1329"/>
      <c r="I2" s="1329"/>
      <c r="J2" s="1329"/>
      <c r="K2" s="1329"/>
      <c r="L2" s="1329"/>
      <c r="M2" s="1329"/>
      <c r="N2" s="1329"/>
      <c r="O2" s="1329"/>
      <c r="P2" s="1329"/>
      <c r="Q2" s="1329"/>
      <c r="R2" s="1329"/>
      <c r="S2" s="1329"/>
      <c r="T2" s="1329"/>
      <c r="U2" s="1329"/>
      <c r="V2" s="1329"/>
      <c r="W2" s="1329"/>
      <c r="X2" s="1331"/>
    </row>
    <row r="3" spans="1:29" ht="25.5" customHeight="1">
      <c r="B3" s="1207" t="s">
        <v>2</v>
      </c>
      <c r="C3" s="1210" t="s">
        <v>1185</v>
      </c>
      <c r="D3" s="1210" t="s">
        <v>3</v>
      </c>
      <c r="E3" s="1210" t="s">
        <v>4</v>
      </c>
      <c r="F3" s="1348" t="s">
        <v>5</v>
      </c>
      <c r="G3" s="1210" t="s">
        <v>1183</v>
      </c>
      <c r="H3" s="1210" t="s">
        <v>7</v>
      </c>
      <c r="I3" s="1210" t="s">
        <v>8</v>
      </c>
      <c r="J3" s="1217" t="s">
        <v>9</v>
      </c>
      <c r="K3" s="1229" t="s">
        <v>1955</v>
      </c>
      <c r="L3" s="1220" t="s">
        <v>10</v>
      </c>
      <c r="M3" s="1223" t="s">
        <v>11</v>
      </c>
      <c r="N3" s="1314"/>
      <c r="O3" s="1314"/>
      <c r="P3" s="1314"/>
      <c r="Q3" s="1314"/>
      <c r="R3" s="1314"/>
      <c r="S3" s="1314"/>
      <c r="T3" s="1314"/>
      <c r="U3" s="1314"/>
      <c r="V3" s="1314"/>
      <c r="W3" s="1314"/>
      <c r="X3" s="1316"/>
    </row>
    <row r="4" spans="1:29" ht="25.5" customHeight="1">
      <c r="B4" s="1332"/>
      <c r="C4" s="1334"/>
      <c r="D4" s="1334"/>
      <c r="E4" s="1334"/>
      <c r="F4" s="1349"/>
      <c r="G4" s="1336"/>
      <c r="H4" s="1336"/>
      <c r="I4" s="1334"/>
      <c r="J4" s="1309"/>
      <c r="K4" s="1230"/>
      <c r="L4" s="1312"/>
      <c r="M4" s="1226" t="s">
        <v>2744</v>
      </c>
      <c r="N4" s="1317"/>
      <c r="O4" s="1322"/>
      <c r="P4" s="1128" t="s">
        <v>2747</v>
      </c>
      <c r="Q4" s="1342"/>
      <c r="R4" s="1322"/>
      <c r="S4" s="1128" t="s">
        <v>2748</v>
      </c>
      <c r="T4" s="1317"/>
      <c r="U4" s="1322"/>
      <c r="V4" s="1128" t="s">
        <v>2764</v>
      </c>
      <c r="W4" s="1317"/>
      <c r="X4" s="1318"/>
    </row>
    <row r="5" spans="1:29" ht="20.25" customHeight="1">
      <c r="B5" s="1332"/>
      <c r="C5" s="1334"/>
      <c r="D5" s="1334"/>
      <c r="E5" s="1334"/>
      <c r="F5" s="1349"/>
      <c r="G5" s="1336"/>
      <c r="H5" s="1336"/>
      <c r="I5" s="1334"/>
      <c r="J5" s="1309"/>
      <c r="K5" s="1230"/>
      <c r="L5" s="1312"/>
      <c r="M5" s="1233" t="s">
        <v>16</v>
      </c>
      <c r="N5" s="1235" t="s">
        <v>17</v>
      </c>
      <c r="O5" s="103" t="s">
        <v>18</v>
      </c>
      <c r="P5" s="1344" t="s">
        <v>16</v>
      </c>
      <c r="Q5" s="1346" t="s">
        <v>17</v>
      </c>
      <c r="R5" s="920" t="s">
        <v>18</v>
      </c>
      <c r="S5" s="1215" t="s">
        <v>16</v>
      </c>
      <c r="T5" s="1215" t="s">
        <v>17</v>
      </c>
      <c r="U5" s="103" t="s">
        <v>18</v>
      </c>
      <c r="V5" s="1215" t="s">
        <v>16</v>
      </c>
      <c r="W5" s="1215" t="s">
        <v>17</v>
      </c>
      <c r="X5" s="124" t="s">
        <v>18</v>
      </c>
    </row>
    <row r="6" spans="1:29" ht="23.25" thickBot="1">
      <c r="B6" s="1333"/>
      <c r="C6" s="1335"/>
      <c r="D6" s="1335"/>
      <c r="E6" s="1335"/>
      <c r="F6" s="1350"/>
      <c r="G6" s="1337"/>
      <c r="H6" s="1337"/>
      <c r="I6" s="1335"/>
      <c r="J6" s="1310"/>
      <c r="K6" s="1231"/>
      <c r="L6" s="1313"/>
      <c r="M6" s="1319"/>
      <c r="N6" s="1343"/>
      <c r="O6" s="125" t="s">
        <v>19</v>
      </c>
      <c r="P6" s="1345"/>
      <c r="Q6" s="1347"/>
      <c r="R6" s="994" t="s">
        <v>19</v>
      </c>
      <c r="S6" s="1321"/>
      <c r="T6" s="1321"/>
      <c r="U6" s="125" t="s">
        <v>19</v>
      </c>
      <c r="V6" s="1321"/>
      <c r="W6" s="1321"/>
      <c r="X6" s="126" t="s">
        <v>19</v>
      </c>
    </row>
    <row r="7" spans="1:29" s="211" customFormat="1" ht="120">
      <c r="A7" s="814">
        <v>1</v>
      </c>
      <c r="B7" s="947">
        <v>2017</v>
      </c>
      <c r="C7" s="947" t="s">
        <v>1956</v>
      </c>
      <c r="D7" s="947" t="s">
        <v>21</v>
      </c>
      <c r="E7" s="947" t="s">
        <v>1088</v>
      </c>
      <c r="F7" s="988" t="s">
        <v>2419</v>
      </c>
      <c r="G7" s="989">
        <v>42992</v>
      </c>
      <c r="H7" s="988" t="s">
        <v>1177</v>
      </c>
      <c r="I7" s="947" t="s">
        <v>138</v>
      </c>
      <c r="J7" s="990" t="s">
        <v>1289</v>
      </c>
      <c r="K7" s="990">
        <v>43830</v>
      </c>
      <c r="L7" s="950"/>
      <c r="M7" s="759">
        <v>43200</v>
      </c>
      <c r="N7" s="988" t="s">
        <v>1194</v>
      </c>
      <c r="O7" s="950" t="s">
        <v>32</v>
      </c>
      <c r="P7" s="991">
        <v>43453</v>
      </c>
      <c r="Q7" s="1007" t="s">
        <v>1957</v>
      </c>
      <c r="R7" s="950" t="s">
        <v>32</v>
      </c>
      <c r="S7" s="991">
        <v>43585</v>
      </c>
      <c r="T7" s="993" t="s">
        <v>2330</v>
      </c>
      <c r="U7" s="950" t="s">
        <v>32</v>
      </c>
      <c r="V7" s="993"/>
      <c r="W7" s="993"/>
      <c r="X7" s="993"/>
      <c r="Y7" s="210"/>
      <c r="Z7" s="210"/>
      <c r="AA7" s="210"/>
      <c r="AB7" s="210"/>
      <c r="AC7" s="210"/>
    </row>
    <row r="8" spans="1:29" s="211" customFormat="1" ht="97.5" customHeight="1">
      <c r="A8" s="814">
        <v>2</v>
      </c>
      <c r="B8" s="803">
        <v>2014</v>
      </c>
      <c r="C8" s="803" t="s">
        <v>1958</v>
      </c>
      <c r="D8" s="757" t="s">
        <v>21</v>
      </c>
      <c r="E8" s="760" t="s">
        <v>1959</v>
      </c>
      <c r="F8" s="758" t="s">
        <v>476</v>
      </c>
      <c r="G8" s="804">
        <v>41863</v>
      </c>
      <c r="H8" s="758" t="s">
        <v>1177</v>
      </c>
      <c r="I8" s="757" t="s">
        <v>138</v>
      </c>
      <c r="J8" s="763" t="s">
        <v>1184</v>
      </c>
      <c r="K8" s="763" t="s">
        <v>1241</v>
      </c>
      <c r="L8" s="760"/>
      <c r="M8" s="759">
        <v>43200</v>
      </c>
      <c r="N8" s="758" t="s">
        <v>477</v>
      </c>
      <c r="O8" s="760" t="s">
        <v>30</v>
      </c>
      <c r="P8" s="770">
        <v>43453</v>
      </c>
      <c r="Q8" s="760" t="s">
        <v>1960</v>
      </c>
      <c r="R8" s="760" t="s">
        <v>30</v>
      </c>
      <c r="S8" s="770">
        <v>43585</v>
      </c>
      <c r="T8" s="760" t="s">
        <v>1960</v>
      </c>
      <c r="U8" s="760" t="s">
        <v>30</v>
      </c>
      <c r="V8" s="761"/>
      <c r="W8" s="761"/>
      <c r="X8" s="761"/>
      <c r="Y8" s="210"/>
      <c r="Z8" s="210"/>
      <c r="AA8" s="210"/>
      <c r="AB8" s="210"/>
      <c r="AC8" s="210"/>
    </row>
    <row r="9" spans="1:29" s="211" customFormat="1" ht="97.5" customHeight="1">
      <c r="A9" s="814">
        <v>3</v>
      </c>
      <c r="B9" s="803">
        <v>2014</v>
      </c>
      <c r="C9" s="803" t="s">
        <v>1958</v>
      </c>
      <c r="D9" s="757" t="s">
        <v>21</v>
      </c>
      <c r="E9" s="760" t="s">
        <v>1959</v>
      </c>
      <c r="F9" s="758" t="s">
        <v>478</v>
      </c>
      <c r="G9" s="804">
        <v>41863</v>
      </c>
      <c r="H9" s="758" t="s">
        <v>1177</v>
      </c>
      <c r="I9" s="757" t="s">
        <v>138</v>
      </c>
      <c r="J9" s="763" t="s">
        <v>1184</v>
      </c>
      <c r="K9" s="763" t="s">
        <v>1241</v>
      </c>
      <c r="L9" s="760"/>
      <c r="M9" s="759">
        <v>43200</v>
      </c>
      <c r="N9" s="758" t="s">
        <v>479</v>
      </c>
      <c r="O9" s="760" t="s">
        <v>30</v>
      </c>
      <c r="P9" s="770">
        <v>43453</v>
      </c>
      <c r="Q9" s="760" t="s">
        <v>1960</v>
      </c>
      <c r="R9" s="760" t="s">
        <v>30</v>
      </c>
      <c r="S9" s="770">
        <v>43585</v>
      </c>
      <c r="T9" s="760" t="s">
        <v>1960</v>
      </c>
      <c r="U9" s="760" t="s">
        <v>30</v>
      </c>
      <c r="V9" s="761"/>
      <c r="W9" s="761"/>
      <c r="X9" s="761"/>
      <c r="Y9" s="210"/>
      <c r="Z9" s="210"/>
      <c r="AA9" s="210"/>
      <c r="AB9" s="210"/>
      <c r="AC9" s="210"/>
    </row>
    <row r="10" spans="1:29" s="211" customFormat="1" ht="97.5" customHeight="1">
      <c r="A10" s="814">
        <v>4</v>
      </c>
      <c r="B10" s="803">
        <v>2014</v>
      </c>
      <c r="C10" s="803" t="s">
        <v>1958</v>
      </c>
      <c r="D10" s="757" t="s">
        <v>21</v>
      </c>
      <c r="E10" s="760" t="s">
        <v>1959</v>
      </c>
      <c r="F10" s="758" t="s">
        <v>480</v>
      </c>
      <c r="G10" s="804">
        <v>41863</v>
      </c>
      <c r="H10" s="758" t="s">
        <v>1177</v>
      </c>
      <c r="I10" s="757" t="s">
        <v>138</v>
      </c>
      <c r="J10" s="763" t="s">
        <v>1184</v>
      </c>
      <c r="K10" s="763" t="s">
        <v>1241</v>
      </c>
      <c r="L10" s="760"/>
      <c r="M10" s="759">
        <v>43200</v>
      </c>
      <c r="N10" s="758" t="s">
        <v>1961</v>
      </c>
      <c r="O10" s="760" t="s">
        <v>30</v>
      </c>
      <c r="P10" s="770">
        <v>43453</v>
      </c>
      <c r="Q10" s="760" t="s">
        <v>1960</v>
      </c>
      <c r="R10" s="760" t="s">
        <v>30</v>
      </c>
      <c r="S10" s="770">
        <v>43585</v>
      </c>
      <c r="T10" s="760" t="s">
        <v>1960</v>
      </c>
      <c r="U10" s="760" t="s">
        <v>30</v>
      </c>
      <c r="V10" s="764"/>
      <c r="W10" s="761"/>
      <c r="X10" s="761"/>
      <c r="Y10" s="210"/>
      <c r="Z10" s="210"/>
      <c r="AA10" s="210"/>
      <c r="AB10" s="210"/>
      <c r="AC10" s="210"/>
    </row>
    <row r="11" spans="1:29" s="211" customFormat="1" ht="97.5" customHeight="1">
      <c r="A11" s="814">
        <v>5</v>
      </c>
      <c r="B11" s="803">
        <v>2014</v>
      </c>
      <c r="C11" s="803" t="s">
        <v>1958</v>
      </c>
      <c r="D11" s="757" t="s">
        <v>21</v>
      </c>
      <c r="E11" s="760" t="s">
        <v>1959</v>
      </c>
      <c r="F11" s="758" t="s">
        <v>1962</v>
      </c>
      <c r="G11" s="804">
        <v>41863</v>
      </c>
      <c r="H11" s="758" t="s">
        <v>1177</v>
      </c>
      <c r="I11" s="757" t="s">
        <v>138</v>
      </c>
      <c r="J11" s="763" t="s">
        <v>1184</v>
      </c>
      <c r="K11" s="763" t="s">
        <v>1241</v>
      </c>
      <c r="L11" s="760"/>
      <c r="M11" s="759">
        <v>43200</v>
      </c>
      <c r="N11" s="758" t="s">
        <v>483</v>
      </c>
      <c r="O11" s="760" t="s">
        <v>30</v>
      </c>
      <c r="P11" s="770">
        <v>43453</v>
      </c>
      <c r="Q11" s="760" t="s">
        <v>1960</v>
      </c>
      <c r="R11" s="760" t="s">
        <v>30</v>
      </c>
      <c r="S11" s="770">
        <v>43585</v>
      </c>
      <c r="T11" s="760" t="s">
        <v>1960</v>
      </c>
      <c r="U11" s="760" t="s">
        <v>30</v>
      </c>
      <c r="V11" s="761"/>
      <c r="W11" s="761"/>
      <c r="X11" s="761"/>
      <c r="Y11" s="210"/>
      <c r="Z11" s="210"/>
      <c r="AA11" s="210"/>
      <c r="AB11" s="210"/>
      <c r="AC11" s="210"/>
    </row>
    <row r="12" spans="1:29" s="211" customFormat="1" ht="97.5" customHeight="1">
      <c r="A12" s="814">
        <v>6</v>
      </c>
      <c r="B12" s="806">
        <v>2014</v>
      </c>
      <c r="C12" s="806" t="s">
        <v>1958</v>
      </c>
      <c r="D12" s="757" t="s">
        <v>21</v>
      </c>
      <c r="E12" s="760" t="s">
        <v>1959</v>
      </c>
      <c r="F12" s="758" t="s">
        <v>484</v>
      </c>
      <c r="G12" s="807">
        <v>41863</v>
      </c>
      <c r="H12" s="758" t="s">
        <v>1177</v>
      </c>
      <c r="I12" s="757" t="s">
        <v>138</v>
      </c>
      <c r="J12" s="763" t="s">
        <v>1184</v>
      </c>
      <c r="K12" s="763" t="s">
        <v>1241</v>
      </c>
      <c r="L12" s="760"/>
      <c r="M12" s="759">
        <v>43200</v>
      </c>
      <c r="N12" s="758" t="s">
        <v>483</v>
      </c>
      <c r="O12" s="760" t="s">
        <v>30</v>
      </c>
      <c r="P12" s="770">
        <v>43453</v>
      </c>
      <c r="Q12" s="760" t="s">
        <v>1960</v>
      </c>
      <c r="R12" s="760" t="s">
        <v>30</v>
      </c>
      <c r="S12" s="770">
        <v>43585</v>
      </c>
      <c r="T12" s="760" t="s">
        <v>1960</v>
      </c>
      <c r="U12" s="760" t="s">
        <v>30</v>
      </c>
      <c r="V12" s="761"/>
      <c r="W12" s="761"/>
      <c r="X12" s="761"/>
      <c r="Y12" s="210"/>
      <c r="Z12" s="210"/>
      <c r="AA12" s="210"/>
      <c r="AB12" s="210"/>
      <c r="AC12" s="210"/>
    </row>
    <row r="13" spans="1:29" s="211" customFormat="1" ht="97.5" customHeight="1">
      <c r="A13" s="814">
        <v>7</v>
      </c>
      <c r="B13" s="757">
        <v>2014</v>
      </c>
      <c r="C13" s="803" t="s">
        <v>1963</v>
      </c>
      <c r="D13" s="757" t="s">
        <v>21</v>
      </c>
      <c r="E13" s="760" t="s">
        <v>1959</v>
      </c>
      <c r="F13" s="758" t="s">
        <v>485</v>
      </c>
      <c r="G13" s="805">
        <v>41997</v>
      </c>
      <c r="H13" s="758" t="s">
        <v>1177</v>
      </c>
      <c r="I13" s="757" t="s">
        <v>138</v>
      </c>
      <c r="J13" s="763" t="s">
        <v>1184</v>
      </c>
      <c r="K13" s="763" t="s">
        <v>1241</v>
      </c>
      <c r="L13" s="760"/>
      <c r="M13" s="759">
        <v>43200</v>
      </c>
      <c r="N13" s="758" t="s">
        <v>483</v>
      </c>
      <c r="O13" s="760" t="s">
        <v>30</v>
      </c>
      <c r="P13" s="770">
        <v>43453</v>
      </c>
      <c r="Q13" s="760" t="s">
        <v>1960</v>
      </c>
      <c r="R13" s="760" t="s">
        <v>30</v>
      </c>
      <c r="S13" s="770">
        <v>43585</v>
      </c>
      <c r="T13" s="760" t="s">
        <v>1960</v>
      </c>
      <c r="U13" s="760" t="s">
        <v>30</v>
      </c>
      <c r="V13" s="761"/>
      <c r="W13" s="761"/>
      <c r="X13" s="761"/>
      <c r="Y13" s="210"/>
      <c r="Z13" s="210"/>
      <c r="AA13" s="210"/>
      <c r="AB13" s="210"/>
      <c r="AC13" s="210"/>
    </row>
    <row r="14" spans="1:29" s="211" customFormat="1" ht="36">
      <c r="A14" s="814">
        <v>8</v>
      </c>
      <c r="B14" s="757">
        <v>2014</v>
      </c>
      <c r="C14" s="803" t="s">
        <v>1963</v>
      </c>
      <c r="D14" s="757" t="s">
        <v>21</v>
      </c>
      <c r="E14" s="760" t="s">
        <v>1959</v>
      </c>
      <c r="F14" s="758" t="s">
        <v>486</v>
      </c>
      <c r="G14" s="805">
        <v>41997</v>
      </c>
      <c r="H14" s="758" t="s">
        <v>1177</v>
      </c>
      <c r="I14" s="757" t="s">
        <v>138</v>
      </c>
      <c r="J14" s="763" t="s">
        <v>1184</v>
      </c>
      <c r="K14" s="763" t="s">
        <v>1241</v>
      </c>
      <c r="L14" s="760"/>
      <c r="M14" s="759">
        <v>43200</v>
      </c>
      <c r="N14" s="758" t="s">
        <v>487</v>
      </c>
      <c r="O14" s="760" t="s">
        <v>30</v>
      </c>
      <c r="P14" s="770">
        <v>43453</v>
      </c>
      <c r="Q14" s="760" t="s">
        <v>1960</v>
      </c>
      <c r="R14" s="760" t="s">
        <v>30</v>
      </c>
      <c r="S14" s="770">
        <v>43585</v>
      </c>
      <c r="T14" s="760" t="s">
        <v>1960</v>
      </c>
      <c r="U14" s="760" t="s">
        <v>30</v>
      </c>
      <c r="V14" s="761"/>
      <c r="W14" s="761"/>
      <c r="X14" s="761"/>
      <c r="Y14" s="210"/>
      <c r="Z14" s="210"/>
      <c r="AA14" s="210"/>
      <c r="AB14" s="210"/>
      <c r="AC14" s="210"/>
    </row>
    <row r="15" spans="1:29" s="211" customFormat="1" ht="36">
      <c r="A15" s="814">
        <v>9</v>
      </c>
      <c r="B15" s="741">
        <v>2014</v>
      </c>
      <c r="C15" s="806" t="s">
        <v>1963</v>
      </c>
      <c r="D15" s="757" t="s">
        <v>21</v>
      </c>
      <c r="E15" s="760" t="s">
        <v>1959</v>
      </c>
      <c r="F15" s="758" t="s">
        <v>488</v>
      </c>
      <c r="G15" s="858">
        <v>41997</v>
      </c>
      <c r="H15" s="758" t="s">
        <v>1177</v>
      </c>
      <c r="I15" s="757" t="s">
        <v>138</v>
      </c>
      <c r="J15" s="763" t="s">
        <v>1184</v>
      </c>
      <c r="K15" s="763" t="s">
        <v>1241</v>
      </c>
      <c r="L15" s="760"/>
      <c r="M15" s="759">
        <v>43200</v>
      </c>
      <c r="N15" s="758" t="s">
        <v>1961</v>
      </c>
      <c r="O15" s="760" t="s">
        <v>30</v>
      </c>
      <c r="P15" s="770">
        <v>43453</v>
      </c>
      <c r="Q15" s="760" t="s">
        <v>1960</v>
      </c>
      <c r="R15" s="760" t="s">
        <v>30</v>
      </c>
      <c r="S15" s="770">
        <v>43585</v>
      </c>
      <c r="T15" s="760" t="s">
        <v>1960</v>
      </c>
      <c r="U15" s="760" t="s">
        <v>30</v>
      </c>
      <c r="V15" s="761"/>
      <c r="W15" s="761"/>
      <c r="X15" s="761"/>
      <c r="Y15" s="210"/>
      <c r="Z15" s="210"/>
      <c r="AA15" s="210"/>
      <c r="AB15" s="210"/>
      <c r="AC15" s="210"/>
    </row>
    <row r="16" spans="1:29" s="211" customFormat="1" ht="79.5" customHeight="1">
      <c r="A16" s="814">
        <v>10</v>
      </c>
      <c r="B16" s="741">
        <v>2014</v>
      </c>
      <c r="C16" s="806" t="s">
        <v>1963</v>
      </c>
      <c r="D16" s="757" t="s">
        <v>21</v>
      </c>
      <c r="E16" s="760" t="s">
        <v>1959</v>
      </c>
      <c r="F16" s="758" t="s">
        <v>490</v>
      </c>
      <c r="G16" s="858">
        <v>41997</v>
      </c>
      <c r="H16" s="758" t="s">
        <v>1177</v>
      </c>
      <c r="I16" s="757" t="s">
        <v>138</v>
      </c>
      <c r="J16" s="763" t="s">
        <v>1184</v>
      </c>
      <c r="K16" s="763" t="s">
        <v>1241</v>
      </c>
      <c r="L16" s="760"/>
      <c r="M16" s="759">
        <v>43200</v>
      </c>
      <c r="N16" s="758" t="s">
        <v>483</v>
      </c>
      <c r="O16" s="760" t="s">
        <v>30</v>
      </c>
      <c r="P16" s="770">
        <v>43453</v>
      </c>
      <c r="Q16" s="760" t="s">
        <v>1960</v>
      </c>
      <c r="R16" s="760" t="s">
        <v>30</v>
      </c>
      <c r="S16" s="770">
        <v>43585</v>
      </c>
      <c r="T16" s="760" t="s">
        <v>1960</v>
      </c>
      <c r="U16" s="760" t="s">
        <v>30</v>
      </c>
      <c r="V16" s="761"/>
      <c r="W16" s="761"/>
      <c r="X16" s="761"/>
      <c r="Y16" s="210"/>
      <c r="Z16" s="210"/>
      <c r="AA16" s="210"/>
      <c r="AB16" s="210"/>
      <c r="AC16" s="210"/>
    </row>
    <row r="17" spans="1:29" s="211" customFormat="1" ht="60" customHeight="1">
      <c r="A17" s="814">
        <v>11</v>
      </c>
      <c r="B17" s="741">
        <v>2014</v>
      </c>
      <c r="C17" s="806" t="s">
        <v>1963</v>
      </c>
      <c r="D17" s="757" t="s">
        <v>21</v>
      </c>
      <c r="E17" s="760" t="s">
        <v>1959</v>
      </c>
      <c r="F17" s="758" t="s">
        <v>491</v>
      </c>
      <c r="G17" s="858">
        <v>41997</v>
      </c>
      <c r="H17" s="758" t="s">
        <v>1177</v>
      </c>
      <c r="I17" s="757" t="s">
        <v>138</v>
      </c>
      <c r="J17" s="763" t="s">
        <v>1184</v>
      </c>
      <c r="K17" s="763" t="s">
        <v>1241</v>
      </c>
      <c r="L17" s="760"/>
      <c r="M17" s="759">
        <v>43200</v>
      </c>
      <c r="N17" s="758" t="s">
        <v>483</v>
      </c>
      <c r="O17" s="760" t="s">
        <v>30</v>
      </c>
      <c r="P17" s="770">
        <v>43453</v>
      </c>
      <c r="Q17" s="760" t="s">
        <v>1960</v>
      </c>
      <c r="R17" s="760" t="s">
        <v>30</v>
      </c>
      <c r="S17" s="770">
        <v>43585</v>
      </c>
      <c r="T17" s="760" t="s">
        <v>1960</v>
      </c>
      <c r="U17" s="760" t="s">
        <v>30</v>
      </c>
      <c r="V17" s="761"/>
      <c r="W17" s="761"/>
      <c r="X17" s="761"/>
      <c r="Y17" s="210"/>
      <c r="Z17" s="210"/>
      <c r="AA17" s="210"/>
      <c r="AB17" s="210"/>
      <c r="AC17" s="210"/>
    </row>
    <row r="18" spans="1:29" s="211" customFormat="1" ht="81.75" customHeight="1">
      <c r="A18" s="814">
        <v>12</v>
      </c>
      <c r="B18" s="741">
        <v>2014</v>
      </c>
      <c r="C18" s="806" t="s">
        <v>1963</v>
      </c>
      <c r="D18" s="757" t="s">
        <v>21</v>
      </c>
      <c r="E18" s="760" t="s">
        <v>1959</v>
      </c>
      <c r="F18" s="758" t="s">
        <v>492</v>
      </c>
      <c r="G18" s="858">
        <v>41997</v>
      </c>
      <c r="H18" s="758" t="s">
        <v>1177</v>
      </c>
      <c r="I18" s="757" t="s">
        <v>138</v>
      </c>
      <c r="J18" s="763" t="s">
        <v>1184</v>
      </c>
      <c r="K18" s="763" t="s">
        <v>1241</v>
      </c>
      <c r="L18" s="760"/>
      <c r="M18" s="759">
        <v>43200</v>
      </c>
      <c r="N18" s="758" t="s">
        <v>493</v>
      </c>
      <c r="O18" s="760" t="s">
        <v>30</v>
      </c>
      <c r="P18" s="770">
        <v>43453</v>
      </c>
      <c r="Q18" s="760" t="s">
        <v>1960</v>
      </c>
      <c r="R18" s="760" t="s">
        <v>30</v>
      </c>
      <c r="S18" s="770">
        <v>43585</v>
      </c>
      <c r="T18" s="760" t="s">
        <v>1960</v>
      </c>
      <c r="U18" s="760" t="s">
        <v>30</v>
      </c>
      <c r="V18" s="761"/>
      <c r="W18" s="761"/>
      <c r="X18" s="761"/>
      <c r="Y18" s="210"/>
      <c r="Z18" s="210"/>
      <c r="AA18" s="210"/>
      <c r="AB18" s="210"/>
      <c r="AC18" s="210"/>
    </row>
    <row r="19" spans="1:29" s="211" customFormat="1" ht="81.75" customHeight="1">
      <c r="A19" s="814">
        <v>13</v>
      </c>
      <c r="B19" s="803">
        <v>2014</v>
      </c>
      <c r="C19" s="803" t="s">
        <v>1702</v>
      </c>
      <c r="D19" s="757" t="s">
        <v>21</v>
      </c>
      <c r="E19" s="757" t="s">
        <v>1088</v>
      </c>
      <c r="F19" s="758" t="s">
        <v>1964</v>
      </c>
      <c r="G19" s="805">
        <v>41989</v>
      </c>
      <c r="H19" s="758" t="s">
        <v>1177</v>
      </c>
      <c r="I19" s="757" t="s">
        <v>138</v>
      </c>
      <c r="J19" s="763" t="s">
        <v>1184</v>
      </c>
      <c r="K19" s="763" t="s">
        <v>1241</v>
      </c>
      <c r="L19" s="760"/>
      <c r="M19" s="759">
        <v>43200</v>
      </c>
      <c r="N19" s="758" t="s">
        <v>495</v>
      </c>
      <c r="O19" s="760" t="s">
        <v>30</v>
      </c>
      <c r="P19" s="770">
        <v>43453</v>
      </c>
      <c r="Q19" s="760" t="s">
        <v>1960</v>
      </c>
      <c r="R19" s="760" t="s">
        <v>30</v>
      </c>
      <c r="S19" s="770">
        <v>43585</v>
      </c>
      <c r="T19" s="760" t="s">
        <v>1960</v>
      </c>
      <c r="U19" s="760" t="s">
        <v>30</v>
      </c>
      <c r="V19" s="761"/>
      <c r="W19" s="761"/>
      <c r="X19" s="761"/>
      <c r="Y19" s="210"/>
      <c r="Z19" s="210"/>
      <c r="AA19" s="210"/>
      <c r="AB19" s="210"/>
      <c r="AC19" s="210"/>
    </row>
    <row r="20" spans="1:29" s="211" customFormat="1" ht="122.25" customHeight="1">
      <c r="A20" s="814">
        <v>14</v>
      </c>
      <c r="B20" s="757">
        <v>2014</v>
      </c>
      <c r="C20" s="803" t="s">
        <v>1284</v>
      </c>
      <c r="D20" s="757" t="s">
        <v>21</v>
      </c>
      <c r="E20" s="757" t="s">
        <v>1088</v>
      </c>
      <c r="F20" s="758" t="s">
        <v>496</v>
      </c>
      <c r="G20" s="804">
        <v>41913</v>
      </c>
      <c r="H20" s="758" t="s">
        <v>1177</v>
      </c>
      <c r="I20" s="757" t="s">
        <v>138</v>
      </c>
      <c r="J20" s="763" t="s">
        <v>1184</v>
      </c>
      <c r="K20" s="763" t="s">
        <v>1241</v>
      </c>
      <c r="L20" s="760"/>
      <c r="M20" s="759">
        <v>43200</v>
      </c>
      <c r="N20" s="758" t="s">
        <v>497</v>
      </c>
      <c r="O20" s="760" t="s">
        <v>30</v>
      </c>
      <c r="P20" s="770">
        <v>43453</v>
      </c>
      <c r="Q20" s="760" t="s">
        <v>1960</v>
      </c>
      <c r="R20" s="760" t="s">
        <v>30</v>
      </c>
      <c r="S20" s="770">
        <v>43585</v>
      </c>
      <c r="T20" s="760" t="s">
        <v>1960</v>
      </c>
      <c r="U20" s="760" t="s">
        <v>30</v>
      </c>
      <c r="V20" s="761"/>
      <c r="W20" s="761"/>
      <c r="X20" s="761"/>
      <c r="Y20" s="210"/>
      <c r="Z20" s="210"/>
      <c r="AA20" s="210"/>
      <c r="AB20" s="210"/>
      <c r="AC20" s="210"/>
    </row>
    <row r="21" spans="1:29" s="211" customFormat="1" ht="60">
      <c r="A21" s="814">
        <v>15</v>
      </c>
      <c r="B21" s="741">
        <v>2014</v>
      </c>
      <c r="C21" s="806" t="s">
        <v>1284</v>
      </c>
      <c r="D21" s="757" t="s">
        <v>21</v>
      </c>
      <c r="E21" s="757" t="s">
        <v>1088</v>
      </c>
      <c r="F21" s="758" t="s">
        <v>498</v>
      </c>
      <c r="G21" s="807">
        <v>41913</v>
      </c>
      <c r="H21" s="758" t="s">
        <v>1177</v>
      </c>
      <c r="I21" s="757" t="s">
        <v>138</v>
      </c>
      <c r="J21" s="763" t="s">
        <v>1184</v>
      </c>
      <c r="K21" s="763" t="s">
        <v>1241</v>
      </c>
      <c r="L21" s="760"/>
      <c r="M21" s="759">
        <v>43200</v>
      </c>
      <c r="N21" s="758" t="s">
        <v>499</v>
      </c>
      <c r="O21" s="760" t="s">
        <v>30</v>
      </c>
      <c r="P21" s="770">
        <v>43453</v>
      </c>
      <c r="Q21" s="760" t="s">
        <v>1960</v>
      </c>
      <c r="R21" s="760" t="s">
        <v>30</v>
      </c>
      <c r="S21" s="770">
        <v>43585</v>
      </c>
      <c r="T21" s="760" t="s">
        <v>1960</v>
      </c>
      <c r="U21" s="760" t="s">
        <v>30</v>
      </c>
      <c r="V21" s="761"/>
      <c r="W21" s="761"/>
      <c r="X21" s="761"/>
      <c r="Y21" s="210"/>
      <c r="Z21" s="210"/>
      <c r="AA21" s="210"/>
      <c r="AB21" s="210"/>
      <c r="AC21" s="210"/>
    </row>
    <row r="22" spans="1:29" s="211" customFormat="1" ht="60">
      <c r="A22" s="814">
        <v>16</v>
      </c>
      <c r="B22" s="741">
        <v>2014</v>
      </c>
      <c r="C22" s="806" t="s">
        <v>1284</v>
      </c>
      <c r="D22" s="757" t="s">
        <v>21</v>
      </c>
      <c r="E22" s="757" t="s">
        <v>1088</v>
      </c>
      <c r="F22" s="758" t="s">
        <v>1965</v>
      </c>
      <c r="G22" s="807">
        <v>41913</v>
      </c>
      <c r="H22" s="758" t="s">
        <v>1177</v>
      </c>
      <c r="I22" s="757" t="s">
        <v>138</v>
      </c>
      <c r="J22" s="763" t="s">
        <v>1184</v>
      </c>
      <c r="K22" s="763" t="s">
        <v>1241</v>
      </c>
      <c r="L22" s="760"/>
      <c r="M22" s="759">
        <v>43200</v>
      </c>
      <c r="N22" s="758" t="s">
        <v>499</v>
      </c>
      <c r="O22" s="760" t="s">
        <v>30</v>
      </c>
      <c r="P22" s="770">
        <v>43453</v>
      </c>
      <c r="Q22" s="760" t="s">
        <v>1960</v>
      </c>
      <c r="R22" s="760" t="s">
        <v>30</v>
      </c>
      <c r="S22" s="770">
        <v>43585</v>
      </c>
      <c r="T22" s="760" t="s">
        <v>1960</v>
      </c>
      <c r="U22" s="760" t="s">
        <v>30</v>
      </c>
      <c r="V22" s="761"/>
      <c r="W22" s="761"/>
      <c r="X22" s="761"/>
      <c r="Y22" s="210"/>
      <c r="Z22" s="210"/>
      <c r="AA22" s="210"/>
      <c r="AB22" s="210"/>
      <c r="AC22" s="210"/>
    </row>
    <row r="23" spans="1:29" s="211" customFormat="1" ht="60">
      <c r="A23" s="814">
        <v>17</v>
      </c>
      <c r="B23" s="741">
        <v>2014</v>
      </c>
      <c r="C23" s="806" t="s">
        <v>1284</v>
      </c>
      <c r="D23" s="757" t="s">
        <v>21</v>
      </c>
      <c r="E23" s="757" t="s">
        <v>1088</v>
      </c>
      <c r="F23" s="758" t="s">
        <v>501</v>
      </c>
      <c r="G23" s="807">
        <v>41913</v>
      </c>
      <c r="H23" s="758" t="s">
        <v>1177</v>
      </c>
      <c r="I23" s="757" t="s">
        <v>138</v>
      </c>
      <c r="J23" s="763" t="s">
        <v>1184</v>
      </c>
      <c r="K23" s="763" t="s">
        <v>1241</v>
      </c>
      <c r="L23" s="760"/>
      <c r="M23" s="759">
        <v>43200</v>
      </c>
      <c r="N23" s="758" t="s">
        <v>499</v>
      </c>
      <c r="O23" s="760" t="s">
        <v>30</v>
      </c>
      <c r="P23" s="770">
        <v>43453</v>
      </c>
      <c r="Q23" s="760" t="s">
        <v>1960</v>
      </c>
      <c r="R23" s="760" t="s">
        <v>30</v>
      </c>
      <c r="S23" s="770">
        <v>43585</v>
      </c>
      <c r="T23" s="760" t="s">
        <v>1960</v>
      </c>
      <c r="U23" s="760" t="s">
        <v>30</v>
      </c>
      <c r="V23" s="761"/>
      <c r="W23" s="761"/>
      <c r="X23" s="761"/>
      <c r="Y23" s="210"/>
      <c r="Z23" s="210"/>
      <c r="AA23" s="210"/>
      <c r="AB23" s="210"/>
      <c r="AC23" s="210"/>
    </row>
    <row r="24" spans="1:29" s="211" customFormat="1" ht="60">
      <c r="A24" s="814">
        <v>18</v>
      </c>
      <c r="B24" s="741">
        <v>2014</v>
      </c>
      <c r="C24" s="806" t="s">
        <v>1284</v>
      </c>
      <c r="D24" s="757" t="s">
        <v>21</v>
      </c>
      <c r="E24" s="757" t="s">
        <v>1088</v>
      </c>
      <c r="F24" s="758" t="s">
        <v>502</v>
      </c>
      <c r="G24" s="807">
        <v>41913</v>
      </c>
      <c r="H24" s="758" t="s">
        <v>1177</v>
      </c>
      <c r="I24" s="757" t="s">
        <v>138</v>
      </c>
      <c r="J24" s="763" t="s">
        <v>1184</v>
      </c>
      <c r="K24" s="763" t="s">
        <v>1241</v>
      </c>
      <c r="L24" s="760"/>
      <c r="M24" s="759">
        <v>43200</v>
      </c>
      <c r="N24" s="758" t="s">
        <v>499</v>
      </c>
      <c r="O24" s="760" t="s">
        <v>30</v>
      </c>
      <c r="P24" s="770">
        <v>43453</v>
      </c>
      <c r="Q24" s="760" t="s">
        <v>1960</v>
      </c>
      <c r="R24" s="760" t="s">
        <v>30</v>
      </c>
      <c r="S24" s="770">
        <v>43585</v>
      </c>
      <c r="T24" s="760" t="s">
        <v>1960</v>
      </c>
      <c r="U24" s="760" t="s">
        <v>30</v>
      </c>
      <c r="V24" s="761"/>
      <c r="W24" s="761"/>
      <c r="X24" s="761"/>
    </row>
    <row r="25" spans="1:29" s="211" customFormat="1" ht="86.25" customHeight="1">
      <c r="A25" s="814">
        <v>19</v>
      </c>
      <c r="B25" s="741">
        <v>2014</v>
      </c>
      <c r="C25" s="806" t="s">
        <v>1284</v>
      </c>
      <c r="D25" s="757" t="s">
        <v>21</v>
      </c>
      <c r="E25" s="757" t="s">
        <v>1966</v>
      </c>
      <c r="F25" s="758" t="s">
        <v>503</v>
      </c>
      <c r="G25" s="807">
        <v>41913</v>
      </c>
      <c r="H25" s="758" t="s">
        <v>1177</v>
      </c>
      <c r="I25" s="757" t="s">
        <v>138</v>
      </c>
      <c r="J25" s="763" t="s">
        <v>1184</v>
      </c>
      <c r="K25" s="763" t="s">
        <v>1241</v>
      </c>
      <c r="L25" s="760"/>
      <c r="M25" s="759">
        <v>43200</v>
      </c>
      <c r="N25" s="758" t="s">
        <v>504</v>
      </c>
      <c r="O25" s="760" t="s">
        <v>30</v>
      </c>
      <c r="P25" s="770">
        <v>43453</v>
      </c>
      <c r="Q25" s="760" t="s">
        <v>1960</v>
      </c>
      <c r="R25" s="760" t="s">
        <v>30</v>
      </c>
      <c r="S25" s="770">
        <v>43585</v>
      </c>
      <c r="T25" s="760" t="s">
        <v>1960</v>
      </c>
      <c r="U25" s="760" t="s">
        <v>30</v>
      </c>
      <c r="V25" s="761"/>
      <c r="W25" s="761"/>
      <c r="X25" s="761"/>
    </row>
    <row r="26" spans="1:29" s="211" customFormat="1" ht="123.75" customHeight="1">
      <c r="A26" s="814">
        <v>20</v>
      </c>
      <c r="B26" s="803">
        <v>2014</v>
      </c>
      <c r="C26" s="803" t="s">
        <v>1191</v>
      </c>
      <c r="D26" s="757" t="s">
        <v>21</v>
      </c>
      <c r="E26" s="757" t="s">
        <v>1959</v>
      </c>
      <c r="F26" s="758" t="s">
        <v>166</v>
      </c>
      <c r="G26" s="804">
        <v>41883</v>
      </c>
      <c r="H26" s="758" t="s">
        <v>1177</v>
      </c>
      <c r="I26" s="757" t="s">
        <v>138</v>
      </c>
      <c r="J26" s="763" t="s">
        <v>1184</v>
      </c>
      <c r="K26" s="763" t="s">
        <v>1241</v>
      </c>
      <c r="L26" s="760"/>
      <c r="M26" s="759">
        <v>43200</v>
      </c>
      <c r="N26" s="758" t="s">
        <v>505</v>
      </c>
      <c r="O26" s="760" t="s">
        <v>30</v>
      </c>
      <c r="P26" s="770">
        <v>43453</v>
      </c>
      <c r="Q26" s="760" t="s">
        <v>1960</v>
      </c>
      <c r="R26" s="760" t="s">
        <v>30</v>
      </c>
      <c r="S26" s="770">
        <v>43585</v>
      </c>
      <c r="T26" s="760" t="s">
        <v>1960</v>
      </c>
      <c r="U26" s="760" t="s">
        <v>30</v>
      </c>
      <c r="V26" s="761"/>
      <c r="W26" s="761"/>
      <c r="X26" s="761"/>
    </row>
    <row r="27" spans="1:29" s="211" customFormat="1" ht="48">
      <c r="A27" s="814">
        <v>21</v>
      </c>
      <c r="B27" s="803">
        <v>2016</v>
      </c>
      <c r="C27" s="803" t="s">
        <v>1967</v>
      </c>
      <c r="D27" s="757" t="s">
        <v>21</v>
      </c>
      <c r="E27" s="757" t="s">
        <v>1966</v>
      </c>
      <c r="F27" s="758" t="s">
        <v>506</v>
      </c>
      <c r="G27" s="804">
        <v>42521</v>
      </c>
      <c r="H27" s="758" t="s">
        <v>1177</v>
      </c>
      <c r="I27" s="757" t="s">
        <v>138</v>
      </c>
      <c r="J27" s="763" t="s">
        <v>1184</v>
      </c>
      <c r="K27" s="763" t="s">
        <v>1241</v>
      </c>
      <c r="L27" s="760"/>
      <c r="M27" s="759">
        <v>43200</v>
      </c>
      <c r="N27" s="758" t="s">
        <v>1968</v>
      </c>
      <c r="O27" s="760" t="s">
        <v>30</v>
      </c>
      <c r="P27" s="770">
        <v>43453</v>
      </c>
      <c r="Q27" s="760" t="s">
        <v>1960</v>
      </c>
      <c r="R27" s="760" t="s">
        <v>30</v>
      </c>
      <c r="S27" s="770">
        <v>43585</v>
      </c>
      <c r="T27" s="760" t="s">
        <v>1960</v>
      </c>
      <c r="U27" s="760" t="s">
        <v>30</v>
      </c>
      <c r="V27" s="761"/>
      <c r="W27" s="761"/>
      <c r="X27" s="761"/>
    </row>
    <row r="28" spans="1:29" s="211" customFormat="1" ht="36">
      <c r="A28" s="814">
        <v>22</v>
      </c>
      <c r="B28" s="803">
        <v>2016</v>
      </c>
      <c r="C28" s="803" t="s">
        <v>1967</v>
      </c>
      <c r="D28" s="757" t="s">
        <v>21</v>
      </c>
      <c r="E28" s="757" t="s">
        <v>1966</v>
      </c>
      <c r="F28" s="758" t="s">
        <v>508</v>
      </c>
      <c r="G28" s="804">
        <v>42521</v>
      </c>
      <c r="H28" s="758" t="s">
        <v>1177</v>
      </c>
      <c r="I28" s="757" t="s">
        <v>138</v>
      </c>
      <c r="J28" s="763" t="s">
        <v>1184</v>
      </c>
      <c r="K28" s="763" t="s">
        <v>1241</v>
      </c>
      <c r="L28" s="760"/>
      <c r="M28" s="759">
        <v>43200</v>
      </c>
      <c r="N28" s="758" t="s">
        <v>1969</v>
      </c>
      <c r="O28" s="760" t="s">
        <v>30</v>
      </c>
      <c r="P28" s="770">
        <v>43453</v>
      </c>
      <c r="Q28" s="760" t="s">
        <v>1960</v>
      </c>
      <c r="R28" s="760" t="s">
        <v>30</v>
      </c>
      <c r="S28" s="770">
        <v>43585</v>
      </c>
      <c r="T28" s="760" t="s">
        <v>1960</v>
      </c>
      <c r="U28" s="760" t="s">
        <v>30</v>
      </c>
      <c r="V28" s="761"/>
      <c r="W28" s="761"/>
      <c r="X28" s="761"/>
    </row>
    <row r="29" spans="1:29" s="211" customFormat="1" ht="36">
      <c r="A29" s="814">
        <v>23</v>
      </c>
      <c r="B29" s="803">
        <v>2016</v>
      </c>
      <c r="C29" s="803" t="s">
        <v>1967</v>
      </c>
      <c r="D29" s="757" t="s">
        <v>21</v>
      </c>
      <c r="E29" s="757" t="s">
        <v>1966</v>
      </c>
      <c r="F29" s="758" t="s">
        <v>510</v>
      </c>
      <c r="G29" s="804">
        <v>42521</v>
      </c>
      <c r="H29" s="758" t="s">
        <v>1177</v>
      </c>
      <c r="I29" s="757" t="s">
        <v>138</v>
      </c>
      <c r="J29" s="763" t="s">
        <v>1184</v>
      </c>
      <c r="K29" s="763" t="s">
        <v>1241</v>
      </c>
      <c r="L29" s="760"/>
      <c r="M29" s="759">
        <v>43200</v>
      </c>
      <c r="N29" s="758" t="s">
        <v>511</v>
      </c>
      <c r="O29" s="760" t="s">
        <v>30</v>
      </c>
      <c r="P29" s="770">
        <v>43453</v>
      </c>
      <c r="Q29" s="760" t="s">
        <v>1960</v>
      </c>
      <c r="R29" s="760" t="s">
        <v>30</v>
      </c>
      <c r="S29" s="770">
        <v>43585</v>
      </c>
      <c r="T29" s="760" t="s">
        <v>1960</v>
      </c>
      <c r="U29" s="760" t="s">
        <v>30</v>
      </c>
      <c r="V29" s="761"/>
      <c r="W29" s="761"/>
      <c r="X29" s="761"/>
    </row>
    <row r="30" spans="1:29" s="211" customFormat="1" ht="36">
      <c r="A30" s="814">
        <v>24</v>
      </c>
      <c r="B30" s="803">
        <v>2016</v>
      </c>
      <c r="C30" s="803" t="s">
        <v>1967</v>
      </c>
      <c r="D30" s="757" t="s">
        <v>21</v>
      </c>
      <c r="E30" s="757" t="s">
        <v>1966</v>
      </c>
      <c r="F30" s="758" t="s">
        <v>512</v>
      </c>
      <c r="G30" s="804">
        <v>42521</v>
      </c>
      <c r="H30" s="758" t="s">
        <v>1177</v>
      </c>
      <c r="I30" s="757" t="s">
        <v>138</v>
      </c>
      <c r="J30" s="763" t="s">
        <v>1184</v>
      </c>
      <c r="K30" s="763" t="s">
        <v>1241</v>
      </c>
      <c r="L30" s="760"/>
      <c r="M30" s="759">
        <v>43200</v>
      </c>
      <c r="N30" s="758" t="s">
        <v>511</v>
      </c>
      <c r="O30" s="760" t="s">
        <v>30</v>
      </c>
      <c r="P30" s="770">
        <v>43453</v>
      </c>
      <c r="Q30" s="760" t="s">
        <v>1960</v>
      </c>
      <c r="R30" s="760" t="s">
        <v>30</v>
      </c>
      <c r="S30" s="770">
        <v>43585</v>
      </c>
      <c r="T30" s="760" t="s">
        <v>1960</v>
      </c>
      <c r="U30" s="760" t="s">
        <v>30</v>
      </c>
      <c r="V30" s="761"/>
      <c r="W30" s="761"/>
      <c r="X30" s="761"/>
    </row>
    <row r="31" spans="1:29" s="211" customFormat="1" ht="36">
      <c r="A31" s="814">
        <v>25</v>
      </c>
      <c r="B31" s="803">
        <v>2016</v>
      </c>
      <c r="C31" s="803" t="s">
        <v>1967</v>
      </c>
      <c r="D31" s="757" t="s">
        <v>21</v>
      </c>
      <c r="E31" s="757" t="s">
        <v>1966</v>
      </c>
      <c r="F31" s="758" t="s">
        <v>513</v>
      </c>
      <c r="G31" s="804">
        <v>42521</v>
      </c>
      <c r="H31" s="758" t="s">
        <v>1177</v>
      </c>
      <c r="I31" s="757" t="s">
        <v>138</v>
      </c>
      <c r="J31" s="763" t="s">
        <v>1184</v>
      </c>
      <c r="K31" s="763" t="s">
        <v>1241</v>
      </c>
      <c r="L31" s="760"/>
      <c r="M31" s="759">
        <v>43200</v>
      </c>
      <c r="N31" s="758" t="s">
        <v>511</v>
      </c>
      <c r="O31" s="760" t="s">
        <v>30</v>
      </c>
      <c r="P31" s="770">
        <v>43453</v>
      </c>
      <c r="Q31" s="760" t="s">
        <v>1960</v>
      </c>
      <c r="R31" s="760" t="s">
        <v>30</v>
      </c>
      <c r="S31" s="770">
        <v>43585</v>
      </c>
      <c r="T31" s="760" t="s">
        <v>1960</v>
      </c>
      <c r="U31" s="760" t="s">
        <v>30</v>
      </c>
      <c r="V31" s="761"/>
      <c r="W31" s="761"/>
      <c r="X31" s="761"/>
    </row>
    <row r="32" spans="1:29" s="211" customFormat="1" ht="99.75" customHeight="1">
      <c r="A32" s="814">
        <v>26</v>
      </c>
      <c r="B32" s="803">
        <v>2016</v>
      </c>
      <c r="C32" s="803" t="s">
        <v>1967</v>
      </c>
      <c r="D32" s="757" t="s">
        <v>21</v>
      </c>
      <c r="E32" s="760" t="s">
        <v>1959</v>
      </c>
      <c r="F32" s="758" t="s">
        <v>514</v>
      </c>
      <c r="G32" s="804">
        <v>42521</v>
      </c>
      <c r="H32" s="758" t="s">
        <v>1177</v>
      </c>
      <c r="I32" s="757" t="s">
        <v>138</v>
      </c>
      <c r="J32" s="763" t="s">
        <v>1184</v>
      </c>
      <c r="K32" s="763" t="s">
        <v>1241</v>
      </c>
      <c r="L32" s="760"/>
      <c r="M32" s="759">
        <v>43200</v>
      </c>
      <c r="N32" s="758" t="s">
        <v>477</v>
      </c>
      <c r="O32" s="760" t="s">
        <v>30</v>
      </c>
      <c r="P32" s="770">
        <v>43453</v>
      </c>
      <c r="Q32" s="760" t="s">
        <v>1960</v>
      </c>
      <c r="R32" s="760" t="s">
        <v>30</v>
      </c>
      <c r="S32" s="770">
        <v>43585</v>
      </c>
      <c r="T32" s="760" t="s">
        <v>1960</v>
      </c>
      <c r="U32" s="760" t="s">
        <v>30</v>
      </c>
      <c r="V32" s="761"/>
      <c r="W32" s="761"/>
      <c r="X32" s="761"/>
    </row>
    <row r="33" spans="1:24" s="211" customFormat="1" ht="99.75" customHeight="1">
      <c r="A33" s="814">
        <v>27</v>
      </c>
      <c r="B33" s="803">
        <v>2016</v>
      </c>
      <c r="C33" s="803" t="s">
        <v>1967</v>
      </c>
      <c r="D33" s="757" t="s">
        <v>21</v>
      </c>
      <c r="E33" s="760" t="s">
        <v>1959</v>
      </c>
      <c r="F33" s="758" t="s">
        <v>515</v>
      </c>
      <c r="G33" s="804">
        <v>42521</v>
      </c>
      <c r="H33" s="758" t="s">
        <v>1177</v>
      </c>
      <c r="I33" s="757" t="s">
        <v>138</v>
      </c>
      <c r="J33" s="763" t="s">
        <v>1184</v>
      </c>
      <c r="K33" s="763" t="s">
        <v>1241</v>
      </c>
      <c r="L33" s="760"/>
      <c r="M33" s="759">
        <v>43200</v>
      </c>
      <c r="N33" s="758" t="s">
        <v>477</v>
      </c>
      <c r="O33" s="760" t="s">
        <v>30</v>
      </c>
      <c r="P33" s="770">
        <v>43453</v>
      </c>
      <c r="Q33" s="760" t="s">
        <v>1960</v>
      </c>
      <c r="R33" s="760" t="s">
        <v>30</v>
      </c>
      <c r="S33" s="770">
        <v>43585</v>
      </c>
      <c r="T33" s="760" t="s">
        <v>1960</v>
      </c>
      <c r="U33" s="760" t="s">
        <v>30</v>
      </c>
      <c r="V33" s="761"/>
      <c r="W33" s="761"/>
      <c r="X33" s="761"/>
    </row>
    <row r="34" spans="1:24" s="211" customFormat="1" ht="36">
      <c r="A34" s="814">
        <v>28</v>
      </c>
      <c r="B34" s="803">
        <v>2016</v>
      </c>
      <c r="C34" s="803" t="s">
        <v>1967</v>
      </c>
      <c r="D34" s="757" t="s">
        <v>21</v>
      </c>
      <c r="E34" s="760" t="s">
        <v>1959</v>
      </c>
      <c r="F34" s="758" t="s">
        <v>516</v>
      </c>
      <c r="G34" s="804">
        <v>42521</v>
      </c>
      <c r="H34" s="758" t="s">
        <v>1177</v>
      </c>
      <c r="I34" s="757" t="s">
        <v>138</v>
      </c>
      <c r="J34" s="763" t="s">
        <v>1184</v>
      </c>
      <c r="K34" s="763" t="s">
        <v>1241</v>
      </c>
      <c r="L34" s="760"/>
      <c r="M34" s="759">
        <v>43200</v>
      </c>
      <c r="N34" s="758" t="s">
        <v>517</v>
      </c>
      <c r="O34" s="760" t="s">
        <v>30</v>
      </c>
      <c r="P34" s="770">
        <v>43453</v>
      </c>
      <c r="Q34" s="760" t="s">
        <v>1960</v>
      </c>
      <c r="R34" s="760" t="s">
        <v>30</v>
      </c>
      <c r="S34" s="770">
        <v>43585</v>
      </c>
      <c r="T34" s="760" t="s">
        <v>1960</v>
      </c>
      <c r="U34" s="760" t="s">
        <v>30</v>
      </c>
      <c r="V34" s="761"/>
      <c r="W34" s="761"/>
      <c r="X34" s="761"/>
    </row>
    <row r="35" spans="1:24" s="211" customFormat="1" ht="94.5" customHeight="1">
      <c r="A35" s="814">
        <v>29</v>
      </c>
      <c r="B35" s="803">
        <v>2016</v>
      </c>
      <c r="C35" s="803" t="s">
        <v>1967</v>
      </c>
      <c r="D35" s="757" t="s">
        <v>21</v>
      </c>
      <c r="E35" s="757" t="s">
        <v>1966</v>
      </c>
      <c r="F35" s="758" t="s">
        <v>518</v>
      </c>
      <c r="G35" s="804">
        <v>42521</v>
      </c>
      <c r="H35" s="758" t="s">
        <v>1177</v>
      </c>
      <c r="I35" s="757" t="s">
        <v>138</v>
      </c>
      <c r="J35" s="763" t="s">
        <v>1184</v>
      </c>
      <c r="K35" s="763" t="s">
        <v>1241</v>
      </c>
      <c r="L35" s="760"/>
      <c r="M35" s="759">
        <v>43200</v>
      </c>
      <c r="N35" s="758" t="s">
        <v>504</v>
      </c>
      <c r="O35" s="760" t="s">
        <v>30</v>
      </c>
      <c r="P35" s="770">
        <v>43453</v>
      </c>
      <c r="Q35" s="760" t="s">
        <v>1960</v>
      </c>
      <c r="R35" s="760" t="s">
        <v>30</v>
      </c>
      <c r="S35" s="770">
        <v>43585</v>
      </c>
      <c r="T35" s="760" t="s">
        <v>1960</v>
      </c>
      <c r="U35" s="760" t="s">
        <v>30</v>
      </c>
      <c r="V35" s="761"/>
      <c r="W35" s="761"/>
      <c r="X35" s="761"/>
    </row>
    <row r="36" spans="1:24" s="211" customFormat="1" ht="36">
      <c r="A36" s="814">
        <v>30</v>
      </c>
      <c r="B36" s="803">
        <v>2015</v>
      </c>
      <c r="C36" s="803" t="s">
        <v>1970</v>
      </c>
      <c r="D36" s="757" t="s">
        <v>21</v>
      </c>
      <c r="E36" s="757" t="s">
        <v>1966</v>
      </c>
      <c r="F36" s="758" t="s">
        <v>519</v>
      </c>
      <c r="G36" s="804">
        <v>42338</v>
      </c>
      <c r="H36" s="758" t="s">
        <v>1177</v>
      </c>
      <c r="I36" s="757" t="s">
        <v>138</v>
      </c>
      <c r="J36" s="763" t="s">
        <v>1184</v>
      </c>
      <c r="K36" s="763" t="s">
        <v>1241</v>
      </c>
      <c r="L36" s="760"/>
      <c r="M36" s="759">
        <v>43200</v>
      </c>
      <c r="N36" s="758" t="s">
        <v>511</v>
      </c>
      <c r="O36" s="760" t="s">
        <v>30</v>
      </c>
      <c r="P36" s="770">
        <v>43453</v>
      </c>
      <c r="Q36" s="760" t="s">
        <v>1960</v>
      </c>
      <c r="R36" s="760" t="s">
        <v>30</v>
      </c>
      <c r="S36" s="770">
        <v>43585</v>
      </c>
      <c r="T36" s="760" t="s">
        <v>1960</v>
      </c>
      <c r="U36" s="760" t="s">
        <v>30</v>
      </c>
      <c r="V36" s="761"/>
      <c r="W36" s="761"/>
      <c r="X36" s="761"/>
    </row>
    <row r="37" spans="1:24" s="211" customFormat="1" ht="85.5" customHeight="1">
      <c r="A37" s="814">
        <v>31</v>
      </c>
      <c r="B37" s="806">
        <v>2015</v>
      </c>
      <c r="C37" s="806" t="s">
        <v>1970</v>
      </c>
      <c r="D37" s="757" t="s">
        <v>21</v>
      </c>
      <c r="E37" s="757" t="s">
        <v>1966</v>
      </c>
      <c r="F37" s="758" t="s">
        <v>520</v>
      </c>
      <c r="G37" s="807">
        <v>42338</v>
      </c>
      <c r="H37" s="758" t="s">
        <v>1177</v>
      </c>
      <c r="I37" s="757" t="s">
        <v>138</v>
      </c>
      <c r="J37" s="763" t="s">
        <v>1184</v>
      </c>
      <c r="K37" s="763" t="s">
        <v>1241</v>
      </c>
      <c r="L37" s="760"/>
      <c r="M37" s="759">
        <v>43200</v>
      </c>
      <c r="N37" s="758" t="s">
        <v>511</v>
      </c>
      <c r="O37" s="760" t="s">
        <v>30</v>
      </c>
      <c r="P37" s="770">
        <v>43453</v>
      </c>
      <c r="Q37" s="760" t="s">
        <v>1960</v>
      </c>
      <c r="R37" s="760" t="s">
        <v>30</v>
      </c>
      <c r="S37" s="770">
        <v>43585</v>
      </c>
      <c r="T37" s="760" t="s">
        <v>1960</v>
      </c>
      <c r="U37" s="760" t="s">
        <v>30</v>
      </c>
      <c r="V37" s="761"/>
      <c r="W37" s="761"/>
      <c r="X37" s="761"/>
    </row>
    <row r="38" spans="1:24" s="211" customFormat="1" ht="85.5" customHeight="1">
      <c r="A38" s="814">
        <v>32</v>
      </c>
      <c r="B38" s="803">
        <v>2015</v>
      </c>
      <c r="C38" s="803" t="s">
        <v>1971</v>
      </c>
      <c r="D38" s="757" t="s">
        <v>21</v>
      </c>
      <c r="E38" s="757" t="s">
        <v>1966</v>
      </c>
      <c r="F38" s="758" t="s">
        <v>521</v>
      </c>
      <c r="G38" s="804">
        <v>42319</v>
      </c>
      <c r="H38" s="758" t="s">
        <v>1177</v>
      </c>
      <c r="I38" s="757" t="s">
        <v>138</v>
      </c>
      <c r="J38" s="763" t="s">
        <v>1184</v>
      </c>
      <c r="K38" s="763" t="s">
        <v>1241</v>
      </c>
      <c r="L38" s="760"/>
      <c r="M38" s="759">
        <v>43200</v>
      </c>
      <c r="N38" s="758" t="s">
        <v>522</v>
      </c>
      <c r="O38" s="760" t="s">
        <v>30</v>
      </c>
      <c r="P38" s="770">
        <v>43453</v>
      </c>
      <c r="Q38" s="760" t="s">
        <v>1960</v>
      </c>
      <c r="R38" s="760" t="s">
        <v>30</v>
      </c>
      <c r="S38" s="770">
        <v>43585</v>
      </c>
      <c r="T38" s="760" t="s">
        <v>1960</v>
      </c>
      <c r="U38" s="760" t="s">
        <v>30</v>
      </c>
      <c r="V38" s="761"/>
      <c r="W38" s="761"/>
      <c r="X38" s="761"/>
    </row>
    <row r="39" spans="1:24" s="211" customFormat="1" ht="85.5" customHeight="1">
      <c r="A39" s="814">
        <v>33</v>
      </c>
      <c r="B39" s="803">
        <v>2016</v>
      </c>
      <c r="C39" s="803" t="s">
        <v>1725</v>
      </c>
      <c r="D39" s="757" t="s">
        <v>21</v>
      </c>
      <c r="E39" s="757" t="s">
        <v>1966</v>
      </c>
      <c r="F39" s="758" t="s">
        <v>1972</v>
      </c>
      <c r="G39" s="804">
        <v>42424</v>
      </c>
      <c r="H39" s="758" t="s">
        <v>1177</v>
      </c>
      <c r="I39" s="757" t="s">
        <v>138</v>
      </c>
      <c r="J39" s="763" t="s">
        <v>1184</v>
      </c>
      <c r="K39" s="763" t="s">
        <v>1241</v>
      </c>
      <c r="L39" s="760"/>
      <c r="M39" s="759">
        <v>43200</v>
      </c>
      <c r="N39" s="758" t="s">
        <v>524</v>
      </c>
      <c r="O39" s="760" t="s">
        <v>30</v>
      </c>
      <c r="P39" s="770">
        <v>43453</v>
      </c>
      <c r="Q39" s="760" t="s">
        <v>1960</v>
      </c>
      <c r="R39" s="760" t="s">
        <v>30</v>
      </c>
      <c r="S39" s="770">
        <v>43585</v>
      </c>
      <c r="T39" s="760" t="s">
        <v>1960</v>
      </c>
      <c r="U39" s="760" t="s">
        <v>30</v>
      </c>
      <c r="V39" s="761"/>
      <c r="W39" s="761"/>
      <c r="X39" s="761"/>
    </row>
    <row r="40" spans="1:24" s="211" customFormat="1" ht="85.5" customHeight="1">
      <c r="A40" s="814">
        <v>34</v>
      </c>
      <c r="B40" s="803">
        <v>2015</v>
      </c>
      <c r="C40" s="803" t="s">
        <v>1846</v>
      </c>
      <c r="D40" s="757" t="s">
        <v>21</v>
      </c>
      <c r="E40" s="757" t="s">
        <v>1088</v>
      </c>
      <c r="F40" s="758" t="s">
        <v>525</v>
      </c>
      <c r="G40" s="804">
        <v>42198</v>
      </c>
      <c r="H40" s="758" t="s">
        <v>1177</v>
      </c>
      <c r="I40" s="757" t="s">
        <v>138</v>
      </c>
      <c r="J40" s="763" t="s">
        <v>1184</v>
      </c>
      <c r="K40" s="763" t="s">
        <v>1241</v>
      </c>
      <c r="L40" s="760"/>
      <c r="M40" s="759">
        <v>43200</v>
      </c>
      <c r="N40" s="758" t="s">
        <v>526</v>
      </c>
      <c r="O40" s="760" t="s">
        <v>30</v>
      </c>
      <c r="P40" s="770">
        <v>43453</v>
      </c>
      <c r="Q40" s="760" t="s">
        <v>1960</v>
      </c>
      <c r="R40" s="760" t="s">
        <v>30</v>
      </c>
      <c r="S40" s="770">
        <v>43585</v>
      </c>
      <c r="T40" s="760" t="s">
        <v>1960</v>
      </c>
      <c r="U40" s="760" t="s">
        <v>30</v>
      </c>
      <c r="V40" s="761"/>
      <c r="W40" s="761"/>
      <c r="X40" s="761"/>
    </row>
    <row r="41" spans="1:24" s="211" customFormat="1" ht="102" customHeight="1">
      <c r="A41" s="814">
        <v>35</v>
      </c>
      <c r="B41" s="806">
        <v>2015</v>
      </c>
      <c r="C41" s="806" t="s">
        <v>1846</v>
      </c>
      <c r="D41" s="757" t="s">
        <v>21</v>
      </c>
      <c r="E41" s="757" t="s">
        <v>1088</v>
      </c>
      <c r="F41" s="758" t="s">
        <v>527</v>
      </c>
      <c r="G41" s="804">
        <v>42198</v>
      </c>
      <c r="H41" s="758" t="s">
        <v>1177</v>
      </c>
      <c r="I41" s="757" t="s">
        <v>138</v>
      </c>
      <c r="J41" s="763" t="s">
        <v>1184</v>
      </c>
      <c r="K41" s="763" t="s">
        <v>1241</v>
      </c>
      <c r="L41" s="760"/>
      <c r="M41" s="759">
        <v>43200</v>
      </c>
      <c r="N41" s="758" t="s">
        <v>528</v>
      </c>
      <c r="O41" s="760" t="s">
        <v>30</v>
      </c>
      <c r="P41" s="770">
        <v>43453</v>
      </c>
      <c r="Q41" s="760" t="s">
        <v>1960</v>
      </c>
      <c r="R41" s="760" t="s">
        <v>30</v>
      </c>
      <c r="S41" s="770">
        <v>43585</v>
      </c>
      <c r="T41" s="760" t="s">
        <v>1960</v>
      </c>
      <c r="U41" s="760" t="s">
        <v>30</v>
      </c>
      <c r="V41" s="761"/>
      <c r="W41" s="761"/>
      <c r="X41" s="761"/>
    </row>
    <row r="42" spans="1:24" s="211" customFormat="1" ht="60">
      <c r="A42" s="814">
        <v>36</v>
      </c>
      <c r="B42" s="806">
        <v>2015</v>
      </c>
      <c r="C42" s="806" t="s">
        <v>1846</v>
      </c>
      <c r="D42" s="757" t="s">
        <v>21</v>
      </c>
      <c r="E42" s="757" t="s">
        <v>1088</v>
      </c>
      <c r="F42" s="758" t="s">
        <v>529</v>
      </c>
      <c r="G42" s="804">
        <v>42198</v>
      </c>
      <c r="H42" s="758" t="s">
        <v>1177</v>
      </c>
      <c r="I42" s="757" t="s">
        <v>138</v>
      </c>
      <c r="J42" s="763" t="s">
        <v>1184</v>
      </c>
      <c r="K42" s="763" t="s">
        <v>1241</v>
      </c>
      <c r="L42" s="760"/>
      <c r="M42" s="759">
        <v>43200</v>
      </c>
      <c r="N42" s="758" t="s">
        <v>1973</v>
      </c>
      <c r="O42" s="760" t="s">
        <v>30</v>
      </c>
      <c r="P42" s="770">
        <v>43453</v>
      </c>
      <c r="Q42" s="760" t="s">
        <v>1960</v>
      </c>
      <c r="R42" s="760" t="s">
        <v>30</v>
      </c>
      <c r="S42" s="770">
        <v>43585</v>
      </c>
      <c r="T42" s="760" t="s">
        <v>1960</v>
      </c>
      <c r="U42" s="760" t="s">
        <v>30</v>
      </c>
      <c r="V42" s="761"/>
      <c r="W42" s="761"/>
      <c r="X42" s="761"/>
    </row>
    <row r="43" spans="1:24" s="211" customFormat="1" ht="127.5" customHeight="1">
      <c r="A43" s="814">
        <v>37</v>
      </c>
      <c r="B43" s="806">
        <v>2015</v>
      </c>
      <c r="C43" s="806" t="s">
        <v>1846</v>
      </c>
      <c r="D43" s="757" t="s">
        <v>21</v>
      </c>
      <c r="E43" s="757" t="s">
        <v>1966</v>
      </c>
      <c r="F43" s="758" t="s">
        <v>1974</v>
      </c>
      <c r="G43" s="804">
        <v>42198</v>
      </c>
      <c r="H43" s="758" t="s">
        <v>1177</v>
      </c>
      <c r="I43" s="757" t="s">
        <v>138</v>
      </c>
      <c r="J43" s="763" t="s">
        <v>1184</v>
      </c>
      <c r="K43" s="763" t="s">
        <v>1241</v>
      </c>
      <c r="L43" s="760"/>
      <c r="M43" s="759">
        <v>43200</v>
      </c>
      <c r="N43" s="758" t="s">
        <v>1975</v>
      </c>
      <c r="O43" s="760" t="s">
        <v>30</v>
      </c>
      <c r="P43" s="770">
        <v>43453</v>
      </c>
      <c r="Q43" s="760" t="s">
        <v>1960</v>
      </c>
      <c r="R43" s="760" t="s">
        <v>30</v>
      </c>
      <c r="S43" s="770">
        <v>43585</v>
      </c>
      <c r="T43" s="760" t="s">
        <v>1960</v>
      </c>
      <c r="U43" s="760" t="s">
        <v>30</v>
      </c>
      <c r="V43" s="761"/>
      <c r="W43" s="761"/>
      <c r="X43" s="761"/>
    </row>
    <row r="44" spans="1:24" s="211" customFormat="1" ht="132">
      <c r="A44" s="814">
        <v>38</v>
      </c>
      <c r="B44" s="806">
        <v>2015</v>
      </c>
      <c r="C44" s="806" t="s">
        <v>1846</v>
      </c>
      <c r="D44" s="757" t="s">
        <v>21</v>
      </c>
      <c r="E44" s="757" t="s">
        <v>1966</v>
      </c>
      <c r="F44" s="758" t="s">
        <v>533</v>
      </c>
      <c r="G44" s="804">
        <v>42198</v>
      </c>
      <c r="H44" s="758" t="s">
        <v>1177</v>
      </c>
      <c r="I44" s="757" t="s">
        <v>138</v>
      </c>
      <c r="J44" s="763" t="s">
        <v>1184</v>
      </c>
      <c r="K44" s="763" t="s">
        <v>1241</v>
      </c>
      <c r="L44" s="760"/>
      <c r="M44" s="759">
        <v>43200</v>
      </c>
      <c r="N44" s="758" t="s">
        <v>528</v>
      </c>
      <c r="O44" s="760" t="s">
        <v>30</v>
      </c>
      <c r="P44" s="770">
        <v>43453</v>
      </c>
      <c r="Q44" s="760" t="s">
        <v>1960</v>
      </c>
      <c r="R44" s="760" t="s">
        <v>30</v>
      </c>
      <c r="S44" s="770">
        <v>43585</v>
      </c>
      <c r="T44" s="760" t="s">
        <v>1960</v>
      </c>
      <c r="U44" s="760" t="s">
        <v>30</v>
      </c>
      <c r="V44" s="761"/>
      <c r="W44" s="761"/>
      <c r="X44" s="761"/>
    </row>
    <row r="45" spans="1:24" s="211" customFormat="1" ht="107.25" customHeight="1">
      <c r="A45" s="814">
        <v>39</v>
      </c>
      <c r="B45" s="803">
        <v>2015</v>
      </c>
      <c r="C45" s="803" t="s">
        <v>1356</v>
      </c>
      <c r="D45" s="757" t="s">
        <v>21</v>
      </c>
      <c r="E45" s="757" t="s">
        <v>1966</v>
      </c>
      <c r="F45" s="758" t="s">
        <v>1976</v>
      </c>
      <c r="G45" s="804">
        <v>42314</v>
      </c>
      <c r="H45" s="758" t="s">
        <v>1177</v>
      </c>
      <c r="I45" s="757" t="s">
        <v>138</v>
      </c>
      <c r="J45" s="763" t="s">
        <v>1184</v>
      </c>
      <c r="K45" s="763" t="s">
        <v>1241</v>
      </c>
      <c r="L45" s="760"/>
      <c r="M45" s="759">
        <v>43200</v>
      </c>
      <c r="N45" s="758" t="s">
        <v>1977</v>
      </c>
      <c r="O45" s="760" t="s">
        <v>30</v>
      </c>
      <c r="P45" s="770">
        <v>43453</v>
      </c>
      <c r="Q45" s="760" t="s">
        <v>1960</v>
      </c>
      <c r="R45" s="760" t="s">
        <v>30</v>
      </c>
      <c r="S45" s="770">
        <v>43585</v>
      </c>
      <c r="T45" s="760" t="s">
        <v>1960</v>
      </c>
      <c r="U45" s="760" t="s">
        <v>30</v>
      </c>
      <c r="V45" s="761"/>
      <c r="W45" s="761"/>
      <c r="X45" s="761"/>
    </row>
    <row r="46" spans="1:24" s="211" customFormat="1" ht="105" customHeight="1">
      <c r="A46" s="814">
        <v>40</v>
      </c>
      <c r="B46" s="803">
        <v>2016</v>
      </c>
      <c r="C46" s="803" t="s">
        <v>1523</v>
      </c>
      <c r="D46" s="757" t="s">
        <v>21</v>
      </c>
      <c r="E46" s="757" t="s">
        <v>1966</v>
      </c>
      <c r="F46" s="758" t="s">
        <v>1978</v>
      </c>
      <c r="G46" s="804">
        <v>42713</v>
      </c>
      <c r="H46" s="758" t="s">
        <v>1177</v>
      </c>
      <c r="I46" s="757" t="s">
        <v>138</v>
      </c>
      <c r="J46" s="763" t="s">
        <v>1184</v>
      </c>
      <c r="K46" s="763" t="s">
        <v>1241</v>
      </c>
      <c r="L46" s="760"/>
      <c r="M46" s="759">
        <v>43200</v>
      </c>
      <c r="N46" s="758" t="s">
        <v>504</v>
      </c>
      <c r="O46" s="760" t="s">
        <v>30</v>
      </c>
      <c r="P46" s="770">
        <v>43453</v>
      </c>
      <c r="Q46" s="760" t="s">
        <v>1960</v>
      </c>
      <c r="R46" s="760" t="s">
        <v>30</v>
      </c>
      <c r="S46" s="770">
        <v>43585</v>
      </c>
      <c r="T46" s="760" t="s">
        <v>1960</v>
      </c>
      <c r="U46" s="760" t="s">
        <v>30</v>
      </c>
      <c r="V46" s="761"/>
      <c r="W46" s="761"/>
      <c r="X46" s="761"/>
    </row>
    <row r="47" spans="1:24" s="211" customFormat="1" ht="84.75" customHeight="1">
      <c r="A47" s="814">
        <v>41</v>
      </c>
      <c r="B47" s="806">
        <v>2016</v>
      </c>
      <c r="C47" s="806" t="s">
        <v>1523</v>
      </c>
      <c r="D47" s="757" t="s">
        <v>21</v>
      </c>
      <c r="E47" s="757" t="s">
        <v>1088</v>
      </c>
      <c r="F47" s="758" t="s">
        <v>537</v>
      </c>
      <c r="G47" s="805">
        <v>42713</v>
      </c>
      <c r="H47" s="758" t="s">
        <v>1177</v>
      </c>
      <c r="I47" s="757" t="s">
        <v>138</v>
      </c>
      <c r="J47" s="763" t="s">
        <v>1184</v>
      </c>
      <c r="K47" s="763" t="s">
        <v>1241</v>
      </c>
      <c r="L47" s="760"/>
      <c r="M47" s="759">
        <v>43200</v>
      </c>
      <c r="N47" s="758" t="s">
        <v>538</v>
      </c>
      <c r="O47" s="760" t="s">
        <v>30</v>
      </c>
      <c r="P47" s="770">
        <v>43453</v>
      </c>
      <c r="Q47" s="760" t="s">
        <v>1960</v>
      </c>
      <c r="R47" s="760" t="s">
        <v>30</v>
      </c>
      <c r="S47" s="770">
        <v>43585</v>
      </c>
      <c r="T47" s="760" t="s">
        <v>1960</v>
      </c>
      <c r="U47" s="760" t="s">
        <v>30</v>
      </c>
      <c r="V47" s="764"/>
      <c r="W47" s="761"/>
      <c r="X47" s="761"/>
    </row>
    <row r="48" spans="1:24" s="211" customFormat="1" ht="103.5" customHeight="1">
      <c r="A48" s="814">
        <v>42</v>
      </c>
      <c r="B48" s="806">
        <v>2016</v>
      </c>
      <c r="C48" s="806" t="s">
        <v>1523</v>
      </c>
      <c r="D48" s="757" t="s">
        <v>21</v>
      </c>
      <c r="E48" s="757" t="s">
        <v>1088</v>
      </c>
      <c r="F48" s="758" t="s">
        <v>539</v>
      </c>
      <c r="G48" s="804">
        <v>42713</v>
      </c>
      <c r="H48" s="758" t="s">
        <v>1177</v>
      </c>
      <c r="I48" s="757" t="s">
        <v>138</v>
      </c>
      <c r="J48" s="763" t="s">
        <v>1184</v>
      </c>
      <c r="K48" s="763" t="s">
        <v>1241</v>
      </c>
      <c r="L48" s="760"/>
      <c r="M48" s="759">
        <v>43200</v>
      </c>
      <c r="N48" s="758" t="s">
        <v>540</v>
      </c>
      <c r="O48" s="760" t="s">
        <v>30</v>
      </c>
      <c r="P48" s="770">
        <v>43453</v>
      </c>
      <c r="Q48" s="760" t="s">
        <v>1960</v>
      </c>
      <c r="R48" s="760" t="s">
        <v>30</v>
      </c>
      <c r="S48" s="770">
        <v>43585</v>
      </c>
      <c r="T48" s="760" t="s">
        <v>1960</v>
      </c>
      <c r="U48" s="760" t="s">
        <v>30</v>
      </c>
      <c r="V48" s="764"/>
      <c r="W48" s="761"/>
      <c r="X48" s="761"/>
    </row>
    <row r="49" spans="1:24" s="211" customFormat="1" ht="96.75" customHeight="1">
      <c r="A49" s="814">
        <v>43</v>
      </c>
      <c r="B49" s="803">
        <v>2016</v>
      </c>
      <c r="C49" s="803" t="s">
        <v>1507</v>
      </c>
      <c r="D49" s="757" t="s">
        <v>21</v>
      </c>
      <c r="E49" s="760" t="s">
        <v>1959</v>
      </c>
      <c r="F49" s="758" t="s">
        <v>541</v>
      </c>
      <c r="G49" s="805">
        <v>42676</v>
      </c>
      <c r="H49" s="758" t="s">
        <v>1177</v>
      </c>
      <c r="I49" s="757" t="s">
        <v>138</v>
      </c>
      <c r="J49" s="763" t="s">
        <v>1184</v>
      </c>
      <c r="K49" s="763" t="s">
        <v>1241</v>
      </c>
      <c r="L49" s="760"/>
      <c r="M49" s="759">
        <v>43200</v>
      </c>
      <c r="N49" s="758" t="s">
        <v>528</v>
      </c>
      <c r="O49" s="760" t="s">
        <v>30</v>
      </c>
      <c r="P49" s="770">
        <v>43453</v>
      </c>
      <c r="Q49" s="760" t="s">
        <v>1960</v>
      </c>
      <c r="R49" s="760" t="s">
        <v>30</v>
      </c>
      <c r="S49" s="770">
        <v>43585</v>
      </c>
      <c r="T49" s="760" t="s">
        <v>1960</v>
      </c>
      <c r="U49" s="760" t="s">
        <v>30</v>
      </c>
      <c r="V49" s="764"/>
      <c r="W49" s="761"/>
      <c r="X49" s="761"/>
    </row>
    <row r="50" spans="1:24" s="211" customFormat="1" ht="36">
      <c r="A50" s="814">
        <v>44</v>
      </c>
      <c r="B50" s="803">
        <v>2016</v>
      </c>
      <c r="C50" s="803" t="s">
        <v>1967</v>
      </c>
      <c r="D50" s="757" t="s">
        <v>21</v>
      </c>
      <c r="E50" s="760" t="s">
        <v>1959</v>
      </c>
      <c r="F50" s="758" t="s">
        <v>2420</v>
      </c>
      <c r="G50" s="805">
        <v>42521</v>
      </c>
      <c r="H50" s="758" t="s">
        <v>1177</v>
      </c>
      <c r="I50" s="757" t="s">
        <v>138</v>
      </c>
      <c r="J50" s="763" t="s">
        <v>1184</v>
      </c>
      <c r="K50" s="763" t="s">
        <v>1241</v>
      </c>
      <c r="L50" s="760"/>
      <c r="M50" s="759">
        <v>43200</v>
      </c>
      <c r="N50" s="758" t="s">
        <v>545</v>
      </c>
      <c r="O50" s="760" t="s">
        <v>30</v>
      </c>
      <c r="P50" s="770">
        <v>43453</v>
      </c>
      <c r="Q50" s="760" t="s">
        <v>1960</v>
      </c>
      <c r="R50" s="760" t="s">
        <v>30</v>
      </c>
      <c r="S50" s="770">
        <v>43585</v>
      </c>
      <c r="T50" s="760" t="s">
        <v>1960</v>
      </c>
      <c r="U50" s="760" t="s">
        <v>30</v>
      </c>
      <c r="V50" s="764"/>
      <c r="W50" s="761"/>
      <c r="X50" s="761"/>
    </row>
    <row r="51" spans="1:24" s="211" customFormat="1" ht="36">
      <c r="A51" s="814">
        <v>45</v>
      </c>
      <c r="B51" s="806">
        <v>2016</v>
      </c>
      <c r="C51" s="806" t="s">
        <v>1967</v>
      </c>
      <c r="D51" s="757" t="s">
        <v>21</v>
      </c>
      <c r="E51" s="760" t="s">
        <v>1959</v>
      </c>
      <c r="F51" s="758" t="s">
        <v>2421</v>
      </c>
      <c r="G51" s="804">
        <v>42521</v>
      </c>
      <c r="H51" s="758" t="s">
        <v>1177</v>
      </c>
      <c r="I51" s="757" t="s">
        <v>138</v>
      </c>
      <c r="J51" s="763" t="s">
        <v>1184</v>
      </c>
      <c r="K51" s="763" t="s">
        <v>1241</v>
      </c>
      <c r="L51" s="760"/>
      <c r="M51" s="759">
        <v>43200</v>
      </c>
      <c r="N51" s="758" t="s">
        <v>545</v>
      </c>
      <c r="O51" s="760" t="s">
        <v>30</v>
      </c>
      <c r="P51" s="770">
        <v>43453</v>
      </c>
      <c r="Q51" s="760" t="s">
        <v>1960</v>
      </c>
      <c r="R51" s="760" t="s">
        <v>30</v>
      </c>
      <c r="S51" s="770">
        <v>43585</v>
      </c>
      <c r="T51" s="760" t="s">
        <v>1960</v>
      </c>
      <c r="U51" s="760" t="s">
        <v>30</v>
      </c>
      <c r="V51" s="771"/>
      <c r="W51" s="771"/>
      <c r="X51" s="771"/>
    </row>
    <row r="52" spans="1:24" s="211" customFormat="1" ht="36">
      <c r="A52" s="814">
        <v>46</v>
      </c>
      <c r="B52" s="806">
        <v>2016</v>
      </c>
      <c r="C52" s="806" t="s">
        <v>1967</v>
      </c>
      <c r="D52" s="757" t="s">
        <v>21</v>
      </c>
      <c r="E52" s="760" t="s">
        <v>1959</v>
      </c>
      <c r="F52" s="758" t="s">
        <v>2422</v>
      </c>
      <c r="G52" s="805">
        <v>42521</v>
      </c>
      <c r="H52" s="758" t="s">
        <v>1177</v>
      </c>
      <c r="I52" s="757" t="s">
        <v>138</v>
      </c>
      <c r="J52" s="763" t="s">
        <v>1184</v>
      </c>
      <c r="K52" s="763" t="s">
        <v>1241</v>
      </c>
      <c r="L52" s="760"/>
      <c r="M52" s="759">
        <v>43200</v>
      </c>
      <c r="N52" s="758" t="s">
        <v>545</v>
      </c>
      <c r="O52" s="760" t="s">
        <v>30</v>
      </c>
      <c r="P52" s="770">
        <v>43453</v>
      </c>
      <c r="Q52" s="760" t="s">
        <v>1960</v>
      </c>
      <c r="R52" s="760" t="s">
        <v>30</v>
      </c>
      <c r="S52" s="770">
        <v>43585</v>
      </c>
      <c r="T52" s="760" t="s">
        <v>1960</v>
      </c>
      <c r="U52" s="760" t="s">
        <v>30</v>
      </c>
      <c r="V52" s="771"/>
      <c r="W52" s="771"/>
      <c r="X52" s="771"/>
    </row>
    <row r="53" spans="1:24" s="211" customFormat="1" ht="36">
      <c r="A53" s="814">
        <v>47</v>
      </c>
      <c r="B53" s="806">
        <v>2016</v>
      </c>
      <c r="C53" s="806" t="s">
        <v>1967</v>
      </c>
      <c r="D53" s="757" t="s">
        <v>21</v>
      </c>
      <c r="E53" s="760" t="s">
        <v>1959</v>
      </c>
      <c r="F53" s="758" t="s">
        <v>548</v>
      </c>
      <c r="G53" s="804">
        <v>42521</v>
      </c>
      <c r="H53" s="758" t="s">
        <v>1177</v>
      </c>
      <c r="I53" s="757" t="s">
        <v>138</v>
      </c>
      <c r="J53" s="763" t="s">
        <v>1184</v>
      </c>
      <c r="K53" s="763" t="s">
        <v>1241</v>
      </c>
      <c r="L53" s="760"/>
      <c r="M53" s="759">
        <v>43200</v>
      </c>
      <c r="N53" s="758" t="s">
        <v>545</v>
      </c>
      <c r="O53" s="760" t="s">
        <v>30</v>
      </c>
      <c r="P53" s="770">
        <v>43453</v>
      </c>
      <c r="Q53" s="760" t="s">
        <v>1960</v>
      </c>
      <c r="R53" s="760" t="s">
        <v>30</v>
      </c>
      <c r="S53" s="770">
        <v>43585</v>
      </c>
      <c r="T53" s="760" t="s">
        <v>1960</v>
      </c>
      <c r="U53" s="760" t="s">
        <v>30</v>
      </c>
      <c r="V53" s="771"/>
      <c r="W53" s="771"/>
      <c r="X53" s="771"/>
    </row>
    <row r="54" spans="1:24" s="211" customFormat="1" ht="73.5" customHeight="1">
      <c r="A54" s="814">
        <v>48</v>
      </c>
      <c r="B54" s="803">
        <v>2016</v>
      </c>
      <c r="C54" s="803" t="s">
        <v>1967</v>
      </c>
      <c r="D54" s="757" t="s">
        <v>21</v>
      </c>
      <c r="E54" s="760" t="s">
        <v>1959</v>
      </c>
      <c r="F54" s="758" t="s">
        <v>2423</v>
      </c>
      <c r="G54" s="805">
        <v>42521</v>
      </c>
      <c r="H54" s="758" t="s">
        <v>1177</v>
      </c>
      <c r="I54" s="757" t="s">
        <v>138</v>
      </c>
      <c r="J54" s="763" t="s">
        <v>1184</v>
      </c>
      <c r="K54" s="763" t="s">
        <v>1241</v>
      </c>
      <c r="L54" s="760"/>
      <c r="M54" s="759">
        <v>43200</v>
      </c>
      <c r="N54" s="758" t="s">
        <v>560</v>
      </c>
      <c r="O54" s="760" t="s">
        <v>30</v>
      </c>
      <c r="P54" s="770">
        <v>43453</v>
      </c>
      <c r="Q54" s="760" t="s">
        <v>1960</v>
      </c>
      <c r="R54" s="760" t="s">
        <v>30</v>
      </c>
      <c r="S54" s="770">
        <v>43585</v>
      </c>
      <c r="T54" s="760" t="s">
        <v>1960</v>
      </c>
      <c r="U54" s="760" t="s">
        <v>30</v>
      </c>
      <c r="V54" s="771"/>
      <c r="W54" s="771"/>
      <c r="X54" s="771"/>
    </row>
    <row r="55" spans="1:24" s="211" customFormat="1" ht="36">
      <c r="A55" s="814">
        <v>49</v>
      </c>
      <c r="B55" s="803">
        <v>2016</v>
      </c>
      <c r="C55" s="803" t="s">
        <v>1189</v>
      </c>
      <c r="D55" s="757" t="s">
        <v>21</v>
      </c>
      <c r="E55" s="757" t="s">
        <v>1088</v>
      </c>
      <c r="F55" s="758" t="s">
        <v>561</v>
      </c>
      <c r="G55" s="804">
        <v>42627</v>
      </c>
      <c r="H55" s="758" t="s">
        <v>1177</v>
      </c>
      <c r="I55" s="757" t="s">
        <v>138</v>
      </c>
      <c r="J55" s="763" t="s">
        <v>1184</v>
      </c>
      <c r="K55" s="763" t="s">
        <v>1241</v>
      </c>
      <c r="L55" s="760"/>
      <c r="M55" s="759">
        <v>43200</v>
      </c>
      <c r="N55" s="758" t="s">
        <v>1979</v>
      </c>
      <c r="O55" s="760" t="s">
        <v>30</v>
      </c>
      <c r="P55" s="770">
        <v>43453</v>
      </c>
      <c r="Q55" s="760" t="s">
        <v>1960</v>
      </c>
      <c r="R55" s="760" t="s">
        <v>30</v>
      </c>
      <c r="S55" s="770">
        <v>43585</v>
      </c>
      <c r="T55" s="760" t="s">
        <v>1960</v>
      </c>
      <c r="U55" s="760" t="s">
        <v>30</v>
      </c>
      <c r="V55" s="771"/>
      <c r="W55" s="771"/>
      <c r="X55" s="771"/>
    </row>
    <row r="56" spans="1:24" s="211" customFormat="1" ht="222" customHeight="1">
      <c r="A56" s="814">
        <v>50</v>
      </c>
      <c r="B56" s="803">
        <v>2016</v>
      </c>
      <c r="C56" s="803" t="s">
        <v>1189</v>
      </c>
      <c r="D56" s="757" t="s">
        <v>21</v>
      </c>
      <c r="E56" s="757" t="s">
        <v>1088</v>
      </c>
      <c r="F56" s="758" t="s">
        <v>563</v>
      </c>
      <c r="G56" s="805">
        <v>42627</v>
      </c>
      <c r="H56" s="758" t="s">
        <v>1177</v>
      </c>
      <c r="I56" s="757" t="s">
        <v>138</v>
      </c>
      <c r="J56" s="763" t="s">
        <v>1184</v>
      </c>
      <c r="K56" s="763" t="s">
        <v>1241</v>
      </c>
      <c r="L56" s="760"/>
      <c r="M56" s="759">
        <v>43200</v>
      </c>
      <c r="N56" s="758" t="s">
        <v>564</v>
      </c>
      <c r="O56" s="760" t="s">
        <v>30</v>
      </c>
      <c r="P56" s="770">
        <v>43453</v>
      </c>
      <c r="Q56" s="760" t="s">
        <v>1960</v>
      </c>
      <c r="R56" s="760" t="s">
        <v>30</v>
      </c>
      <c r="S56" s="770">
        <v>43585</v>
      </c>
      <c r="T56" s="760" t="s">
        <v>1960</v>
      </c>
      <c r="U56" s="760" t="s">
        <v>30</v>
      </c>
      <c r="V56" s="771"/>
      <c r="W56" s="771"/>
      <c r="X56" s="771"/>
    </row>
    <row r="57" spans="1:24" s="211" customFormat="1" ht="72">
      <c r="A57" s="814">
        <v>51</v>
      </c>
      <c r="B57" s="803">
        <v>2017</v>
      </c>
      <c r="C57" s="803" t="s">
        <v>1980</v>
      </c>
      <c r="D57" s="757" t="s">
        <v>21</v>
      </c>
      <c r="E57" s="757" t="s">
        <v>1088</v>
      </c>
      <c r="F57" s="758" t="s">
        <v>565</v>
      </c>
      <c r="G57" s="759">
        <v>42992</v>
      </c>
      <c r="H57" s="758" t="s">
        <v>1177</v>
      </c>
      <c r="I57" s="757" t="s">
        <v>138</v>
      </c>
      <c r="J57" s="763" t="s">
        <v>1184</v>
      </c>
      <c r="K57" s="763" t="s">
        <v>1241</v>
      </c>
      <c r="L57" s="760"/>
      <c r="M57" s="759">
        <v>43200</v>
      </c>
      <c r="N57" s="758" t="s">
        <v>540</v>
      </c>
      <c r="O57" s="760" t="s">
        <v>30</v>
      </c>
      <c r="P57" s="770">
        <v>43453</v>
      </c>
      <c r="Q57" s="760" t="s">
        <v>1960</v>
      </c>
      <c r="R57" s="760" t="s">
        <v>30</v>
      </c>
      <c r="S57" s="770">
        <v>43585</v>
      </c>
      <c r="T57" s="760" t="s">
        <v>1960</v>
      </c>
      <c r="U57" s="760" t="s">
        <v>30</v>
      </c>
      <c r="V57" s="771"/>
      <c r="W57" s="771"/>
      <c r="X57" s="771"/>
    </row>
    <row r="58" spans="1:24" s="211" customFormat="1" ht="254.25" customHeight="1">
      <c r="A58" s="814">
        <v>52</v>
      </c>
      <c r="B58" s="803">
        <v>2017</v>
      </c>
      <c r="C58" s="803" t="s">
        <v>1981</v>
      </c>
      <c r="D58" s="757" t="s">
        <v>21</v>
      </c>
      <c r="E58" s="757" t="s">
        <v>1088</v>
      </c>
      <c r="F58" s="758" t="s">
        <v>566</v>
      </c>
      <c r="G58" s="759">
        <v>42935</v>
      </c>
      <c r="H58" s="758" t="s">
        <v>1177</v>
      </c>
      <c r="I58" s="757" t="s">
        <v>138</v>
      </c>
      <c r="J58" s="763" t="s">
        <v>1184</v>
      </c>
      <c r="K58" s="763" t="s">
        <v>1241</v>
      </c>
      <c r="L58" s="760"/>
      <c r="M58" s="759">
        <v>43200</v>
      </c>
      <c r="N58" s="758" t="s">
        <v>567</v>
      </c>
      <c r="O58" s="760" t="s">
        <v>30</v>
      </c>
      <c r="P58" s="770">
        <v>43453</v>
      </c>
      <c r="Q58" s="760" t="s">
        <v>1960</v>
      </c>
      <c r="R58" s="760" t="s">
        <v>30</v>
      </c>
      <c r="S58" s="770">
        <v>43585</v>
      </c>
      <c r="T58" s="760" t="s">
        <v>1960</v>
      </c>
      <c r="U58" s="760" t="s">
        <v>30</v>
      </c>
      <c r="V58" s="771"/>
      <c r="W58" s="771"/>
      <c r="X58" s="771"/>
    </row>
    <row r="59" spans="1:24" s="211" customFormat="1" ht="157.5" customHeight="1">
      <c r="A59" s="814">
        <v>53</v>
      </c>
      <c r="B59" s="803">
        <v>2017</v>
      </c>
      <c r="C59" s="803" t="s">
        <v>1983</v>
      </c>
      <c r="D59" s="757" t="s">
        <v>21</v>
      </c>
      <c r="E59" s="757" t="s">
        <v>1088</v>
      </c>
      <c r="F59" s="758" t="s">
        <v>570</v>
      </c>
      <c r="G59" s="759">
        <v>42986</v>
      </c>
      <c r="H59" s="758" t="s">
        <v>1177</v>
      </c>
      <c r="I59" s="757" t="s">
        <v>138</v>
      </c>
      <c r="J59" s="763" t="s">
        <v>1184</v>
      </c>
      <c r="K59" s="763" t="s">
        <v>1241</v>
      </c>
      <c r="L59" s="760"/>
      <c r="M59" s="759">
        <v>43200</v>
      </c>
      <c r="N59" s="758" t="s">
        <v>1982</v>
      </c>
      <c r="O59" s="760" t="s">
        <v>30</v>
      </c>
      <c r="P59" s="770">
        <v>43453</v>
      </c>
      <c r="Q59" s="760" t="s">
        <v>1960</v>
      </c>
      <c r="R59" s="760" t="s">
        <v>30</v>
      </c>
      <c r="S59" s="770">
        <v>43585</v>
      </c>
      <c r="T59" s="760" t="s">
        <v>1960</v>
      </c>
      <c r="U59" s="760" t="s">
        <v>30</v>
      </c>
      <c r="V59" s="771"/>
      <c r="W59" s="771"/>
      <c r="X59" s="771"/>
    </row>
    <row r="60" spans="1:24" s="211" customFormat="1" ht="60">
      <c r="A60" s="814">
        <v>54</v>
      </c>
      <c r="B60" s="803">
        <v>2017</v>
      </c>
      <c r="C60" s="803" t="s">
        <v>1984</v>
      </c>
      <c r="D60" s="757" t="s">
        <v>21</v>
      </c>
      <c r="E60" s="757" t="s">
        <v>1088</v>
      </c>
      <c r="F60" s="758" t="s">
        <v>571</v>
      </c>
      <c r="G60" s="759">
        <v>43081</v>
      </c>
      <c r="H60" s="758" t="s">
        <v>1177</v>
      </c>
      <c r="I60" s="757" t="s">
        <v>138</v>
      </c>
      <c r="J60" s="763" t="s">
        <v>1184</v>
      </c>
      <c r="K60" s="763" t="s">
        <v>1241</v>
      </c>
      <c r="L60" s="760"/>
      <c r="M60" s="759">
        <v>43200</v>
      </c>
      <c r="N60" s="758" t="s">
        <v>1982</v>
      </c>
      <c r="O60" s="760" t="s">
        <v>30</v>
      </c>
      <c r="P60" s="770">
        <v>43453</v>
      </c>
      <c r="Q60" s="760" t="s">
        <v>1960</v>
      </c>
      <c r="R60" s="760" t="s">
        <v>30</v>
      </c>
      <c r="S60" s="770">
        <v>43585</v>
      </c>
      <c r="T60" s="760" t="s">
        <v>1960</v>
      </c>
      <c r="U60" s="760" t="s">
        <v>30</v>
      </c>
      <c r="V60" s="771"/>
      <c r="W60" s="771"/>
      <c r="X60" s="771"/>
    </row>
    <row r="61" spans="1:24" s="211" customFormat="1" ht="95.25" customHeight="1">
      <c r="A61" s="814">
        <v>55</v>
      </c>
      <c r="B61" s="760">
        <v>2014</v>
      </c>
      <c r="C61" s="757" t="s">
        <v>1284</v>
      </c>
      <c r="D61" s="757" t="s">
        <v>21</v>
      </c>
      <c r="E61" s="757" t="s">
        <v>1088</v>
      </c>
      <c r="F61" s="758" t="s">
        <v>1986</v>
      </c>
      <c r="G61" s="783">
        <v>41913</v>
      </c>
      <c r="H61" s="758" t="s">
        <v>1177</v>
      </c>
      <c r="I61" s="757" t="s">
        <v>138</v>
      </c>
      <c r="J61" s="763" t="s">
        <v>1289</v>
      </c>
      <c r="K61" s="763" t="s">
        <v>1241</v>
      </c>
      <c r="L61" s="760"/>
      <c r="M61" s="759">
        <v>43200</v>
      </c>
      <c r="N61" s="758" t="s">
        <v>1194</v>
      </c>
      <c r="O61" s="760" t="s">
        <v>32</v>
      </c>
      <c r="P61" s="770">
        <v>43453</v>
      </c>
      <c r="Q61" s="860" t="s">
        <v>1987</v>
      </c>
      <c r="R61" s="760" t="s">
        <v>30</v>
      </c>
      <c r="S61" s="770">
        <v>43585</v>
      </c>
      <c r="T61" s="760" t="s">
        <v>1960</v>
      </c>
      <c r="U61" s="760" t="s">
        <v>30</v>
      </c>
      <c r="V61" s="769"/>
      <c r="W61" s="769"/>
      <c r="X61" s="769"/>
    </row>
    <row r="62" spans="1:24" s="211" customFormat="1" ht="272.25" customHeight="1">
      <c r="A62" s="814">
        <v>56</v>
      </c>
      <c r="B62" s="760">
        <v>2014</v>
      </c>
      <c r="C62" s="757" t="s">
        <v>1985</v>
      </c>
      <c r="D62" s="757" t="s">
        <v>21</v>
      </c>
      <c r="E62" s="757" t="s">
        <v>1088</v>
      </c>
      <c r="F62" s="758" t="s">
        <v>979</v>
      </c>
      <c r="G62" s="783">
        <v>41913</v>
      </c>
      <c r="H62" s="758" t="s">
        <v>1177</v>
      </c>
      <c r="I62" s="757" t="s">
        <v>138</v>
      </c>
      <c r="J62" s="763" t="s">
        <v>1289</v>
      </c>
      <c r="K62" s="763" t="s">
        <v>1241</v>
      </c>
      <c r="L62" s="760"/>
      <c r="M62" s="759">
        <v>43200</v>
      </c>
      <c r="N62" s="758" t="s">
        <v>1194</v>
      </c>
      <c r="O62" s="760" t="s">
        <v>32</v>
      </c>
      <c r="P62" s="770">
        <v>43453</v>
      </c>
      <c r="Q62" s="861" t="s">
        <v>1988</v>
      </c>
      <c r="R62" s="760" t="s">
        <v>30</v>
      </c>
      <c r="S62" s="770">
        <v>43585</v>
      </c>
      <c r="T62" s="760" t="s">
        <v>1960</v>
      </c>
      <c r="U62" s="760" t="s">
        <v>30</v>
      </c>
      <c r="V62" s="769"/>
      <c r="W62" s="769"/>
      <c r="X62" s="769"/>
    </row>
    <row r="63" spans="1:24" s="211" customFormat="1" ht="174.75" customHeight="1">
      <c r="A63" s="814">
        <v>57</v>
      </c>
      <c r="B63" s="760">
        <v>2015</v>
      </c>
      <c r="C63" s="757" t="s">
        <v>1846</v>
      </c>
      <c r="D63" s="757" t="s">
        <v>21</v>
      </c>
      <c r="E63" s="757" t="s">
        <v>1088</v>
      </c>
      <c r="F63" s="758" t="s">
        <v>986</v>
      </c>
      <c r="G63" s="783">
        <v>42198</v>
      </c>
      <c r="H63" s="758" t="s">
        <v>1989</v>
      </c>
      <c r="I63" s="757" t="s">
        <v>138</v>
      </c>
      <c r="J63" s="763" t="s">
        <v>1289</v>
      </c>
      <c r="K63" s="763" t="s">
        <v>1241</v>
      </c>
      <c r="L63" s="760"/>
      <c r="M63" s="759">
        <v>43200</v>
      </c>
      <c r="N63" s="758" t="s">
        <v>1194</v>
      </c>
      <c r="O63" s="760" t="s">
        <v>32</v>
      </c>
      <c r="P63" s="770">
        <v>43453</v>
      </c>
      <c r="Q63" s="862" t="s">
        <v>1990</v>
      </c>
      <c r="R63" s="760" t="s">
        <v>30</v>
      </c>
      <c r="S63" s="770">
        <v>43585</v>
      </c>
      <c r="T63" s="760" t="s">
        <v>1960</v>
      </c>
      <c r="U63" s="760" t="s">
        <v>30</v>
      </c>
      <c r="V63" s="769"/>
      <c r="W63" s="769"/>
      <c r="X63" s="769"/>
    </row>
    <row r="64" spans="1:24" s="211" customFormat="1" ht="122.25" customHeight="1">
      <c r="A64" s="814">
        <v>58</v>
      </c>
      <c r="B64" s="745">
        <v>2015</v>
      </c>
      <c r="C64" s="741" t="s">
        <v>1846</v>
      </c>
      <c r="D64" s="757" t="s">
        <v>21</v>
      </c>
      <c r="E64" s="757" t="s">
        <v>1088</v>
      </c>
      <c r="F64" s="758" t="s">
        <v>1991</v>
      </c>
      <c r="G64" s="783">
        <v>42198</v>
      </c>
      <c r="H64" s="758" t="s">
        <v>1177</v>
      </c>
      <c r="I64" s="757" t="s">
        <v>138</v>
      </c>
      <c r="J64" s="763" t="s">
        <v>1289</v>
      </c>
      <c r="K64" s="763" t="s">
        <v>1241</v>
      </c>
      <c r="L64" s="760"/>
      <c r="M64" s="759">
        <v>43200</v>
      </c>
      <c r="N64" s="758" t="s">
        <v>1194</v>
      </c>
      <c r="O64" s="760" t="s">
        <v>32</v>
      </c>
      <c r="P64" s="770">
        <v>43453</v>
      </c>
      <c r="Q64" s="862" t="s">
        <v>1992</v>
      </c>
      <c r="R64" s="760" t="s">
        <v>30</v>
      </c>
      <c r="S64" s="770">
        <v>43585</v>
      </c>
      <c r="T64" s="760" t="s">
        <v>1960</v>
      </c>
      <c r="U64" s="760" t="s">
        <v>30</v>
      </c>
      <c r="V64" s="769"/>
      <c r="W64" s="769"/>
      <c r="X64" s="769"/>
    </row>
    <row r="65" spans="1:24" s="211" customFormat="1" ht="150.75" customHeight="1">
      <c r="A65" s="814">
        <v>59</v>
      </c>
      <c r="B65" s="741" t="s">
        <v>1993</v>
      </c>
      <c r="C65" s="741" t="s">
        <v>1994</v>
      </c>
      <c r="D65" s="757" t="s">
        <v>21</v>
      </c>
      <c r="E65" s="757" t="s">
        <v>1088</v>
      </c>
      <c r="F65" s="758" t="s">
        <v>1995</v>
      </c>
      <c r="G65" s="783" t="s">
        <v>1996</v>
      </c>
      <c r="H65" s="758" t="s">
        <v>1177</v>
      </c>
      <c r="I65" s="757" t="s">
        <v>138</v>
      </c>
      <c r="J65" s="763" t="s">
        <v>1289</v>
      </c>
      <c r="K65" s="763" t="s">
        <v>1241</v>
      </c>
      <c r="L65" s="760"/>
      <c r="M65" s="759">
        <v>43200</v>
      </c>
      <c r="N65" s="758" t="s">
        <v>1194</v>
      </c>
      <c r="O65" s="760" t="s">
        <v>32</v>
      </c>
      <c r="P65" s="770">
        <v>43453</v>
      </c>
      <c r="Q65" s="859" t="s">
        <v>1997</v>
      </c>
      <c r="R65" s="760" t="s">
        <v>30</v>
      </c>
      <c r="S65" s="770">
        <v>43585</v>
      </c>
      <c r="T65" s="760" t="s">
        <v>1960</v>
      </c>
      <c r="U65" s="760" t="s">
        <v>30</v>
      </c>
      <c r="V65" s="769"/>
      <c r="W65" s="769"/>
      <c r="X65" s="769"/>
    </row>
    <row r="66" spans="1:24" s="211" customFormat="1" ht="409.6" customHeight="1">
      <c r="A66" s="814">
        <v>60</v>
      </c>
      <c r="B66" s="741" t="s">
        <v>1993</v>
      </c>
      <c r="C66" s="741" t="s">
        <v>1994</v>
      </c>
      <c r="D66" s="757" t="s">
        <v>21</v>
      </c>
      <c r="E66" s="757" t="s">
        <v>1088</v>
      </c>
      <c r="F66" s="758" t="s">
        <v>1998</v>
      </c>
      <c r="G66" s="783" t="s">
        <v>1996</v>
      </c>
      <c r="H66" s="758" t="s">
        <v>1177</v>
      </c>
      <c r="I66" s="757" t="s">
        <v>138</v>
      </c>
      <c r="J66" s="763" t="s">
        <v>1289</v>
      </c>
      <c r="K66" s="763" t="s">
        <v>1241</v>
      </c>
      <c r="L66" s="760"/>
      <c r="M66" s="759">
        <v>43200</v>
      </c>
      <c r="N66" s="758" t="s">
        <v>1194</v>
      </c>
      <c r="O66" s="760" t="s">
        <v>32</v>
      </c>
      <c r="P66" s="770">
        <v>43453</v>
      </c>
      <c r="Q66" s="833" t="s">
        <v>1999</v>
      </c>
      <c r="R66" s="760" t="s">
        <v>30</v>
      </c>
      <c r="S66" s="770">
        <v>43585</v>
      </c>
      <c r="T66" s="760" t="s">
        <v>1960</v>
      </c>
      <c r="U66" s="760" t="s">
        <v>30</v>
      </c>
      <c r="V66" s="769"/>
      <c r="W66" s="769"/>
      <c r="X66" s="769"/>
    </row>
    <row r="67" spans="1:24" s="211" customFormat="1" ht="122.25" customHeight="1">
      <c r="A67" s="814">
        <v>61</v>
      </c>
      <c r="B67" s="745">
        <v>2015</v>
      </c>
      <c r="C67" s="741" t="s">
        <v>1846</v>
      </c>
      <c r="D67" s="757" t="s">
        <v>21</v>
      </c>
      <c r="E67" s="757" t="s">
        <v>1088</v>
      </c>
      <c r="F67" s="758" t="s">
        <v>992</v>
      </c>
      <c r="G67" s="783">
        <v>42198</v>
      </c>
      <c r="H67" s="758" t="s">
        <v>1177</v>
      </c>
      <c r="I67" s="757" t="s">
        <v>138</v>
      </c>
      <c r="J67" s="763" t="s">
        <v>1289</v>
      </c>
      <c r="K67" s="763" t="s">
        <v>1241</v>
      </c>
      <c r="L67" s="760"/>
      <c r="M67" s="759">
        <v>43200</v>
      </c>
      <c r="N67" s="758" t="s">
        <v>1194</v>
      </c>
      <c r="O67" s="760" t="s">
        <v>32</v>
      </c>
      <c r="P67" s="770">
        <v>43453</v>
      </c>
      <c r="Q67" s="862" t="s">
        <v>2000</v>
      </c>
      <c r="R67" s="760" t="s">
        <v>30</v>
      </c>
      <c r="S67" s="770">
        <v>43585</v>
      </c>
      <c r="T67" s="760" t="s">
        <v>1960</v>
      </c>
      <c r="U67" s="760" t="s">
        <v>30</v>
      </c>
      <c r="V67" s="769"/>
      <c r="W67" s="769"/>
      <c r="X67" s="769"/>
    </row>
    <row r="68" spans="1:24" s="211" customFormat="1" ht="189.75" customHeight="1">
      <c r="A68" s="814">
        <v>62</v>
      </c>
      <c r="B68" s="741" t="s">
        <v>1993</v>
      </c>
      <c r="C68" s="741" t="s">
        <v>1994</v>
      </c>
      <c r="D68" s="757" t="s">
        <v>21</v>
      </c>
      <c r="E68" s="757" t="s">
        <v>1088</v>
      </c>
      <c r="F68" s="758" t="s">
        <v>2430</v>
      </c>
      <c r="G68" s="783" t="s">
        <v>1996</v>
      </c>
      <c r="H68" s="758" t="s">
        <v>1177</v>
      </c>
      <c r="I68" s="757" t="s">
        <v>138</v>
      </c>
      <c r="J68" s="763" t="s">
        <v>1289</v>
      </c>
      <c r="K68" s="763" t="s">
        <v>1241</v>
      </c>
      <c r="L68" s="760"/>
      <c r="M68" s="759">
        <v>43200</v>
      </c>
      <c r="N68" s="758" t="s">
        <v>1194</v>
      </c>
      <c r="O68" s="760" t="s">
        <v>32</v>
      </c>
      <c r="P68" s="770">
        <v>43453</v>
      </c>
      <c r="Q68" s="859" t="s">
        <v>2001</v>
      </c>
      <c r="R68" s="760" t="s">
        <v>30</v>
      </c>
      <c r="S68" s="770">
        <v>43585</v>
      </c>
      <c r="T68" s="760" t="s">
        <v>1960</v>
      </c>
      <c r="U68" s="760" t="s">
        <v>30</v>
      </c>
      <c r="V68" s="769"/>
      <c r="W68" s="769"/>
      <c r="X68" s="769"/>
    </row>
    <row r="69" spans="1:24" s="211" customFormat="1" ht="172.5" customHeight="1">
      <c r="A69" s="814">
        <v>63</v>
      </c>
      <c r="B69" s="741" t="s">
        <v>1993</v>
      </c>
      <c r="C69" s="741" t="s">
        <v>1994</v>
      </c>
      <c r="D69" s="757" t="s">
        <v>21</v>
      </c>
      <c r="E69" s="757" t="s">
        <v>1088</v>
      </c>
      <c r="F69" s="758" t="s">
        <v>995</v>
      </c>
      <c r="G69" s="744" t="s">
        <v>1996</v>
      </c>
      <c r="H69" s="758" t="s">
        <v>1177</v>
      </c>
      <c r="I69" s="757" t="s">
        <v>138</v>
      </c>
      <c r="J69" s="763" t="s">
        <v>1289</v>
      </c>
      <c r="K69" s="763" t="s">
        <v>1241</v>
      </c>
      <c r="L69" s="760"/>
      <c r="M69" s="759">
        <v>43200</v>
      </c>
      <c r="N69" s="758" t="s">
        <v>1194</v>
      </c>
      <c r="O69" s="760" t="s">
        <v>32</v>
      </c>
      <c r="P69" s="770">
        <v>43453</v>
      </c>
      <c r="Q69" s="862" t="s">
        <v>2002</v>
      </c>
      <c r="R69" s="760" t="s">
        <v>30</v>
      </c>
      <c r="S69" s="770">
        <v>43585</v>
      </c>
      <c r="T69" s="760" t="s">
        <v>1960</v>
      </c>
      <c r="U69" s="760" t="s">
        <v>30</v>
      </c>
      <c r="V69" s="769"/>
      <c r="W69" s="769"/>
      <c r="X69" s="769"/>
    </row>
    <row r="70" spans="1:24" s="211" customFormat="1" ht="325.5" customHeight="1">
      <c r="A70" s="814">
        <v>64</v>
      </c>
      <c r="B70" s="741" t="s">
        <v>1993</v>
      </c>
      <c r="C70" s="741" t="s">
        <v>1994</v>
      </c>
      <c r="D70" s="757" t="s">
        <v>21</v>
      </c>
      <c r="E70" s="757" t="s">
        <v>1088</v>
      </c>
      <c r="F70" s="758" t="s">
        <v>2003</v>
      </c>
      <c r="G70" s="744" t="s">
        <v>1996</v>
      </c>
      <c r="H70" s="758" t="s">
        <v>1177</v>
      </c>
      <c r="I70" s="757" t="s">
        <v>138</v>
      </c>
      <c r="J70" s="763" t="s">
        <v>1289</v>
      </c>
      <c r="K70" s="763" t="s">
        <v>1241</v>
      </c>
      <c r="L70" s="760"/>
      <c r="M70" s="759">
        <v>43200</v>
      </c>
      <c r="N70" s="758" t="s">
        <v>1194</v>
      </c>
      <c r="O70" s="760" t="s">
        <v>32</v>
      </c>
      <c r="P70" s="770">
        <v>43453</v>
      </c>
      <c r="Q70" s="861" t="s">
        <v>2004</v>
      </c>
      <c r="R70" s="760" t="s">
        <v>30</v>
      </c>
      <c r="S70" s="770">
        <v>43585</v>
      </c>
      <c r="T70" s="760" t="s">
        <v>1960</v>
      </c>
      <c r="U70" s="760" t="s">
        <v>30</v>
      </c>
      <c r="V70" s="769"/>
      <c r="W70" s="769"/>
      <c r="X70" s="769"/>
    </row>
    <row r="71" spans="1:24" s="211" customFormat="1" ht="211.5" customHeight="1">
      <c r="A71" s="814">
        <v>65</v>
      </c>
      <c r="B71" s="760">
        <v>2016</v>
      </c>
      <c r="C71" s="760" t="s">
        <v>1523</v>
      </c>
      <c r="D71" s="757" t="s">
        <v>21</v>
      </c>
      <c r="E71" s="757" t="s">
        <v>1088</v>
      </c>
      <c r="F71" s="758" t="s">
        <v>1006</v>
      </c>
      <c r="G71" s="759">
        <v>42713</v>
      </c>
      <c r="H71" s="758" t="s">
        <v>1177</v>
      </c>
      <c r="I71" s="757" t="s">
        <v>138</v>
      </c>
      <c r="J71" s="763" t="s">
        <v>1289</v>
      </c>
      <c r="K71" s="763" t="s">
        <v>1241</v>
      </c>
      <c r="L71" s="760"/>
      <c r="M71" s="759">
        <v>43200</v>
      </c>
      <c r="N71" s="758" t="s">
        <v>1194</v>
      </c>
      <c r="O71" s="760" t="s">
        <v>32</v>
      </c>
      <c r="P71" s="770">
        <v>43453</v>
      </c>
      <c r="Q71" s="857" t="s">
        <v>2005</v>
      </c>
      <c r="R71" s="760" t="s">
        <v>30</v>
      </c>
      <c r="S71" s="770">
        <v>43585</v>
      </c>
      <c r="T71" s="760" t="s">
        <v>1960</v>
      </c>
      <c r="U71" s="760" t="s">
        <v>30</v>
      </c>
      <c r="V71" s="769"/>
      <c r="W71" s="769"/>
      <c r="X71" s="769"/>
    </row>
    <row r="72" spans="1:24" s="211" customFormat="1" ht="135" customHeight="1">
      <c r="A72" s="814">
        <v>66</v>
      </c>
      <c r="B72" s="760">
        <v>2016</v>
      </c>
      <c r="C72" s="760" t="s">
        <v>1523</v>
      </c>
      <c r="D72" s="757" t="s">
        <v>21</v>
      </c>
      <c r="E72" s="757" t="s">
        <v>1088</v>
      </c>
      <c r="F72" s="758" t="s">
        <v>1007</v>
      </c>
      <c r="G72" s="759">
        <v>42713</v>
      </c>
      <c r="H72" s="758" t="s">
        <v>1177</v>
      </c>
      <c r="I72" s="757" t="s">
        <v>138</v>
      </c>
      <c r="J72" s="763" t="s">
        <v>1289</v>
      </c>
      <c r="K72" s="763" t="s">
        <v>1241</v>
      </c>
      <c r="L72" s="760"/>
      <c r="M72" s="759">
        <v>43200</v>
      </c>
      <c r="N72" s="758" t="s">
        <v>1194</v>
      </c>
      <c r="O72" s="760" t="s">
        <v>32</v>
      </c>
      <c r="P72" s="933">
        <v>43453</v>
      </c>
      <c r="Q72" s="859" t="s">
        <v>2471</v>
      </c>
      <c r="R72" s="760" t="s">
        <v>30</v>
      </c>
      <c r="S72" s="770">
        <v>43585</v>
      </c>
      <c r="T72" s="760" t="s">
        <v>1960</v>
      </c>
      <c r="U72" s="760" t="s">
        <v>30</v>
      </c>
      <c r="V72" s="769"/>
      <c r="W72" s="769"/>
      <c r="X72" s="769"/>
    </row>
    <row r="73" spans="1:24" s="211" customFormat="1" ht="307.5" customHeight="1">
      <c r="A73" s="814">
        <v>67</v>
      </c>
      <c r="B73" s="760">
        <v>2017</v>
      </c>
      <c r="C73" s="757" t="s">
        <v>2006</v>
      </c>
      <c r="D73" s="757" t="s">
        <v>21</v>
      </c>
      <c r="E73" s="760" t="s">
        <v>1959</v>
      </c>
      <c r="F73" s="758" t="s">
        <v>1018</v>
      </c>
      <c r="G73" s="759">
        <v>42956</v>
      </c>
      <c r="H73" s="758" t="s">
        <v>1177</v>
      </c>
      <c r="I73" s="757" t="s">
        <v>138</v>
      </c>
      <c r="J73" s="763" t="s">
        <v>1289</v>
      </c>
      <c r="K73" s="763" t="s">
        <v>1241</v>
      </c>
      <c r="L73" s="760"/>
      <c r="M73" s="759">
        <v>43200</v>
      </c>
      <c r="N73" s="758" t="s">
        <v>1194</v>
      </c>
      <c r="O73" s="760" t="s">
        <v>32</v>
      </c>
      <c r="P73" s="933">
        <v>43453</v>
      </c>
      <c r="Q73" s="862" t="s">
        <v>2007</v>
      </c>
      <c r="R73" s="760" t="s">
        <v>30</v>
      </c>
      <c r="S73" s="770">
        <v>43585</v>
      </c>
      <c r="T73" s="760" t="s">
        <v>1960</v>
      </c>
      <c r="U73" s="760" t="s">
        <v>30</v>
      </c>
      <c r="V73" s="769"/>
      <c r="W73" s="769"/>
      <c r="X73" s="769"/>
    </row>
    <row r="74" spans="1:24" s="211" customFormat="1" ht="263.25" customHeight="1">
      <c r="A74" s="814">
        <v>68</v>
      </c>
      <c r="B74" s="760">
        <v>2017</v>
      </c>
      <c r="C74" s="757" t="s">
        <v>2006</v>
      </c>
      <c r="D74" s="757" t="s">
        <v>21</v>
      </c>
      <c r="E74" s="760" t="s">
        <v>1959</v>
      </c>
      <c r="F74" s="758" t="s">
        <v>1019</v>
      </c>
      <c r="G74" s="759">
        <v>42956</v>
      </c>
      <c r="H74" s="758" t="s">
        <v>1177</v>
      </c>
      <c r="I74" s="757" t="s">
        <v>138</v>
      </c>
      <c r="J74" s="763" t="s">
        <v>1289</v>
      </c>
      <c r="K74" s="763" t="s">
        <v>1241</v>
      </c>
      <c r="L74" s="760"/>
      <c r="M74" s="759">
        <v>43200</v>
      </c>
      <c r="N74" s="758" t="s">
        <v>1194</v>
      </c>
      <c r="O74" s="760" t="s">
        <v>32</v>
      </c>
      <c r="P74" s="933">
        <v>43453</v>
      </c>
      <c r="Q74" s="859" t="s">
        <v>2007</v>
      </c>
      <c r="R74" s="760" t="s">
        <v>30</v>
      </c>
      <c r="S74" s="770">
        <v>43585</v>
      </c>
      <c r="T74" s="760" t="s">
        <v>1960</v>
      </c>
      <c r="U74" s="760" t="s">
        <v>30</v>
      </c>
      <c r="V74" s="769"/>
      <c r="W74" s="769"/>
      <c r="X74" s="769"/>
    </row>
    <row r="75" spans="1:24" s="952" customFormat="1" ht="141.75" customHeight="1">
      <c r="A75" s="814">
        <v>69</v>
      </c>
      <c r="B75" s="741">
        <v>2014</v>
      </c>
      <c r="C75" s="741" t="s">
        <v>2009</v>
      </c>
      <c r="D75" s="757" t="s">
        <v>21</v>
      </c>
      <c r="E75" s="757" t="s">
        <v>1959</v>
      </c>
      <c r="F75" s="758" t="s">
        <v>2010</v>
      </c>
      <c r="G75" s="863">
        <v>41997</v>
      </c>
      <c r="H75" s="758" t="s">
        <v>1177</v>
      </c>
      <c r="I75" s="757" t="s">
        <v>138</v>
      </c>
      <c r="J75" s="763" t="s">
        <v>1289</v>
      </c>
      <c r="K75" s="763" t="s">
        <v>1241</v>
      </c>
      <c r="L75" s="757"/>
      <c r="M75" s="763">
        <v>42704</v>
      </c>
      <c r="N75" s="758" t="s">
        <v>1331</v>
      </c>
      <c r="O75" s="760" t="s">
        <v>30</v>
      </c>
      <c r="P75" s="770">
        <v>43453</v>
      </c>
      <c r="Q75" s="760" t="s">
        <v>1960</v>
      </c>
      <c r="R75" s="760" t="s">
        <v>30</v>
      </c>
      <c r="S75" s="770">
        <v>43585</v>
      </c>
      <c r="T75" s="760" t="s">
        <v>1960</v>
      </c>
      <c r="U75" s="760" t="s">
        <v>30</v>
      </c>
      <c r="V75" s="769"/>
      <c r="W75" s="769"/>
      <c r="X75" s="769"/>
    </row>
    <row r="76" spans="1:24" s="952" customFormat="1" ht="117.75" customHeight="1">
      <c r="A76" s="814">
        <v>70</v>
      </c>
      <c r="B76" s="757">
        <v>2015</v>
      </c>
      <c r="C76" s="757" t="s">
        <v>1376</v>
      </c>
      <c r="D76" s="757" t="s">
        <v>21</v>
      </c>
      <c r="E76" s="757" t="s">
        <v>1959</v>
      </c>
      <c r="F76" s="758" t="s">
        <v>2008</v>
      </c>
      <c r="G76" s="863">
        <v>42153</v>
      </c>
      <c r="H76" s="758" t="s">
        <v>1177</v>
      </c>
      <c r="I76" s="757" t="s">
        <v>138</v>
      </c>
      <c r="J76" s="763" t="s">
        <v>1289</v>
      </c>
      <c r="K76" s="763" t="s">
        <v>1241</v>
      </c>
      <c r="L76" s="757"/>
      <c r="M76" s="763">
        <v>42514</v>
      </c>
      <c r="N76" s="758" t="s">
        <v>1331</v>
      </c>
      <c r="O76" s="760" t="s">
        <v>30</v>
      </c>
      <c r="P76" s="770">
        <v>43453</v>
      </c>
      <c r="Q76" s="760" t="s">
        <v>1960</v>
      </c>
      <c r="R76" s="760" t="s">
        <v>30</v>
      </c>
      <c r="S76" s="770">
        <v>43585</v>
      </c>
      <c r="T76" s="760" t="s">
        <v>1960</v>
      </c>
      <c r="U76" s="760" t="s">
        <v>30</v>
      </c>
      <c r="V76" s="769"/>
      <c r="W76" s="769"/>
      <c r="X76" s="769"/>
    </row>
    <row r="77" spans="1:24" s="952" customFormat="1" ht="75" customHeight="1">
      <c r="A77" s="814">
        <v>71</v>
      </c>
      <c r="B77" s="757">
        <v>2015</v>
      </c>
      <c r="C77" s="757" t="s">
        <v>1376</v>
      </c>
      <c r="D77" s="757" t="s">
        <v>21</v>
      </c>
      <c r="E77" s="757" t="s">
        <v>1959</v>
      </c>
      <c r="F77" s="758" t="s">
        <v>2011</v>
      </c>
      <c r="G77" s="863">
        <v>42153</v>
      </c>
      <c r="H77" s="758" t="s">
        <v>1177</v>
      </c>
      <c r="I77" s="757" t="s">
        <v>138</v>
      </c>
      <c r="J77" s="763" t="s">
        <v>1289</v>
      </c>
      <c r="K77" s="763" t="s">
        <v>1241</v>
      </c>
      <c r="L77" s="757"/>
      <c r="M77" s="763">
        <v>42514</v>
      </c>
      <c r="N77" s="758" t="s">
        <v>1331</v>
      </c>
      <c r="O77" s="760" t="s">
        <v>30</v>
      </c>
      <c r="P77" s="770">
        <v>43453</v>
      </c>
      <c r="Q77" s="760" t="s">
        <v>1960</v>
      </c>
      <c r="R77" s="760" t="s">
        <v>30</v>
      </c>
      <c r="S77" s="770">
        <v>43585</v>
      </c>
      <c r="T77" s="760" t="s">
        <v>1960</v>
      </c>
      <c r="U77" s="760" t="s">
        <v>30</v>
      </c>
      <c r="V77" s="769"/>
      <c r="W77" s="769"/>
      <c r="X77" s="769"/>
    </row>
    <row r="78" spans="1:24" s="952" customFormat="1" ht="75" customHeight="1">
      <c r="A78" s="814">
        <v>72</v>
      </c>
      <c r="B78" s="757">
        <v>2015</v>
      </c>
      <c r="C78" s="757" t="s">
        <v>1376</v>
      </c>
      <c r="D78" s="757" t="s">
        <v>21</v>
      </c>
      <c r="E78" s="757" t="s">
        <v>1959</v>
      </c>
      <c r="F78" s="758" t="s">
        <v>2487</v>
      </c>
      <c r="G78" s="863">
        <v>42153</v>
      </c>
      <c r="H78" s="758" t="s">
        <v>1177</v>
      </c>
      <c r="I78" s="757" t="s">
        <v>138</v>
      </c>
      <c r="J78" s="763" t="s">
        <v>1289</v>
      </c>
      <c r="K78" s="763" t="s">
        <v>1241</v>
      </c>
      <c r="L78" s="757"/>
      <c r="M78" s="763">
        <v>42514</v>
      </c>
      <c r="N78" s="758" t="s">
        <v>1331</v>
      </c>
      <c r="O78" s="760" t="s">
        <v>30</v>
      </c>
      <c r="P78" s="770">
        <v>43453</v>
      </c>
      <c r="Q78" s="760" t="s">
        <v>1960</v>
      </c>
      <c r="R78" s="760" t="s">
        <v>30</v>
      </c>
      <c r="S78" s="770">
        <v>43585</v>
      </c>
      <c r="T78" s="760" t="s">
        <v>1960</v>
      </c>
      <c r="U78" s="760" t="s">
        <v>30</v>
      </c>
      <c r="V78" s="769"/>
      <c r="W78" s="769"/>
      <c r="X78" s="769"/>
    </row>
    <row r="79" spans="1:24" s="952" customFormat="1" ht="75" customHeight="1">
      <c r="A79" s="814">
        <v>73</v>
      </c>
      <c r="B79" s="757">
        <v>2015</v>
      </c>
      <c r="C79" s="757" t="s">
        <v>1376</v>
      </c>
      <c r="D79" s="757" t="s">
        <v>21</v>
      </c>
      <c r="E79" s="757" t="s">
        <v>1959</v>
      </c>
      <c r="F79" s="758" t="s">
        <v>2012</v>
      </c>
      <c r="G79" s="863">
        <v>42153</v>
      </c>
      <c r="H79" s="758" t="s">
        <v>1177</v>
      </c>
      <c r="I79" s="757" t="s">
        <v>138</v>
      </c>
      <c r="J79" s="763" t="s">
        <v>1289</v>
      </c>
      <c r="K79" s="763" t="s">
        <v>1241</v>
      </c>
      <c r="L79" s="757"/>
      <c r="M79" s="763">
        <v>42148</v>
      </c>
      <c r="N79" s="758" t="s">
        <v>1331</v>
      </c>
      <c r="O79" s="760" t="s">
        <v>30</v>
      </c>
      <c r="P79" s="770">
        <v>43453</v>
      </c>
      <c r="Q79" s="760" t="s">
        <v>1960</v>
      </c>
      <c r="R79" s="760" t="s">
        <v>30</v>
      </c>
      <c r="S79" s="770">
        <v>43585</v>
      </c>
      <c r="T79" s="760" t="s">
        <v>1960</v>
      </c>
      <c r="U79" s="760" t="s">
        <v>30</v>
      </c>
      <c r="V79" s="769"/>
      <c r="W79" s="769"/>
      <c r="X79" s="769"/>
    </row>
    <row r="80" spans="1:24" s="952" customFormat="1" ht="75" customHeight="1">
      <c r="A80" s="814">
        <v>74</v>
      </c>
      <c r="B80" s="741">
        <v>2015</v>
      </c>
      <c r="C80" s="741" t="s">
        <v>1376</v>
      </c>
      <c r="D80" s="757" t="s">
        <v>21</v>
      </c>
      <c r="E80" s="757" t="s">
        <v>1959</v>
      </c>
      <c r="F80" s="758" t="s">
        <v>2490</v>
      </c>
      <c r="G80" s="863">
        <v>42153</v>
      </c>
      <c r="H80" s="758" t="s">
        <v>1177</v>
      </c>
      <c r="I80" s="757" t="s">
        <v>138</v>
      </c>
      <c r="J80" s="763" t="s">
        <v>1289</v>
      </c>
      <c r="K80" s="763" t="s">
        <v>1241</v>
      </c>
      <c r="L80" s="757"/>
      <c r="M80" s="763">
        <v>42514</v>
      </c>
      <c r="N80" s="758" t="s">
        <v>1331</v>
      </c>
      <c r="O80" s="760" t="s">
        <v>30</v>
      </c>
      <c r="P80" s="770">
        <v>43453</v>
      </c>
      <c r="Q80" s="760" t="s">
        <v>1960</v>
      </c>
      <c r="R80" s="760" t="s">
        <v>30</v>
      </c>
      <c r="S80" s="770">
        <v>43585</v>
      </c>
      <c r="T80" s="760" t="s">
        <v>1960</v>
      </c>
      <c r="U80" s="760" t="s">
        <v>30</v>
      </c>
      <c r="V80" s="769"/>
      <c r="W80" s="769"/>
      <c r="X80" s="769"/>
    </row>
    <row r="81" spans="1:24" s="952" customFormat="1" ht="123.75" customHeight="1">
      <c r="A81" s="814">
        <v>75</v>
      </c>
      <c r="B81" s="757">
        <v>2016</v>
      </c>
      <c r="C81" s="757" t="s">
        <v>1549</v>
      </c>
      <c r="D81" s="757" t="s">
        <v>21</v>
      </c>
      <c r="E81" s="757" t="s">
        <v>1959</v>
      </c>
      <c r="F81" s="758" t="s">
        <v>2013</v>
      </c>
      <c r="G81" s="864">
        <v>42531</v>
      </c>
      <c r="H81" s="758" t="s">
        <v>1177</v>
      </c>
      <c r="I81" s="757" t="s">
        <v>138</v>
      </c>
      <c r="J81" s="763" t="s">
        <v>1289</v>
      </c>
      <c r="K81" s="763" t="s">
        <v>1241</v>
      </c>
      <c r="L81" s="757"/>
      <c r="M81" s="763">
        <v>42695</v>
      </c>
      <c r="N81" s="758" t="s">
        <v>1331</v>
      </c>
      <c r="O81" s="760" t="s">
        <v>30</v>
      </c>
      <c r="P81" s="770">
        <v>43453</v>
      </c>
      <c r="Q81" s="760" t="s">
        <v>1960</v>
      </c>
      <c r="R81" s="760" t="s">
        <v>30</v>
      </c>
      <c r="S81" s="770">
        <v>43585</v>
      </c>
      <c r="T81" s="760" t="s">
        <v>1960</v>
      </c>
      <c r="U81" s="760" t="s">
        <v>30</v>
      </c>
      <c r="V81" s="769"/>
      <c r="W81" s="769"/>
      <c r="X81" s="769"/>
    </row>
    <row r="82" spans="1:24" s="952" customFormat="1" ht="75" customHeight="1">
      <c r="A82" s="814">
        <v>76</v>
      </c>
      <c r="B82" s="757">
        <v>2016</v>
      </c>
      <c r="C82" s="757" t="s">
        <v>1549</v>
      </c>
      <c r="D82" s="757" t="s">
        <v>21</v>
      </c>
      <c r="E82" s="757" t="s">
        <v>1959</v>
      </c>
      <c r="F82" s="758" t="s">
        <v>2014</v>
      </c>
      <c r="G82" s="864">
        <v>42531</v>
      </c>
      <c r="H82" s="758" t="s">
        <v>1177</v>
      </c>
      <c r="I82" s="757" t="s">
        <v>138</v>
      </c>
      <c r="J82" s="763" t="s">
        <v>1289</v>
      </c>
      <c r="K82" s="763" t="s">
        <v>1241</v>
      </c>
      <c r="L82" s="757"/>
      <c r="M82" s="763">
        <v>42696</v>
      </c>
      <c r="N82" s="758" t="s">
        <v>1331</v>
      </c>
      <c r="O82" s="760" t="s">
        <v>30</v>
      </c>
      <c r="P82" s="770">
        <v>43453</v>
      </c>
      <c r="Q82" s="760" t="s">
        <v>1960</v>
      </c>
      <c r="R82" s="760" t="s">
        <v>30</v>
      </c>
      <c r="S82" s="770">
        <v>43585</v>
      </c>
      <c r="T82" s="760" t="s">
        <v>1960</v>
      </c>
      <c r="U82" s="760" t="s">
        <v>30</v>
      </c>
      <c r="V82" s="769"/>
      <c r="W82" s="769"/>
      <c r="X82" s="769"/>
    </row>
    <row r="83" spans="1:24" s="952" customFormat="1" ht="75" customHeight="1">
      <c r="A83" s="1338">
        <v>77</v>
      </c>
      <c r="B83" s="760">
        <v>2018</v>
      </c>
      <c r="C83" s="757" t="s">
        <v>2823</v>
      </c>
      <c r="D83" s="757" t="s">
        <v>21</v>
      </c>
      <c r="E83" s="757" t="s">
        <v>1966</v>
      </c>
      <c r="F83" s="1339" t="s">
        <v>2917</v>
      </c>
      <c r="G83" s="770">
        <v>43669</v>
      </c>
      <c r="H83" s="758" t="s">
        <v>2918</v>
      </c>
      <c r="I83" s="757" t="s">
        <v>138</v>
      </c>
      <c r="J83" s="763">
        <v>43679</v>
      </c>
      <c r="K83" s="763">
        <v>43709</v>
      </c>
      <c r="L83" s="757"/>
      <c r="M83" s="763"/>
      <c r="N83" s="758"/>
      <c r="O83" s="760"/>
      <c r="P83" s="770"/>
      <c r="Q83" s="760"/>
      <c r="R83" s="760"/>
      <c r="S83" s="770">
        <v>43738</v>
      </c>
      <c r="T83" s="1042" t="s">
        <v>2742</v>
      </c>
      <c r="U83" s="760" t="s">
        <v>32</v>
      </c>
      <c r="V83" s="769"/>
      <c r="W83" s="769"/>
      <c r="X83" s="769"/>
    </row>
    <row r="84" spans="1:24" s="952" customFormat="1" ht="75" customHeight="1">
      <c r="A84" s="1338"/>
      <c r="B84" s="760">
        <v>2018</v>
      </c>
      <c r="C84" s="757" t="s">
        <v>2823</v>
      </c>
      <c r="D84" s="757" t="s">
        <v>21</v>
      </c>
      <c r="E84" s="757" t="s">
        <v>1966</v>
      </c>
      <c r="F84" s="1341"/>
      <c r="G84" s="770">
        <v>43669</v>
      </c>
      <c r="H84" s="758" t="s">
        <v>2920</v>
      </c>
      <c r="I84" s="757" t="s">
        <v>138</v>
      </c>
      <c r="J84" s="763">
        <v>43679</v>
      </c>
      <c r="K84" s="763">
        <v>43770</v>
      </c>
      <c r="L84" s="757"/>
      <c r="M84" s="763"/>
      <c r="N84" s="758"/>
      <c r="O84" s="760"/>
      <c r="P84" s="770"/>
      <c r="Q84" s="760"/>
      <c r="R84" s="760"/>
      <c r="S84" s="770">
        <v>43738</v>
      </c>
      <c r="T84" s="1042" t="s">
        <v>2742</v>
      </c>
      <c r="U84" s="760" t="s">
        <v>32</v>
      </c>
      <c r="V84" s="769"/>
      <c r="W84" s="769"/>
      <c r="X84" s="769"/>
    </row>
    <row r="85" spans="1:24" s="952" customFormat="1" ht="75" customHeight="1">
      <c r="A85" s="1338"/>
      <c r="B85" s="760">
        <v>2018</v>
      </c>
      <c r="C85" s="757" t="s">
        <v>2823</v>
      </c>
      <c r="D85" s="757" t="s">
        <v>21</v>
      </c>
      <c r="E85" s="757" t="s">
        <v>1966</v>
      </c>
      <c r="F85" s="1341"/>
      <c r="G85" s="770">
        <v>43669</v>
      </c>
      <c r="H85" s="758" t="s">
        <v>2921</v>
      </c>
      <c r="I85" s="757" t="s">
        <v>138</v>
      </c>
      <c r="J85" s="763">
        <v>43679</v>
      </c>
      <c r="K85" s="763">
        <v>43709</v>
      </c>
      <c r="L85" s="757"/>
      <c r="M85" s="763"/>
      <c r="N85" s="758"/>
      <c r="O85" s="760"/>
      <c r="P85" s="770"/>
      <c r="Q85" s="760"/>
      <c r="R85" s="760"/>
      <c r="S85" s="770">
        <v>43738</v>
      </c>
      <c r="T85" s="1042" t="s">
        <v>2742</v>
      </c>
      <c r="U85" s="760" t="s">
        <v>32</v>
      </c>
      <c r="V85" s="769"/>
      <c r="W85" s="769"/>
      <c r="X85" s="769"/>
    </row>
    <row r="86" spans="1:24" s="952" customFormat="1" ht="210" customHeight="1">
      <c r="A86" s="1097">
        <v>78</v>
      </c>
      <c r="B86" s="760">
        <v>2018</v>
      </c>
      <c r="C86" s="757" t="s">
        <v>2823</v>
      </c>
      <c r="D86" s="757" t="s">
        <v>21</v>
      </c>
      <c r="E86" s="757" t="s">
        <v>1966</v>
      </c>
      <c r="F86" s="1102" t="s">
        <v>2914</v>
      </c>
      <c r="G86" s="770">
        <v>43669</v>
      </c>
      <c r="H86" s="758" t="s">
        <v>2919</v>
      </c>
      <c r="I86" s="757" t="s">
        <v>138</v>
      </c>
      <c r="J86" s="763">
        <v>43679</v>
      </c>
      <c r="K86" s="763">
        <v>43830</v>
      </c>
      <c r="L86" s="757"/>
      <c r="M86" s="763"/>
      <c r="N86" s="758"/>
      <c r="O86" s="760"/>
      <c r="P86" s="770"/>
      <c r="Q86" s="760"/>
      <c r="R86" s="760"/>
      <c r="S86" s="770">
        <v>43738</v>
      </c>
      <c r="T86" s="1042" t="s">
        <v>2742</v>
      </c>
      <c r="U86" s="760" t="s">
        <v>32</v>
      </c>
      <c r="V86" s="769"/>
      <c r="W86" s="769"/>
      <c r="X86" s="769"/>
    </row>
    <row r="87" spans="1:24" s="952" customFormat="1" ht="214.9" customHeight="1">
      <c r="A87" s="814">
        <v>79</v>
      </c>
      <c r="B87" s="760">
        <v>2018</v>
      </c>
      <c r="C87" s="757" t="s">
        <v>2823</v>
      </c>
      <c r="D87" s="757" t="s">
        <v>21</v>
      </c>
      <c r="E87" s="757" t="s">
        <v>1966</v>
      </c>
      <c r="F87" s="922" t="s">
        <v>2915</v>
      </c>
      <c r="G87" s="770">
        <v>43669</v>
      </c>
      <c r="H87" s="758" t="s">
        <v>1177</v>
      </c>
      <c r="I87" s="757" t="s">
        <v>138</v>
      </c>
      <c r="J87" s="758" t="s">
        <v>1177</v>
      </c>
      <c r="K87" s="758" t="s">
        <v>1177</v>
      </c>
      <c r="L87" s="757"/>
      <c r="M87" s="763"/>
      <c r="N87" s="758"/>
      <c r="O87" s="760"/>
      <c r="P87" s="770"/>
      <c r="Q87" s="760"/>
      <c r="R87" s="760"/>
      <c r="S87" s="770">
        <v>43738</v>
      </c>
      <c r="T87" s="1042" t="s">
        <v>2742</v>
      </c>
      <c r="U87" s="760" t="s">
        <v>32</v>
      </c>
      <c r="V87" s="769"/>
      <c r="W87" s="769"/>
      <c r="X87" s="769"/>
    </row>
    <row r="88" spans="1:24" s="952" customFormat="1" ht="106.9" customHeight="1">
      <c r="A88" s="814">
        <v>80</v>
      </c>
      <c r="B88" s="760">
        <v>2018</v>
      </c>
      <c r="C88" s="757" t="s">
        <v>2823</v>
      </c>
      <c r="D88" s="757" t="s">
        <v>21</v>
      </c>
      <c r="E88" s="757" t="s">
        <v>1966</v>
      </c>
      <c r="F88" s="922" t="s">
        <v>2916</v>
      </c>
      <c r="G88" s="770">
        <v>43669</v>
      </c>
      <c r="H88" s="758" t="s">
        <v>1177</v>
      </c>
      <c r="I88" s="757" t="s">
        <v>138</v>
      </c>
      <c r="J88" s="758" t="s">
        <v>1177</v>
      </c>
      <c r="K88" s="758" t="s">
        <v>1177</v>
      </c>
      <c r="L88" s="757"/>
      <c r="M88" s="763"/>
      <c r="N88" s="758"/>
      <c r="O88" s="760"/>
      <c r="P88" s="770"/>
      <c r="Q88" s="760"/>
      <c r="R88" s="760"/>
      <c r="S88" s="770">
        <v>43738</v>
      </c>
      <c r="T88" s="1042" t="s">
        <v>2742</v>
      </c>
      <c r="U88" s="760" t="s">
        <v>32</v>
      </c>
      <c r="V88" s="769"/>
      <c r="W88" s="769"/>
      <c r="X88" s="769"/>
    </row>
    <row r="89" spans="1:24" ht="15.75" customHeight="1">
      <c r="B89" s="1001"/>
      <c r="C89" s="1001"/>
      <c r="D89" s="1002"/>
      <c r="E89" s="1003"/>
      <c r="F89" s="1009"/>
      <c r="I89" s="1005"/>
      <c r="J89" s="1006"/>
      <c r="K89" s="1006"/>
      <c r="M89" s="1006"/>
      <c r="N89" s="1009"/>
      <c r="O89" s="1003"/>
    </row>
    <row r="90" spans="1:24" ht="15.75" customHeight="1">
      <c r="B90" s="1001"/>
      <c r="C90" s="1001"/>
      <c r="D90" s="1002"/>
      <c r="E90" s="1003"/>
      <c r="F90" s="1009"/>
      <c r="I90" s="1005"/>
      <c r="J90" s="1006"/>
      <c r="K90" s="1006"/>
      <c r="M90" s="1006"/>
      <c r="N90" s="1009"/>
      <c r="O90" s="1003"/>
    </row>
    <row r="91" spans="1:24" ht="15.75" customHeight="1">
      <c r="B91" s="1001"/>
      <c r="C91" s="1001"/>
      <c r="D91" s="1002"/>
      <c r="E91" s="1003"/>
      <c r="F91" s="1009"/>
      <c r="I91" s="1005"/>
      <c r="J91" s="1006"/>
      <c r="K91" s="1006"/>
      <c r="M91" s="1006"/>
      <c r="N91" s="1009"/>
      <c r="O91" s="1003"/>
    </row>
    <row r="92" spans="1:24" ht="15.75" customHeight="1">
      <c r="B92" s="1001"/>
      <c r="C92" s="1001"/>
      <c r="D92" s="1002"/>
      <c r="E92" s="1003"/>
      <c r="F92" s="1009"/>
      <c r="I92" s="1005"/>
      <c r="J92" s="1006"/>
      <c r="K92" s="1006"/>
      <c r="M92" s="1006"/>
      <c r="N92" s="1009"/>
      <c r="O92" s="1003"/>
    </row>
    <row r="93" spans="1:24" ht="15.75" customHeight="1">
      <c r="B93" s="1001"/>
      <c r="C93" s="1001"/>
      <c r="D93" s="1002"/>
      <c r="E93" s="1003"/>
      <c r="F93" s="1009"/>
      <c r="I93" s="1005"/>
      <c r="J93" s="1006"/>
      <c r="K93" s="1006"/>
      <c r="M93" s="1006"/>
      <c r="N93" s="1009"/>
      <c r="O93" s="1003"/>
    </row>
    <row r="94" spans="1:24" ht="15.75" customHeight="1">
      <c r="B94" s="1001"/>
      <c r="C94" s="1001"/>
      <c r="D94" s="1002"/>
      <c r="E94" s="1003"/>
      <c r="F94" s="1009"/>
      <c r="I94" s="1005"/>
      <c r="J94" s="1006"/>
      <c r="K94" s="1006"/>
      <c r="M94" s="1006"/>
      <c r="N94" s="1009"/>
      <c r="O94" s="1003"/>
    </row>
    <row r="95" spans="1:24" ht="15.75" customHeight="1">
      <c r="B95" s="1001"/>
      <c r="C95" s="1001"/>
      <c r="D95" s="1002"/>
      <c r="E95" s="1003"/>
      <c r="F95" s="1009"/>
      <c r="I95" s="1005"/>
      <c r="J95" s="1006"/>
      <c r="K95" s="1006"/>
      <c r="M95" s="1006"/>
      <c r="N95" s="1009"/>
      <c r="O95" s="1003"/>
    </row>
    <row r="96" spans="1:24" ht="15.75" customHeight="1">
      <c r="B96" s="1001"/>
      <c r="C96" s="1001"/>
      <c r="D96" s="1002"/>
      <c r="E96" s="1003"/>
      <c r="F96" s="1009"/>
      <c r="I96" s="1005"/>
      <c r="J96" s="1006"/>
      <c r="K96" s="1006"/>
      <c r="M96" s="1006"/>
      <c r="N96" s="1009"/>
      <c r="O96" s="1003"/>
    </row>
    <row r="97" spans="2:15" ht="15.75" customHeight="1">
      <c r="B97" s="1001"/>
      <c r="C97" s="1001"/>
      <c r="D97" s="1002"/>
      <c r="E97" s="1003"/>
      <c r="F97" s="1009"/>
      <c r="I97" s="1005"/>
      <c r="J97" s="1006"/>
      <c r="K97" s="1006"/>
      <c r="M97" s="1006"/>
      <c r="N97" s="1009"/>
      <c r="O97" s="1003"/>
    </row>
    <row r="98" spans="2:15" ht="15.75" customHeight="1">
      <c r="B98" s="1001"/>
      <c r="C98" s="1001"/>
      <c r="D98" s="1002"/>
      <c r="E98" s="1003"/>
      <c r="F98" s="1009"/>
      <c r="I98" s="1005"/>
      <c r="J98" s="1006"/>
      <c r="K98" s="1006"/>
      <c r="M98" s="1006"/>
      <c r="N98" s="1009"/>
      <c r="O98" s="1003"/>
    </row>
    <row r="99" spans="2:15" ht="15.75" customHeight="1">
      <c r="B99" s="1001"/>
      <c r="C99" s="1001"/>
      <c r="D99" s="1002"/>
      <c r="E99" s="1003"/>
      <c r="F99" s="1009"/>
      <c r="I99" s="1005"/>
      <c r="J99" s="1006"/>
      <c r="K99" s="1006"/>
      <c r="M99" s="1006"/>
      <c r="N99" s="1009"/>
      <c r="O99" s="1003"/>
    </row>
    <row r="100" spans="2:15" ht="15.75" customHeight="1">
      <c r="B100" s="1001"/>
      <c r="C100" s="1001"/>
      <c r="D100" s="1002"/>
      <c r="E100" s="1003"/>
      <c r="F100" s="1009"/>
      <c r="I100" s="1005"/>
      <c r="J100" s="1006"/>
      <c r="K100" s="1006"/>
      <c r="M100" s="1006"/>
      <c r="N100" s="1009"/>
      <c r="O100" s="1003"/>
    </row>
    <row r="101" spans="2:15" ht="15.75" customHeight="1">
      <c r="B101" s="1001"/>
      <c r="C101" s="1001"/>
      <c r="D101" s="1002"/>
      <c r="E101" s="1003"/>
      <c r="F101" s="1009"/>
      <c r="I101" s="1005"/>
      <c r="J101" s="1006"/>
      <c r="K101" s="1006"/>
      <c r="M101" s="1006"/>
      <c r="N101" s="1009"/>
      <c r="O101" s="1003"/>
    </row>
    <row r="102" spans="2:15" ht="15.75" customHeight="1">
      <c r="B102" s="1001"/>
      <c r="C102" s="1001"/>
      <c r="D102" s="1002"/>
      <c r="E102" s="1003"/>
      <c r="F102" s="1009"/>
      <c r="I102" s="1005"/>
      <c r="J102" s="1006"/>
      <c r="K102" s="1006"/>
      <c r="M102" s="1006"/>
      <c r="N102" s="1009"/>
      <c r="O102" s="1003"/>
    </row>
    <row r="103" spans="2:15" ht="15.75" customHeight="1">
      <c r="B103" s="1001"/>
      <c r="C103" s="1001"/>
      <c r="D103" s="1002"/>
      <c r="E103" s="1003"/>
      <c r="F103" s="1009"/>
      <c r="I103" s="1005"/>
      <c r="J103" s="1006"/>
      <c r="K103" s="1006"/>
      <c r="M103" s="1006"/>
      <c r="N103" s="1009"/>
      <c r="O103" s="1003"/>
    </row>
    <row r="104" spans="2:15" ht="15.75" customHeight="1">
      <c r="B104" s="1001"/>
      <c r="C104" s="1001"/>
      <c r="D104" s="1002"/>
      <c r="E104" s="1003"/>
      <c r="F104" s="1009"/>
      <c r="I104" s="1005"/>
      <c r="J104" s="1006"/>
      <c r="K104" s="1006"/>
      <c r="M104" s="1006"/>
      <c r="N104" s="1009"/>
      <c r="O104" s="1003"/>
    </row>
    <row r="105" spans="2:15" ht="15.75" customHeight="1">
      <c r="B105" s="1001"/>
      <c r="C105" s="1001"/>
      <c r="D105" s="1002"/>
      <c r="E105" s="1003"/>
      <c r="F105" s="1009"/>
      <c r="I105" s="1005"/>
      <c r="J105" s="1006"/>
      <c r="K105" s="1006"/>
      <c r="M105" s="1006"/>
      <c r="N105" s="1009"/>
      <c r="O105" s="1003"/>
    </row>
    <row r="106" spans="2:15" ht="15.75" customHeight="1">
      <c r="B106" s="1001"/>
      <c r="C106" s="1001"/>
      <c r="D106" s="1002"/>
      <c r="E106" s="1003"/>
      <c r="F106" s="1009"/>
      <c r="I106" s="1005"/>
      <c r="J106" s="1006"/>
      <c r="K106" s="1006"/>
      <c r="M106" s="1006"/>
      <c r="N106" s="1009"/>
      <c r="O106" s="1003"/>
    </row>
    <row r="107" spans="2:15" ht="15.75" customHeight="1">
      <c r="B107" s="1001"/>
      <c r="C107" s="1001"/>
      <c r="D107" s="1002"/>
      <c r="E107" s="1003"/>
      <c r="F107" s="1009"/>
      <c r="I107" s="1005"/>
      <c r="J107" s="1006"/>
      <c r="K107" s="1006"/>
      <c r="M107" s="1006"/>
      <c r="N107" s="1009"/>
      <c r="O107" s="1003"/>
    </row>
    <row r="108" spans="2:15" ht="15.75" customHeight="1">
      <c r="B108" s="1001"/>
      <c r="C108" s="1001"/>
      <c r="D108" s="1002"/>
      <c r="E108" s="1003"/>
      <c r="F108" s="1009"/>
      <c r="I108" s="1005"/>
      <c r="J108" s="1006"/>
      <c r="K108" s="1006"/>
      <c r="M108" s="1006"/>
      <c r="N108" s="1009"/>
      <c r="O108" s="1003"/>
    </row>
    <row r="109" spans="2:15" ht="15.75" customHeight="1">
      <c r="B109" s="1001"/>
      <c r="C109" s="1001"/>
      <c r="D109" s="1002"/>
      <c r="E109" s="1003"/>
      <c r="F109" s="1009"/>
      <c r="I109" s="1005"/>
      <c r="J109" s="1006"/>
      <c r="K109" s="1006"/>
      <c r="M109" s="1006"/>
      <c r="N109" s="1009"/>
      <c r="O109" s="1003"/>
    </row>
    <row r="110" spans="2:15" ht="15.75" customHeight="1">
      <c r="B110" s="1001"/>
      <c r="C110" s="1001"/>
      <c r="D110" s="1002"/>
      <c r="E110" s="1003"/>
      <c r="F110" s="1009"/>
      <c r="I110" s="1005"/>
      <c r="J110" s="1006"/>
      <c r="K110" s="1006"/>
      <c r="M110" s="1006"/>
      <c r="N110" s="1009"/>
      <c r="O110" s="1003"/>
    </row>
    <row r="111" spans="2:15" ht="15.75" customHeight="1">
      <c r="B111" s="1001"/>
      <c r="C111" s="1001"/>
      <c r="D111" s="1002"/>
      <c r="E111" s="1003"/>
      <c r="F111" s="1009"/>
      <c r="I111" s="1005"/>
      <c r="J111" s="1006"/>
      <c r="K111" s="1006"/>
      <c r="M111" s="1006"/>
      <c r="N111" s="1009"/>
      <c r="O111" s="1003"/>
    </row>
    <row r="112" spans="2:15" ht="15.75" customHeight="1">
      <c r="B112" s="1001"/>
      <c r="C112" s="1001"/>
      <c r="D112" s="1002"/>
      <c r="E112" s="1003"/>
      <c r="F112" s="1009"/>
      <c r="I112" s="1005"/>
      <c r="J112" s="1006"/>
      <c r="K112" s="1006"/>
      <c r="M112" s="1006"/>
      <c r="N112" s="1009"/>
      <c r="O112" s="1003"/>
    </row>
    <row r="113" spans="2:15" ht="15.75" customHeight="1">
      <c r="B113" s="1001"/>
      <c r="C113" s="1001"/>
      <c r="D113" s="1002"/>
      <c r="E113" s="1003"/>
      <c r="F113" s="1009"/>
      <c r="I113" s="1005"/>
      <c r="J113" s="1006"/>
      <c r="K113" s="1006"/>
      <c r="M113" s="1006"/>
      <c r="N113" s="1009"/>
      <c r="O113" s="1003"/>
    </row>
    <row r="114" spans="2:15" ht="15.75" customHeight="1">
      <c r="B114" s="1001"/>
      <c r="C114" s="1001"/>
      <c r="D114" s="1002"/>
      <c r="E114" s="1003"/>
      <c r="F114" s="1009"/>
      <c r="I114" s="1005"/>
      <c r="J114" s="1006"/>
      <c r="K114" s="1006"/>
      <c r="M114" s="1006"/>
      <c r="N114" s="1009"/>
      <c r="O114" s="1003"/>
    </row>
    <row r="115" spans="2:15" ht="15.75" customHeight="1">
      <c r="B115" s="1001"/>
      <c r="C115" s="1001"/>
      <c r="D115" s="1002"/>
      <c r="E115" s="1003"/>
      <c r="F115" s="1009"/>
      <c r="I115" s="1005"/>
      <c r="J115" s="1006"/>
      <c r="K115" s="1006"/>
      <c r="M115" s="1006"/>
      <c r="N115" s="1009"/>
      <c r="O115" s="1003"/>
    </row>
    <row r="116" spans="2:15" ht="15.75" customHeight="1">
      <c r="B116" s="1001"/>
      <c r="C116" s="1001"/>
      <c r="D116" s="1002"/>
      <c r="E116" s="1003"/>
      <c r="F116" s="1009"/>
      <c r="I116" s="1005"/>
      <c r="J116" s="1006"/>
      <c r="K116" s="1006"/>
      <c r="M116" s="1006"/>
      <c r="N116" s="1009"/>
      <c r="O116" s="1003"/>
    </row>
    <row r="117" spans="2:15" ht="15.75" customHeight="1">
      <c r="B117" s="1001"/>
      <c r="C117" s="1001"/>
      <c r="D117" s="1002"/>
      <c r="E117" s="1003"/>
      <c r="F117" s="1009"/>
      <c r="I117" s="1005"/>
      <c r="J117" s="1006"/>
      <c r="K117" s="1006"/>
      <c r="M117" s="1006"/>
      <c r="N117" s="1009"/>
      <c r="O117" s="1003"/>
    </row>
    <row r="118" spans="2:15" ht="15.75" customHeight="1">
      <c r="B118" s="1001"/>
      <c r="C118" s="1001"/>
      <c r="D118" s="1002"/>
      <c r="E118" s="1003"/>
      <c r="F118" s="1009"/>
      <c r="I118" s="1005"/>
      <c r="J118" s="1006"/>
      <c r="K118" s="1006"/>
      <c r="M118" s="1006"/>
      <c r="N118" s="1009"/>
      <c r="O118" s="1003"/>
    </row>
    <row r="119" spans="2:15" ht="15.75" customHeight="1">
      <c r="B119" s="1001"/>
      <c r="C119" s="1001"/>
      <c r="D119" s="1002"/>
      <c r="E119" s="1003"/>
      <c r="F119" s="1009"/>
      <c r="I119" s="1005"/>
      <c r="J119" s="1006"/>
      <c r="K119" s="1006"/>
      <c r="M119" s="1006"/>
      <c r="N119" s="1009"/>
      <c r="O119" s="1003"/>
    </row>
    <row r="120" spans="2:15" ht="15.75" customHeight="1">
      <c r="B120" s="1001"/>
      <c r="C120" s="1001"/>
      <c r="D120" s="1002"/>
      <c r="E120" s="1003"/>
      <c r="F120" s="1009"/>
      <c r="I120" s="1005"/>
      <c r="J120" s="1006"/>
      <c r="K120" s="1006"/>
      <c r="M120" s="1006"/>
      <c r="N120" s="1009"/>
      <c r="O120" s="1003"/>
    </row>
    <row r="121" spans="2:15" ht="15.75" customHeight="1">
      <c r="B121" s="1001"/>
      <c r="C121" s="1001"/>
      <c r="D121" s="1002"/>
      <c r="E121" s="1003"/>
      <c r="F121" s="1009"/>
      <c r="I121" s="1005"/>
      <c r="J121" s="1006"/>
      <c r="K121" s="1006"/>
      <c r="M121" s="1006"/>
      <c r="N121" s="1009"/>
      <c r="O121" s="1003"/>
    </row>
    <row r="122" spans="2:15" ht="15.75" customHeight="1">
      <c r="B122" s="1001"/>
      <c r="C122" s="1001"/>
      <c r="D122" s="1002"/>
      <c r="E122" s="1003"/>
      <c r="F122" s="1009"/>
      <c r="I122" s="1005"/>
      <c r="J122" s="1006"/>
      <c r="K122" s="1006"/>
      <c r="M122" s="1006"/>
      <c r="N122" s="1009"/>
      <c r="O122" s="1003"/>
    </row>
    <row r="123" spans="2:15" ht="15.75" customHeight="1">
      <c r="B123" s="1001"/>
      <c r="C123" s="1001"/>
      <c r="D123" s="1002"/>
      <c r="E123" s="1003"/>
      <c r="F123" s="1009"/>
      <c r="I123" s="1005"/>
      <c r="J123" s="1006"/>
      <c r="K123" s="1006"/>
      <c r="M123" s="1006"/>
      <c r="N123" s="1009"/>
      <c r="O123" s="1003"/>
    </row>
    <row r="124" spans="2:15" ht="15.75" customHeight="1">
      <c r="B124" s="1001"/>
      <c r="C124" s="1001"/>
      <c r="D124" s="1002"/>
      <c r="E124" s="1003"/>
      <c r="F124" s="1009"/>
      <c r="I124" s="1005"/>
      <c r="J124" s="1006"/>
      <c r="K124" s="1006"/>
      <c r="M124" s="1006"/>
      <c r="N124" s="1009"/>
      <c r="O124" s="1003"/>
    </row>
    <row r="125" spans="2:15" ht="15.75" customHeight="1">
      <c r="B125" s="1001"/>
      <c r="C125" s="1001"/>
      <c r="D125" s="1002"/>
      <c r="E125" s="1003"/>
      <c r="F125" s="1009"/>
      <c r="I125" s="1005"/>
      <c r="J125" s="1006"/>
      <c r="K125" s="1006"/>
      <c r="M125" s="1006"/>
      <c r="N125" s="1009"/>
      <c r="O125" s="1003"/>
    </row>
    <row r="126" spans="2:15" ht="15.75" customHeight="1">
      <c r="B126" s="1001"/>
      <c r="C126" s="1001"/>
      <c r="D126" s="1002"/>
      <c r="E126" s="1003"/>
      <c r="F126" s="1009"/>
      <c r="I126" s="1005"/>
      <c r="J126" s="1006"/>
      <c r="K126" s="1006"/>
      <c r="M126" s="1006"/>
      <c r="N126" s="1009"/>
      <c r="O126" s="1003"/>
    </row>
    <row r="127" spans="2:15" ht="15.75" customHeight="1">
      <c r="B127" s="1001"/>
      <c r="C127" s="1001"/>
      <c r="D127" s="1002"/>
      <c r="E127" s="1003"/>
      <c r="F127" s="1009"/>
      <c r="I127" s="1005"/>
      <c r="J127" s="1006"/>
      <c r="K127" s="1006"/>
      <c r="M127" s="1006"/>
      <c r="N127" s="1009"/>
      <c r="O127" s="1003"/>
    </row>
    <row r="128" spans="2:15" ht="15.75" customHeight="1">
      <c r="B128" s="1001"/>
      <c r="C128" s="1001"/>
      <c r="D128" s="1002"/>
      <c r="E128" s="1003"/>
      <c r="F128" s="1009"/>
      <c r="I128" s="1005"/>
      <c r="J128" s="1006"/>
      <c r="K128" s="1006"/>
      <c r="M128" s="1006"/>
      <c r="N128" s="1009"/>
      <c r="O128" s="1003"/>
    </row>
    <row r="129" spans="2:15" ht="15.75" customHeight="1">
      <c r="B129" s="1001"/>
      <c r="C129" s="1001"/>
      <c r="D129" s="1002"/>
      <c r="E129" s="1003"/>
      <c r="F129" s="1009"/>
      <c r="I129" s="1005"/>
      <c r="J129" s="1006"/>
      <c r="K129" s="1006"/>
      <c r="M129" s="1006"/>
      <c r="N129" s="1009"/>
      <c r="O129" s="1003"/>
    </row>
    <row r="130" spans="2:15" ht="15.75" customHeight="1">
      <c r="B130" s="1001"/>
      <c r="C130" s="1001"/>
      <c r="D130" s="1002"/>
      <c r="E130" s="1003"/>
      <c r="F130" s="1009"/>
      <c r="I130" s="1005"/>
      <c r="J130" s="1006"/>
      <c r="K130" s="1006"/>
      <c r="M130" s="1006"/>
      <c r="N130" s="1009"/>
      <c r="O130" s="1003"/>
    </row>
    <row r="131" spans="2:15" ht="15.75" customHeight="1">
      <c r="B131" s="1001"/>
      <c r="C131" s="1001"/>
      <c r="D131" s="1002"/>
      <c r="E131" s="1003"/>
      <c r="F131" s="1009"/>
      <c r="I131" s="1005"/>
      <c r="J131" s="1006"/>
      <c r="K131" s="1006"/>
      <c r="M131" s="1006"/>
      <c r="N131" s="1009"/>
      <c r="O131" s="1003"/>
    </row>
    <row r="132" spans="2:15" ht="15.75" customHeight="1">
      <c r="B132" s="1001"/>
      <c r="C132" s="1001"/>
      <c r="D132" s="1002"/>
      <c r="E132" s="1003"/>
      <c r="F132" s="1009"/>
      <c r="I132" s="1005"/>
      <c r="J132" s="1006"/>
      <c r="K132" s="1006"/>
      <c r="M132" s="1006"/>
      <c r="N132" s="1009"/>
      <c r="O132" s="1003"/>
    </row>
    <row r="133" spans="2:15" ht="15.75" customHeight="1">
      <c r="B133" s="1001"/>
      <c r="C133" s="1001"/>
      <c r="D133" s="1002"/>
      <c r="E133" s="1003"/>
      <c r="F133" s="1009"/>
      <c r="I133" s="1005"/>
      <c r="J133" s="1006"/>
      <c r="K133" s="1006"/>
      <c r="M133" s="1006"/>
      <c r="N133" s="1009"/>
      <c r="O133" s="1003"/>
    </row>
    <row r="134" spans="2:15" ht="15.75" customHeight="1">
      <c r="B134" s="1001"/>
      <c r="C134" s="1001"/>
      <c r="D134" s="1002"/>
      <c r="E134" s="1003"/>
      <c r="F134" s="1009"/>
      <c r="I134" s="1005"/>
      <c r="J134" s="1006"/>
      <c r="K134" s="1006"/>
      <c r="M134" s="1006"/>
      <c r="N134" s="1009"/>
      <c r="O134" s="1003"/>
    </row>
    <row r="135" spans="2:15" ht="15.75" customHeight="1">
      <c r="B135" s="1001"/>
      <c r="C135" s="1001"/>
      <c r="D135" s="1002"/>
      <c r="E135" s="1003"/>
      <c r="F135" s="1009"/>
      <c r="I135" s="1005"/>
      <c r="J135" s="1006"/>
      <c r="K135" s="1006"/>
      <c r="M135" s="1006"/>
      <c r="N135" s="1009"/>
      <c r="O135" s="1003"/>
    </row>
    <row r="136" spans="2:15" ht="15.75" customHeight="1">
      <c r="B136" s="1001"/>
      <c r="C136" s="1001"/>
      <c r="D136" s="1002"/>
      <c r="E136" s="1003"/>
      <c r="F136" s="1009"/>
      <c r="I136" s="1005"/>
      <c r="J136" s="1006"/>
      <c r="K136" s="1006"/>
      <c r="M136" s="1006"/>
      <c r="N136" s="1009"/>
      <c r="O136" s="1003"/>
    </row>
    <row r="137" spans="2:15" ht="15.75" customHeight="1">
      <c r="B137" s="1001"/>
      <c r="C137" s="1001"/>
      <c r="D137" s="1002"/>
      <c r="E137" s="1003"/>
      <c r="F137" s="1009"/>
      <c r="I137" s="1005"/>
      <c r="J137" s="1006"/>
      <c r="K137" s="1006"/>
      <c r="M137" s="1006"/>
      <c r="N137" s="1009"/>
      <c r="O137" s="1003"/>
    </row>
    <row r="138" spans="2:15" ht="15.75" customHeight="1">
      <c r="B138" s="1001"/>
      <c r="C138" s="1001"/>
      <c r="D138" s="1002"/>
      <c r="E138" s="1003"/>
      <c r="F138" s="1009"/>
      <c r="I138" s="1005"/>
      <c r="J138" s="1006"/>
      <c r="K138" s="1006"/>
      <c r="M138" s="1006"/>
      <c r="N138" s="1009"/>
      <c r="O138" s="1003"/>
    </row>
    <row r="139" spans="2:15" ht="15.75" customHeight="1">
      <c r="B139" s="1001"/>
      <c r="C139" s="1001"/>
      <c r="D139" s="1002"/>
      <c r="E139" s="1003"/>
      <c r="F139" s="1009"/>
      <c r="I139" s="1005"/>
      <c r="J139" s="1006"/>
      <c r="K139" s="1006"/>
      <c r="M139" s="1006"/>
      <c r="N139" s="1009"/>
      <c r="O139" s="1003"/>
    </row>
    <row r="140" spans="2:15" ht="15.75" customHeight="1">
      <c r="B140" s="1001"/>
      <c r="C140" s="1001"/>
      <c r="D140" s="1002"/>
      <c r="E140" s="1003"/>
      <c r="F140" s="1009"/>
      <c r="I140" s="1005"/>
      <c r="J140" s="1006"/>
      <c r="K140" s="1006"/>
      <c r="M140" s="1006"/>
      <c r="N140" s="1009"/>
      <c r="O140" s="1003"/>
    </row>
    <row r="141" spans="2:15" ht="15.75" customHeight="1">
      <c r="B141" s="1001"/>
      <c r="C141" s="1001"/>
      <c r="D141" s="1002"/>
      <c r="E141" s="1003"/>
      <c r="F141" s="1009"/>
      <c r="I141" s="1005"/>
      <c r="J141" s="1006"/>
      <c r="K141" s="1006"/>
      <c r="M141" s="1006"/>
      <c r="N141" s="1009"/>
      <c r="O141" s="1003"/>
    </row>
    <row r="142" spans="2:15" ht="15.75" customHeight="1">
      <c r="B142" s="1001"/>
      <c r="C142" s="1001"/>
      <c r="D142" s="1002"/>
      <c r="E142" s="1003"/>
      <c r="F142" s="1009"/>
      <c r="I142" s="1005"/>
      <c r="J142" s="1006"/>
      <c r="K142" s="1006"/>
      <c r="M142" s="1006"/>
      <c r="N142" s="1009"/>
      <c r="O142" s="1003"/>
    </row>
    <row r="143" spans="2:15" ht="15.75" customHeight="1">
      <c r="B143" s="1001"/>
      <c r="C143" s="1001"/>
      <c r="D143" s="1002"/>
      <c r="E143" s="1003"/>
      <c r="F143" s="1009"/>
      <c r="I143" s="1005"/>
      <c r="J143" s="1006"/>
      <c r="K143" s="1006"/>
      <c r="M143" s="1006"/>
      <c r="N143" s="1009"/>
      <c r="O143" s="1003"/>
    </row>
    <row r="144" spans="2:15" ht="15.75" customHeight="1">
      <c r="B144" s="1001"/>
      <c r="C144" s="1001"/>
      <c r="D144" s="1002"/>
      <c r="E144" s="1003"/>
      <c r="F144" s="1009"/>
      <c r="I144" s="1005"/>
      <c r="J144" s="1006"/>
      <c r="K144" s="1006"/>
      <c r="M144" s="1006"/>
      <c r="N144" s="1009"/>
      <c r="O144" s="1003"/>
    </row>
    <row r="145" spans="2:15" ht="15.75" customHeight="1">
      <c r="B145" s="1001"/>
      <c r="C145" s="1001"/>
      <c r="D145" s="1002"/>
      <c r="E145" s="1003"/>
      <c r="F145" s="1009"/>
      <c r="I145" s="1005"/>
      <c r="J145" s="1006"/>
      <c r="K145" s="1006"/>
      <c r="M145" s="1006"/>
      <c r="N145" s="1009"/>
      <c r="O145" s="1003"/>
    </row>
    <row r="146" spans="2:15" ht="15.75" customHeight="1">
      <c r="B146" s="1001"/>
      <c r="C146" s="1001"/>
      <c r="D146" s="1002"/>
      <c r="E146" s="1003"/>
      <c r="F146" s="1009"/>
      <c r="I146" s="1005"/>
      <c r="J146" s="1006"/>
      <c r="K146" s="1006"/>
      <c r="M146" s="1006"/>
      <c r="N146" s="1009"/>
      <c r="O146" s="1003"/>
    </row>
    <row r="147" spans="2:15" ht="15.75" customHeight="1">
      <c r="B147" s="1001"/>
      <c r="C147" s="1001"/>
      <c r="D147" s="1002"/>
      <c r="E147" s="1003"/>
      <c r="F147" s="1009"/>
      <c r="I147" s="1005"/>
      <c r="J147" s="1006"/>
      <c r="K147" s="1006"/>
      <c r="M147" s="1006"/>
      <c r="N147" s="1009"/>
      <c r="O147" s="1003"/>
    </row>
    <row r="148" spans="2:15" ht="15.75" customHeight="1">
      <c r="B148" s="1001"/>
      <c r="C148" s="1001"/>
      <c r="D148" s="1002"/>
      <c r="E148" s="1003"/>
      <c r="F148" s="1009"/>
      <c r="I148" s="1005"/>
      <c r="J148" s="1006"/>
      <c r="K148" s="1006"/>
      <c r="M148" s="1006"/>
      <c r="N148" s="1009"/>
      <c r="O148" s="1003"/>
    </row>
    <row r="149" spans="2:15" ht="15.75" customHeight="1">
      <c r="B149" s="1001"/>
      <c r="C149" s="1001"/>
      <c r="D149" s="1002"/>
      <c r="E149" s="1003"/>
      <c r="F149" s="1009"/>
      <c r="I149" s="1005"/>
      <c r="J149" s="1006"/>
      <c r="K149" s="1006"/>
      <c r="M149" s="1006"/>
      <c r="N149" s="1009"/>
      <c r="O149" s="1003"/>
    </row>
    <row r="150" spans="2:15" ht="15.75" customHeight="1">
      <c r="B150" s="1001"/>
      <c r="C150" s="1001"/>
      <c r="D150" s="1002"/>
      <c r="E150" s="1003"/>
      <c r="F150" s="1009"/>
      <c r="I150" s="1005"/>
      <c r="J150" s="1006"/>
      <c r="K150" s="1006"/>
      <c r="M150" s="1006"/>
      <c r="N150" s="1009"/>
      <c r="O150" s="1003"/>
    </row>
    <row r="151" spans="2:15" ht="15.75" customHeight="1">
      <c r="B151" s="1001"/>
      <c r="C151" s="1001"/>
      <c r="D151" s="1002"/>
      <c r="E151" s="1003"/>
      <c r="F151" s="1009"/>
      <c r="I151" s="1005"/>
      <c r="J151" s="1006"/>
      <c r="K151" s="1006"/>
      <c r="M151" s="1006"/>
      <c r="N151" s="1009"/>
      <c r="O151" s="1003"/>
    </row>
    <row r="152" spans="2:15" ht="15.75" customHeight="1">
      <c r="B152" s="1001"/>
      <c r="C152" s="1001"/>
      <c r="D152" s="1002"/>
      <c r="E152" s="1003"/>
      <c r="F152" s="1009"/>
      <c r="I152" s="1005"/>
      <c r="J152" s="1006"/>
      <c r="K152" s="1006"/>
      <c r="M152" s="1006"/>
      <c r="N152" s="1009"/>
      <c r="O152" s="1003"/>
    </row>
    <row r="153" spans="2:15" ht="15.75" customHeight="1">
      <c r="B153" s="1001"/>
      <c r="C153" s="1001"/>
      <c r="D153" s="1002"/>
      <c r="E153" s="1003"/>
      <c r="F153" s="1009"/>
      <c r="I153" s="1005"/>
      <c r="J153" s="1006"/>
      <c r="K153" s="1006"/>
      <c r="M153" s="1006"/>
      <c r="N153" s="1009"/>
      <c r="O153" s="1003"/>
    </row>
    <row r="154" spans="2:15" ht="15.75" customHeight="1">
      <c r="B154" s="1001"/>
      <c r="C154" s="1001"/>
      <c r="D154" s="1002"/>
      <c r="E154" s="1003"/>
      <c r="F154" s="1009"/>
      <c r="I154" s="1005"/>
      <c r="J154" s="1006"/>
      <c r="K154" s="1006"/>
      <c r="M154" s="1006"/>
      <c r="N154" s="1009"/>
      <c r="O154" s="1003"/>
    </row>
    <row r="155" spans="2:15" ht="15.75" customHeight="1">
      <c r="B155" s="1001"/>
      <c r="C155" s="1001"/>
      <c r="D155" s="1002"/>
      <c r="E155" s="1003"/>
      <c r="F155" s="1009"/>
      <c r="I155" s="1005"/>
      <c r="J155" s="1006"/>
      <c r="K155" s="1006"/>
      <c r="M155" s="1006"/>
      <c r="N155" s="1009"/>
      <c r="O155" s="1003"/>
    </row>
    <row r="156" spans="2:15" ht="15.75" customHeight="1">
      <c r="B156" s="1001"/>
      <c r="C156" s="1001"/>
      <c r="D156" s="1002"/>
      <c r="E156" s="1003"/>
      <c r="F156" s="1009"/>
      <c r="I156" s="1005"/>
      <c r="J156" s="1006"/>
      <c r="K156" s="1006"/>
      <c r="M156" s="1006"/>
      <c r="N156" s="1009"/>
      <c r="O156" s="1003"/>
    </row>
    <row r="157" spans="2:15" ht="15.75" customHeight="1">
      <c r="B157" s="1001"/>
      <c r="C157" s="1001"/>
      <c r="D157" s="1002"/>
      <c r="E157" s="1003"/>
      <c r="F157" s="1009"/>
      <c r="I157" s="1005"/>
      <c r="J157" s="1006"/>
      <c r="K157" s="1006"/>
      <c r="M157" s="1006"/>
      <c r="N157" s="1009"/>
      <c r="O157" s="1003"/>
    </row>
    <row r="158" spans="2:15" ht="15.75" customHeight="1">
      <c r="B158" s="1001"/>
      <c r="C158" s="1001"/>
      <c r="D158" s="1002"/>
      <c r="E158" s="1003"/>
      <c r="F158" s="1009"/>
      <c r="I158" s="1005"/>
      <c r="J158" s="1006"/>
      <c r="K158" s="1006"/>
      <c r="M158" s="1006"/>
      <c r="N158" s="1009"/>
      <c r="O158" s="1003"/>
    </row>
    <row r="159" spans="2:15" ht="15.75" customHeight="1">
      <c r="B159" s="1001"/>
      <c r="C159" s="1001"/>
      <c r="D159" s="1002"/>
      <c r="E159" s="1003"/>
      <c r="F159" s="1009"/>
      <c r="I159" s="1005"/>
      <c r="J159" s="1006"/>
      <c r="K159" s="1006"/>
      <c r="M159" s="1006"/>
      <c r="N159" s="1009"/>
      <c r="O159" s="1003"/>
    </row>
    <row r="160" spans="2:15" ht="15.75" customHeight="1">
      <c r="B160" s="1001"/>
      <c r="C160" s="1001"/>
      <c r="D160" s="1002"/>
      <c r="E160" s="1003"/>
      <c r="F160" s="1009"/>
      <c r="I160" s="1005"/>
      <c r="J160" s="1006"/>
      <c r="K160" s="1006"/>
      <c r="M160" s="1006"/>
      <c r="N160" s="1009"/>
      <c r="O160" s="1003"/>
    </row>
    <row r="161" spans="2:15" ht="15.75" customHeight="1">
      <c r="B161" s="1001"/>
      <c r="C161" s="1001"/>
      <c r="D161" s="1002"/>
      <c r="E161" s="1003"/>
      <c r="F161" s="1009"/>
      <c r="I161" s="1005"/>
      <c r="J161" s="1006"/>
      <c r="K161" s="1006"/>
      <c r="M161" s="1006"/>
      <c r="N161" s="1009"/>
      <c r="O161" s="1003"/>
    </row>
    <row r="162" spans="2:15" ht="15.75" customHeight="1">
      <c r="B162" s="1001"/>
      <c r="C162" s="1001"/>
      <c r="D162" s="1002"/>
      <c r="E162" s="1003"/>
      <c r="F162" s="1009"/>
      <c r="I162" s="1005"/>
      <c r="J162" s="1006"/>
      <c r="K162" s="1006"/>
      <c r="M162" s="1006"/>
      <c r="N162" s="1009"/>
      <c r="O162" s="1003"/>
    </row>
    <row r="163" spans="2:15" ht="15.75" customHeight="1">
      <c r="B163" s="1001"/>
      <c r="C163" s="1001"/>
      <c r="D163" s="1002"/>
      <c r="E163" s="1003"/>
      <c r="F163" s="1009"/>
      <c r="I163" s="1005"/>
      <c r="J163" s="1006"/>
      <c r="K163" s="1006"/>
      <c r="M163" s="1006"/>
      <c r="N163" s="1009"/>
      <c r="O163" s="1003"/>
    </row>
    <row r="164" spans="2:15" ht="15.75" customHeight="1">
      <c r="B164" s="1001"/>
      <c r="C164" s="1001"/>
      <c r="D164" s="1002"/>
      <c r="E164" s="1003"/>
      <c r="F164" s="1009"/>
      <c r="I164" s="1005"/>
      <c r="J164" s="1006"/>
      <c r="K164" s="1006"/>
      <c r="M164" s="1006"/>
      <c r="N164" s="1009"/>
      <c r="O164" s="1003"/>
    </row>
    <row r="165" spans="2:15" ht="15.75" customHeight="1">
      <c r="B165" s="1001"/>
      <c r="C165" s="1001"/>
      <c r="D165" s="1002"/>
      <c r="E165" s="1003"/>
      <c r="F165" s="1009"/>
      <c r="I165" s="1005"/>
      <c r="J165" s="1006"/>
      <c r="K165" s="1006"/>
      <c r="M165" s="1006"/>
      <c r="N165" s="1009"/>
      <c r="O165" s="1003"/>
    </row>
    <row r="166" spans="2:15" ht="15.75" customHeight="1">
      <c r="B166" s="1001"/>
      <c r="C166" s="1001"/>
      <c r="D166" s="1002"/>
      <c r="E166" s="1003"/>
      <c r="F166" s="1009"/>
      <c r="I166" s="1005"/>
      <c r="J166" s="1006"/>
      <c r="K166" s="1006"/>
      <c r="M166" s="1006"/>
      <c r="N166" s="1009"/>
      <c r="O166" s="1003"/>
    </row>
    <row r="167" spans="2:15" ht="15.75" customHeight="1">
      <c r="B167" s="1001"/>
      <c r="C167" s="1001"/>
      <c r="D167" s="1002"/>
      <c r="E167" s="1003"/>
      <c r="F167" s="1009"/>
      <c r="I167" s="1005"/>
      <c r="J167" s="1006"/>
      <c r="K167" s="1006"/>
      <c r="M167" s="1006"/>
      <c r="N167" s="1009"/>
      <c r="O167" s="1003"/>
    </row>
    <row r="168" spans="2:15" ht="15.75" customHeight="1">
      <c r="B168" s="1001"/>
      <c r="C168" s="1001"/>
      <c r="D168" s="1002"/>
      <c r="E168" s="1003"/>
      <c r="F168" s="1009"/>
      <c r="I168" s="1005"/>
      <c r="J168" s="1006"/>
      <c r="K168" s="1006"/>
      <c r="M168" s="1006"/>
      <c r="N168" s="1009"/>
      <c r="O168" s="1003"/>
    </row>
    <row r="169" spans="2:15" ht="15.75" customHeight="1">
      <c r="B169" s="1001"/>
      <c r="C169" s="1001"/>
      <c r="D169" s="1002"/>
      <c r="E169" s="1003"/>
      <c r="F169" s="1009"/>
      <c r="I169" s="1005"/>
      <c r="J169" s="1006"/>
      <c r="K169" s="1006"/>
      <c r="M169" s="1006"/>
      <c r="N169" s="1009"/>
      <c r="O169" s="1003"/>
    </row>
    <row r="170" spans="2:15" ht="15.75" customHeight="1">
      <c r="B170" s="1001"/>
      <c r="C170" s="1001"/>
      <c r="D170" s="1002"/>
      <c r="E170" s="1003"/>
      <c r="F170" s="1009"/>
      <c r="I170" s="1005"/>
      <c r="J170" s="1006"/>
      <c r="K170" s="1006"/>
      <c r="M170" s="1006"/>
      <c r="N170" s="1009"/>
      <c r="O170" s="1003"/>
    </row>
    <row r="171" spans="2:15" ht="15.75" customHeight="1">
      <c r="B171" s="1001"/>
      <c r="C171" s="1001"/>
      <c r="D171" s="1002"/>
      <c r="E171" s="1003"/>
      <c r="F171" s="1009"/>
      <c r="I171" s="1005"/>
      <c r="J171" s="1006"/>
      <c r="K171" s="1006"/>
      <c r="M171" s="1006"/>
      <c r="N171" s="1009"/>
      <c r="O171" s="1003"/>
    </row>
    <row r="172" spans="2:15" ht="15.75" customHeight="1">
      <c r="B172" s="1001"/>
      <c r="C172" s="1001"/>
      <c r="D172" s="1002"/>
      <c r="E172" s="1003"/>
      <c r="F172" s="1009"/>
      <c r="I172" s="1005"/>
      <c r="J172" s="1006"/>
      <c r="K172" s="1006"/>
      <c r="M172" s="1006"/>
      <c r="N172" s="1009"/>
      <c r="O172" s="1003"/>
    </row>
    <row r="173" spans="2:15" ht="15.75" customHeight="1">
      <c r="B173" s="1001"/>
      <c r="C173" s="1001"/>
      <c r="D173" s="1002"/>
      <c r="E173" s="1003"/>
      <c r="F173" s="1009"/>
      <c r="I173" s="1005"/>
      <c r="J173" s="1006"/>
      <c r="K173" s="1006"/>
      <c r="M173" s="1006"/>
      <c r="N173" s="1009"/>
      <c r="O173" s="1003"/>
    </row>
    <row r="174" spans="2:15" ht="15.75" customHeight="1">
      <c r="B174" s="1001"/>
      <c r="C174" s="1001"/>
      <c r="D174" s="1002"/>
      <c r="E174" s="1003"/>
      <c r="F174" s="1009"/>
      <c r="I174" s="1005"/>
      <c r="J174" s="1006"/>
      <c r="K174" s="1006"/>
      <c r="M174" s="1006"/>
      <c r="N174" s="1009"/>
      <c r="O174" s="1003"/>
    </row>
    <row r="175" spans="2:15" ht="15.75" customHeight="1">
      <c r="B175" s="1001"/>
      <c r="C175" s="1001"/>
      <c r="D175" s="1002"/>
      <c r="E175" s="1003"/>
      <c r="F175" s="1009"/>
      <c r="I175" s="1005"/>
      <c r="J175" s="1006"/>
      <c r="K175" s="1006"/>
      <c r="M175" s="1006"/>
      <c r="N175" s="1009"/>
      <c r="O175" s="1003"/>
    </row>
    <row r="176" spans="2:15" ht="15.75" customHeight="1">
      <c r="B176" s="1001"/>
      <c r="C176" s="1001"/>
      <c r="D176" s="1002"/>
      <c r="E176" s="1003"/>
      <c r="F176" s="1009"/>
      <c r="I176" s="1005"/>
      <c r="J176" s="1006"/>
      <c r="K176" s="1006"/>
      <c r="M176" s="1006"/>
      <c r="N176" s="1009"/>
      <c r="O176" s="1003"/>
    </row>
    <row r="177" spans="2:15" ht="15.75" customHeight="1">
      <c r="B177" s="1001"/>
      <c r="C177" s="1001"/>
      <c r="D177" s="1002"/>
      <c r="E177" s="1003"/>
      <c r="F177" s="1009"/>
      <c r="I177" s="1005"/>
      <c r="J177" s="1006"/>
      <c r="K177" s="1006"/>
      <c r="M177" s="1006"/>
      <c r="N177" s="1009"/>
      <c r="O177" s="1003"/>
    </row>
    <row r="178" spans="2:15" ht="15.75" customHeight="1">
      <c r="B178" s="1001"/>
      <c r="C178" s="1001"/>
      <c r="D178" s="1002"/>
      <c r="E178" s="1003"/>
      <c r="F178" s="1009"/>
      <c r="I178" s="1005"/>
      <c r="J178" s="1006"/>
      <c r="K178" s="1006"/>
      <c r="M178" s="1006"/>
      <c r="N178" s="1009"/>
      <c r="O178" s="1003"/>
    </row>
    <row r="179" spans="2:15" ht="15.75" customHeight="1">
      <c r="B179" s="1001"/>
      <c r="C179" s="1001"/>
      <c r="D179" s="1002"/>
      <c r="E179" s="1003"/>
      <c r="F179" s="1009"/>
      <c r="I179" s="1005"/>
      <c r="J179" s="1006"/>
      <c r="K179" s="1006"/>
      <c r="M179" s="1006"/>
      <c r="N179" s="1009"/>
      <c r="O179" s="1003"/>
    </row>
    <row r="180" spans="2:15" ht="15.75" customHeight="1">
      <c r="B180" s="1001"/>
      <c r="C180" s="1001"/>
      <c r="D180" s="1002"/>
      <c r="E180" s="1003"/>
      <c r="F180" s="1009"/>
      <c r="I180" s="1005"/>
      <c r="J180" s="1006"/>
      <c r="K180" s="1006"/>
      <c r="M180" s="1006"/>
      <c r="N180" s="1009"/>
      <c r="O180" s="1003"/>
    </row>
    <row r="181" spans="2:15" ht="15.75" customHeight="1">
      <c r="B181" s="1001"/>
      <c r="C181" s="1001"/>
      <c r="D181" s="1002"/>
      <c r="E181" s="1003"/>
      <c r="F181" s="1009"/>
      <c r="I181" s="1005"/>
      <c r="J181" s="1006"/>
      <c r="K181" s="1006"/>
      <c r="M181" s="1006"/>
      <c r="N181" s="1009"/>
      <c r="O181" s="1003"/>
    </row>
    <row r="182" spans="2:15" ht="15.75" customHeight="1">
      <c r="B182" s="1001"/>
      <c r="C182" s="1001"/>
      <c r="D182" s="1002"/>
      <c r="E182" s="1003"/>
      <c r="F182" s="1009"/>
      <c r="I182" s="1005"/>
      <c r="J182" s="1006"/>
      <c r="K182" s="1006"/>
      <c r="M182" s="1006"/>
      <c r="N182" s="1009"/>
      <c r="O182" s="1003"/>
    </row>
    <row r="183" spans="2:15" ht="15.75" customHeight="1">
      <c r="B183" s="1001"/>
      <c r="C183" s="1001"/>
      <c r="D183" s="1002"/>
      <c r="E183" s="1003"/>
      <c r="F183" s="1009"/>
      <c r="I183" s="1005"/>
      <c r="J183" s="1006"/>
      <c r="K183" s="1006"/>
      <c r="M183" s="1006"/>
      <c r="N183" s="1009"/>
      <c r="O183" s="1003"/>
    </row>
    <row r="184" spans="2:15" ht="15.75" customHeight="1">
      <c r="B184" s="1001"/>
      <c r="C184" s="1001"/>
      <c r="D184" s="1002"/>
      <c r="E184" s="1003"/>
      <c r="F184" s="1009"/>
      <c r="I184" s="1005"/>
      <c r="J184" s="1006"/>
      <c r="K184" s="1006"/>
      <c r="M184" s="1006"/>
      <c r="N184" s="1009"/>
      <c r="O184" s="1003"/>
    </row>
    <row r="185" spans="2:15" ht="15.75" customHeight="1">
      <c r="B185" s="1001"/>
      <c r="C185" s="1001"/>
      <c r="D185" s="1002"/>
      <c r="E185" s="1003"/>
      <c r="F185" s="1009"/>
      <c r="I185" s="1005"/>
      <c r="J185" s="1006"/>
      <c r="K185" s="1006"/>
      <c r="M185" s="1006"/>
      <c r="N185" s="1009"/>
      <c r="O185" s="1003"/>
    </row>
    <row r="186" spans="2:15" ht="15.75" customHeight="1">
      <c r="B186" s="1001"/>
      <c r="C186" s="1001"/>
      <c r="D186" s="1002"/>
      <c r="E186" s="1003"/>
      <c r="F186" s="1009"/>
      <c r="I186" s="1005"/>
      <c r="J186" s="1006"/>
      <c r="K186" s="1006"/>
      <c r="M186" s="1006"/>
      <c r="N186" s="1009"/>
      <c r="O186" s="1003"/>
    </row>
    <row r="187" spans="2:15" ht="15.75" customHeight="1">
      <c r="B187" s="1001"/>
      <c r="C187" s="1001"/>
      <c r="D187" s="1002"/>
      <c r="E187" s="1003"/>
      <c r="F187" s="1009"/>
      <c r="I187" s="1005"/>
      <c r="J187" s="1006"/>
      <c r="K187" s="1006"/>
      <c r="M187" s="1006"/>
      <c r="N187" s="1009"/>
      <c r="O187" s="1003"/>
    </row>
    <row r="188" spans="2:15" ht="15.75" customHeight="1">
      <c r="B188" s="1001"/>
      <c r="C188" s="1001"/>
      <c r="D188" s="1002"/>
      <c r="E188" s="1003"/>
      <c r="F188" s="1009"/>
      <c r="I188" s="1005"/>
      <c r="J188" s="1006"/>
      <c r="K188" s="1006"/>
      <c r="M188" s="1006"/>
      <c r="N188" s="1009"/>
      <c r="O188" s="1003"/>
    </row>
    <row r="189" spans="2:15" ht="15.75" customHeight="1">
      <c r="B189" s="1001"/>
      <c r="C189" s="1001"/>
      <c r="D189" s="1002"/>
      <c r="E189" s="1003"/>
      <c r="F189" s="1009"/>
      <c r="I189" s="1005"/>
      <c r="J189" s="1006"/>
      <c r="K189" s="1006"/>
      <c r="M189" s="1006"/>
      <c r="N189" s="1009"/>
      <c r="O189" s="1003"/>
    </row>
    <row r="190" spans="2:15" ht="15.75" customHeight="1">
      <c r="B190" s="1001"/>
      <c r="C190" s="1001"/>
      <c r="D190" s="1002"/>
      <c r="E190" s="1003"/>
      <c r="F190" s="1009"/>
      <c r="I190" s="1005"/>
      <c r="J190" s="1006"/>
      <c r="K190" s="1006"/>
      <c r="M190" s="1006"/>
      <c r="N190" s="1009"/>
      <c r="O190" s="1003"/>
    </row>
    <row r="191" spans="2:15" ht="15.75" customHeight="1">
      <c r="B191" s="1001"/>
      <c r="C191" s="1001"/>
      <c r="D191" s="1002"/>
      <c r="E191" s="1003"/>
      <c r="F191" s="1009"/>
      <c r="I191" s="1005"/>
      <c r="J191" s="1006"/>
      <c r="K191" s="1006"/>
      <c r="M191" s="1006"/>
      <c r="N191" s="1009"/>
      <c r="O191" s="1003"/>
    </row>
    <row r="192" spans="2:15" ht="15.75" customHeight="1">
      <c r="B192" s="1001"/>
      <c r="C192" s="1001"/>
      <c r="D192" s="1002"/>
      <c r="E192" s="1003"/>
      <c r="F192" s="1009"/>
      <c r="I192" s="1005"/>
      <c r="J192" s="1006"/>
      <c r="K192" s="1006"/>
      <c r="M192" s="1006"/>
      <c r="N192" s="1009"/>
      <c r="O192" s="1003"/>
    </row>
    <row r="193" spans="2:15" ht="15.75" customHeight="1">
      <c r="B193" s="1001"/>
      <c r="C193" s="1001"/>
      <c r="D193" s="1002"/>
      <c r="E193" s="1003"/>
      <c r="F193" s="1009"/>
      <c r="I193" s="1005"/>
      <c r="J193" s="1006"/>
      <c r="K193" s="1006"/>
      <c r="M193" s="1006"/>
      <c r="N193" s="1009"/>
      <c r="O193" s="1003"/>
    </row>
    <row r="194" spans="2:15" ht="15.75" customHeight="1">
      <c r="B194" s="1001"/>
      <c r="C194" s="1001"/>
      <c r="D194" s="1002"/>
      <c r="E194" s="1003"/>
      <c r="F194" s="1009"/>
      <c r="I194" s="1005"/>
      <c r="J194" s="1006"/>
      <c r="K194" s="1006"/>
      <c r="M194" s="1006"/>
      <c r="N194" s="1009"/>
      <c r="O194" s="1003"/>
    </row>
    <row r="195" spans="2:15" ht="15.75" customHeight="1">
      <c r="B195" s="1001"/>
      <c r="C195" s="1001"/>
      <c r="D195" s="1002"/>
      <c r="E195" s="1003"/>
      <c r="F195" s="1009"/>
      <c r="I195" s="1005"/>
      <c r="J195" s="1006"/>
      <c r="K195" s="1006"/>
      <c r="M195" s="1006"/>
      <c r="N195" s="1009"/>
      <c r="O195" s="1003"/>
    </row>
    <row r="196" spans="2:15" ht="15.75" customHeight="1">
      <c r="B196" s="1001"/>
      <c r="C196" s="1001"/>
      <c r="D196" s="1002"/>
      <c r="E196" s="1003"/>
      <c r="F196" s="1009"/>
      <c r="I196" s="1005"/>
      <c r="J196" s="1006"/>
      <c r="K196" s="1006"/>
      <c r="M196" s="1006"/>
      <c r="N196" s="1009"/>
      <c r="O196" s="1003"/>
    </row>
    <row r="197" spans="2:15" ht="15.75" customHeight="1">
      <c r="B197" s="1001"/>
      <c r="C197" s="1001"/>
      <c r="D197" s="1002"/>
      <c r="E197" s="1003"/>
      <c r="F197" s="1009"/>
      <c r="I197" s="1005"/>
      <c r="J197" s="1006"/>
      <c r="K197" s="1006"/>
      <c r="M197" s="1006"/>
      <c r="N197" s="1009"/>
      <c r="O197" s="1003"/>
    </row>
    <row r="198" spans="2:15" ht="15.75" customHeight="1">
      <c r="B198" s="1001"/>
      <c r="C198" s="1001"/>
      <c r="D198" s="1002"/>
      <c r="E198" s="1003"/>
      <c r="F198" s="1009"/>
      <c r="I198" s="1005"/>
      <c r="J198" s="1006"/>
      <c r="K198" s="1006"/>
      <c r="M198" s="1006"/>
      <c r="N198" s="1009"/>
      <c r="O198" s="1003"/>
    </row>
    <row r="199" spans="2:15" ht="15.75" customHeight="1">
      <c r="B199" s="1001"/>
      <c r="C199" s="1001"/>
      <c r="D199" s="1002"/>
      <c r="E199" s="1003"/>
      <c r="F199" s="1009"/>
      <c r="I199" s="1005"/>
      <c r="J199" s="1006"/>
      <c r="K199" s="1006"/>
      <c r="M199" s="1006"/>
      <c r="N199" s="1009"/>
      <c r="O199" s="1003"/>
    </row>
    <row r="200" spans="2:15" ht="15.75" customHeight="1">
      <c r="B200" s="1001"/>
      <c r="C200" s="1001"/>
      <c r="D200" s="1002"/>
      <c r="E200" s="1003"/>
      <c r="F200" s="1009"/>
      <c r="I200" s="1005"/>
      <c r="J200" s="1006"/>
      <c r="K200" s="1006"/>
      <c r="M200" s="1006"/>
      <c r="N200" s="1009"/>
      <c r="O200" s="1003"/>
    </row>
    <row r="201" spans="2:15" ht="15.75" customHeight="1">
      <c r="B201" s="1001"/>
      <c r="C201" s="1001"/>
      <c r="D201" s="1002"/>
      <c r="E201" s="1003"/>
      <c r="F201" s="1009"/>
      <c r="I201" s="1005"/>
      <c r="J201" s="1006"/>
      <c r="K201" s="1006"/>
      <c r="M201" s="1006"/>
      <c r="N201" s="1009"/>
      <c r="O201" s="1003"/>
    </row>
    <row r="202" spans="2:15" ht="15.75" customHeight="1">
      <c r="B202" s="1001"/>
      <c r="C202" s="1001"/>
      <c r="D202" s="1002"/>
      <c r="E202" s="1003"/>
      <c r="F202" s="1009"/>
      <c r="I202" s="1005"/>
      <c r="J202" s="1006"/>
      <c r="K202" s="1006"/>
      <c r="M202" s="1006"/>
      <c r="N202" s="1009"/>
      <c r="O202" s="1003"/>
    </row>
    <row r="203" spans="2:15" ht="15.75" customHeight="1">
      <c r="B203" s="1001"/>
      <c r="C203" s="1001"/>
      <c r="D203" s="1002"/>
      <c r="E203" s="1003"/>
      <c r="F203" s="1009"/>
      <c r="I203" s="1005"/>
      <c r="J203" s="1006"/>
      <c r="K203" s="1006"/>
      <c r="M203" s="1006"/>
      <c r="N203" s="1009"/>
      <c r="O203" s="1003"/>
    </row>
    <row r="204" spans="2:15" ht="15.75" customHeight="1">
      <c r="B204" s="1001"/>
      <c r="C204" s="1001"/>
      <c r="D204" s="1002"/>
      <c r="E204" s="1003"/>
      <c r="F204" s="1009"/>
      <c r="I204" s="1005"/>
      <c r="J204" s="1006"/>
      <c r="K204" s="1006"/>
      <c r="M204" s="1006"/>
      <c r="N204" s="1009"/>
      <c r="O204" s="1003"/>
    </row>
    <row r="205" spans="2:15" ht="15.75" customHeight="1">
      <c r="B205" s="1001"/>
      <c r="C205" s="1001"/>
      <c r="D205" s="1002"/>
      <c r="E205" s="1003"/>
      <c r="F205" s="1009"/>
      <c r="I205" s="1005"/>
      <c r="J205" s="1006"/>
      <c r="K205" s="1006"/>
      <c r="M205" s="1006"/>
      <c r="N205" s="1009"/>
      <c r="O205" s="1003"/>
    </row>
    <row r="206" spans="2:15" ht="15.75" customHeight="1">
      <c r="B206" s="1001"/>
      <c r="C206" s="1001"/>
      <c r="D206" s="1002"/>
      <c r="E206" s="1003"/>
      <c r="F206" s="1009"/>
      <c r="I206" s="1005"/>
      <c r="J206" s="1006"/>
      <c r="K206" s="1006"/>
      <c r="M206" s="1006"/>
      <c r="N206" s="1009"/>
      <c r="O206" s="1003"/>
    </row>
    <row r="207" spans="2:15" ht="15.75" customHeight="1">
      <c r="B207" s="1001"/>
      <c r="C207" s="1001"/>
      <c r="D207" s="1002"/>
      <c r="E207" s="1003"/>
      <c r="F207" s="1009"/>
      <c r="I207" s="1005"/>
      <c r="J207" s="1006"/>
      <c r="K207" s="1006"/>
      <c r="M207" s="1006"/>
      <c r="N207" s="1009"/>
      <c r="O207" s="1003"/>
    </row>
    <row r="208" spans="2:15" ht="15.75" customHeight="1">
      <c r="B208" s="1001"/>
      <c r="C208" s="1001"/>
      <c r="D208" s="1002"/>
      <c r="E208" s="1003"/>
      <c r="F208" s="1009"/>
      <c r="I208" s="1005"/>
      <c r="J208" s="1006"/>
      <c r="K208" s="1006"/>
      <c r="M208" s="1006"/>
      <c r="N208" s="1009"/>
      <c r="O208" s="1003"/>
    </row>
    <row r="209" spans="2:15" ht="15.75" customHeight="1">
      <c r="B209" s="1001"/>
      <c r="C209" s="1001"/>
      <c r="D209" s="1002"/>
      <c r="E209" s="1003"/>
      <c r="F209" s="1009"/>
      <c r="I209" s="1005"/>
      <c r="J209" s="1006"/>
      <c r="K209" s="1006"/>
      <c r="M209" s="1006"/>
      <c r="N209" s="1009"/>
      <c r="O209" s="1003"/>
    </row>
    <row r="210" spans="2:15" ht="15.75" customHeight="1">
      <c r="B210" s="1001"/>
      <c r="C210" s="1001"/>
      <c r="D210" s="1002"/>
      <c r="E210" s="1003"/>
      <c r="F210" s="1009"/>
      <c r="I210" s="1005"/>
      <c r="J210" s="1006"/>
      <c r="K210" s="1006"/>
      <c r="M210" s="1006"/>
      <c r="N210" s="1009"/>
      <c r="O210" s="1003"/>
    </row>
    <row r="211" spans="2:15" ht="15.75" customHeight="1">
      <c r="B211" s="1001"/>
      <c r="C211" s="1001"/>
      <c r="D211" s="1002"/>
      <c r="E211" s="1003"/>
      <c r="F211" s="1009"/>
      <c r="I211" s="1005"/>
      <c r="J211" s="1006"/>
      <c r="K211" s="1006"/>
      <c r="M211" s="1006"/>
      <c r="N211" s="1009"/>
      <c r="O211" s="1003"/>
    </row>
    <row r="212" spans="2:15" ht="15.75" customHeight="1">
      <c r="B212" s="1001"/>
      <c r="C212" s="1001"/>
      <c r="D212" s="1002"/>
      <c r="E212" s="1003"/>
      <c r="F212" s="1009"/>
      <c r="I212" s="1005"/>
      <c r="J212" s="1006"/>
      <c r="K212" s="1006"/>
      <c r="M212" s="1006"/>
      <c r="N212" s="1009"/>
      <c r="O212" s="1003"/>
    </row>
    <row r="213" spans="2:15" ht="15.75" customHeight="1">
      <c r="B213" s="1001"/>
      <c r="C213" s="1001"/>
      <c r="D213" s="1002"/>
      <c r="E213" s="1003"/>
      <c r="F213" s="1009"/>
      <c r="I213" s="1005"/>
      <c r="J213" s="1006"/>
      <c r="K213" s="1006"/>
      <c r="M213" s="1006"/>
      <c r="N213" s="1009"/>
      <c r="O213" s="1003"/>
    </row>
    <row r="214" spans="2:15" ht="15.75" customHeight="1">
      <c r="B214" s="1001"/>
      <c r="C214" s="1001"/>
      <c r="D214" s="1002"/>
      <c r="E214" s="1003"/>
      <c r="F214" s="1009"/>
      <c r="I214" s="1005"/>
      <c r="J214" s="1006"/>
      <c r="K214" s="1006"/>
      <c r="M214" s="1006"/>
      <c r="N214" s="1009"/>
      <c r="O214" s="1003"/>
    </row>
    <row r="215" spans="2:15" ht="15.75" customHeight="1">
      <c r="B215" s="1001"/>
      <c r="C215" s="1001"/>
      <c r="D215" s="1002"/>
      <c r="E215" s="1003"/>
      <c r="F215" s="1009"/>
      <c r="I215" s="1005"/>
      <c r="J215" s="1006"/>
      <c r="K215" s="1006"/>
      <c r="M215" s="1006"/>
      <c r="N215" s="1009"/>
      <c r="O215" s="1003"/>
    </row>
    <row r="216" spans="2:15" ht="15.75" customHeight="1">
      <c r="B216" s="1001"/>
      <c r="C216" s="1001"/>
      <c r="D216" s="1002"/>
      <c r="E216" s="1003"/>
      <c r="F216" s="1009"/>
      <c r="I216" s="1005"/>
      <c r="J216" s="1006"/>
      <c r="K216" s="1006"/>
      <c r="M216" s="1006"/>
      <c r="N216" s="1009"/>
      <c r="O216" s="1003"/>
    </row>
    <row r="217" spans="2:15" ht="15.75" customHeight="1">
      <c r="B217" s="1001"/>
      <c r="C217" s="1001"/>
      <c r="D217" s="1002"/>
      <c r="E217" s="1003"/>
      <c r="F217" s="1009"/>
      <c r="I217" s="1005"/>
      <c r="J217" s="1006"/>
      <c r="K217" s="1006"/>
      <c r="M217" s="1006"/>
      <c r="N217" s="1009"/>
      <c r="O217" s="1003"/>
    </row>
    <row r="218" spans="2:15" ht="15.75" customHeight="1">
      <c r="B218" s="1001"/>
      <c r="C218" s="1001"/>
      <c r="D218" s="1002"/>
      <c r="E218" s="1003"/>
      <c r="F218" s="1009"/>
      <c r="I218" s="1005"/>
      <c r="J218" s="1006"/>
      <c r="K218" s="1006"/>
      <c r="M218" s="1006"/>
      <c r="N218" s="1009"/>
      <c r="O218" s="1003"/>
    </row>
    <row r="219" spans="2:15" ht="15.75" customHeight="1">
      <c r="B219" s="1001"/>
      <c r="C219" s="1001"/>
      <c r="D219" s="1002"/>
      <c r="E219" s="1003"/>
      <c r="F219" s="1009"/>
      <c r="I219" s="1005"/>
      <c r="J219" s="1006"/>
      <c r="K219" s="1006"/>
      <c r="M219" s="1006"/>
      <c r="N219" s="1009"/>
      <c r="O219" s="1003"/>
    </row>
    <row r="220" spans="2:15" ht="15.75" customHeight="1">
      <c r="B220" s="1001"/>
      <c r="C220" s="1001"/>
      <c r="D220" s="1002"/>
      <c r="E220" s="1003"/>
      <c r="F220" s="1009"/>
      <c r="I220" s="1005"/>
      <c r="J220" s="1006"/>
      <c r="K220" s="1006"/>
      <c r="M220" s="1006"/>
      <c r="N220" s="1009"/>
      <c r="O220" s="1003"/>
    </row>
    <row r="221" spans="2:15" ht="15.75" customHeight="1">
      <c r="B221" s="1001"/>
      <c r="C221" s="1001"/>
      <c r="D221" s="1002"/>
      <c r="E221" s="1003"/>
      <c r="F221" s="1009"/>
      <c r="I221" s="1005"/>
      <c r="J221" s="1006"/>
      <c r="K221" s="1006"/>
      <c r="M221" s="1006"/>
      <c r="N221" s="1009"/>
      <c r="O221" s="1003"/>
    </row>
    <row r="222" spans="2:15" ht="15.75" customHeight="1">
      <c r="B222" s="1001"/>
      <c r="C222" s="1001"/>
      <c r="D222" s="1002"/>
      <c r="E222" s="1003"/>
      <c r="F222" s="1009"/>
      <c r="I222" s="1005"/>
      <c r="J222" s="1006"/>
      <c r="K222" s="1006"/>
      <c r="M222" s="1006"/>
      <c r="N222" s="1009"/>
      <c r="O222" s="1003"/>
    </row>
    <row r="223" spans="2:15" ht="15.75" customHeight="1">
      <c r="B223" s="1001"/>
      <c r="C223" s="1001"/>
      <c r="D223" s="1002"/>
      <c r="E223" s="1003"/>
      <c r="F223" s="1009"/>
      <c r="I223" s="1005"/>
      <c r="J223" s="1006"/>
      <c r="K223" s="1006"/>
      <c r="M223" s="1006"/>
      <c r="N223" s="1009"/>
      <c r="O223" s="1003"/>
    </row>
    <row r="224" spans="2:15" ht="15.75" customHeight="1">
      <c r="B224" s="1001"/>
      <c r="C224" s="1001"/>
      <c r="D224" s="1002"/>
      <c r="E224" s="1003"/>
      <c r="F224" s="1009"/>
      <c r="I224" s="1005"/>
      <c r="J224" s="1006"/>
      <c r="K224" s="1006"/>
      <c r="M224" s="1006"/>
      <c r="N224" s="1009"/>
      <c r="O224" s="1003"/>
    </row>
    <row r="225" spans="2:15" ht="15.75" customHeight="1">
      <c r="B225" s="1001"/>
      <c r="C225" s="1001"/>
      <c r="D225" s="1002"/>
      <c r="E225" s="1003"/>
      <c r="F225" s="1009"/>
      <c r="I225" s="1005"/>
      <c r="J225" s="1006"/>
      <c r="K225" s="1006"/>
      <c r="M225" s="1006"/>
      <c r="N225" s="1009"/>
      <c r="O225" s="1003"/>
    </row>
    <row r="226" spans="2:15" ht="15.75" customHeight="1">
      <c r="B226" s="1001"/>
      <c r="C226" s="1001"/>
      <c r="D226" s="1002"/>
      <c r="E226" s="1003"/>
      <c r="F226" s="1009"/>
      <c r="I226" s="1005"/>
      <c r="J226" s="1006"/>
      <c r="K226" s="1006"/>
      <c r="M226" s="1006"/>
      <c r="N226" s="1009"/>
      <c r="O226" s="1003"/>
    </row>
    <row r="227" spans="2:15" ht="15.75" customHeight="1">
      <c r="B227" s="1001"/>
      <c r="C227" s="1001"/>
      <c r="D227" s="1002"/>
      <c r="E227" s="1003"/>
      <c r="F227" s="1009"/>
      <c r="I227" s="1005"/>
      <c r="J227" s="1006"/>
      <c r="K227" s="1006"/>
      <c r="M227" s="1006"/>
      <c r="N227" s="1009"/>
      <c r="O227" s="1003"/>
    </row>
    <row r="228" spans="2:15" ht="15.75" customHeight="1">
      <c r="B228" s="1001"/>
      <c r="C228" s="1001"/>
      <c r="D228" s="1002"/>
      <c r="E228" s="1003"/>
      <c r="F228" s="1009"/>
      <c r="I228" s="1005"/>
      <c r="J228" s="1006"/>
      <c r="K228" s="1006"/>
      <c r="M228" s="1006"/>
      <c r="N228" s="1009"/>
      <c r="O228" s="1003"/>
    </row>
    <row r="229" spans="2:15" ht="15.75" customHeight="1">
      <c r="B229" s="1001"/>
      <c r="C229" s="1001"/>
      <c r="D229" s="1002"/>
      <c r="E229" s="1003"/>
      <c r="F229" s="1009"/>
      <c r="I229" s="1005"/>
      <c r="J229" s="1006"/>
      <c r="K229" s="1006"/>
      <c r="M229" s="1006"/>
      <c r="N229" s="1009"/>
      <c r="O229" s="1003"/>
    </row>
    <row r="230" spans="2:15" ht="15.75" customHeight="1">
      <c r="B230" s="1001"/>
      <c r="C230" s="1001"/>
      <c r="D230" s="1002"/>
      <c r="E230" s="1003"/>
      <c r="F230" s="1009"/>
      <c r="I230" s="1005"/>
      <c r="J230" s="1006"/>
      <c r="K230" s="1006"/>
      <c r="M230" s="1006"/>
      <c r="N230" s="1009"/>
      <c r="O230" s="1003"/>
    </row>
    <row r="231" spans="2:15" ht="15.75" customHeight="1">
      <c r="B231" s="1001"/>
      <c r="C231" s="1001"/>
      <c r="D231" s="1002"/>
      <c r="E231" s="1003"/>
      <c r="F231" s="1009"/>
      <c r="I231" s="1005"/>
      <c r="J231" s="1006"/>
      <c r="K231" s="1006"/>
      <c r="M231" s="1006"/>
      <c r="N231" s="1009"/>
      <c r="O231" s="1003"/>
    </row>
    <row r="232" spans="2:15" ht="15.75" customHeight="1">
      <c r="B232" s="1001"/>
      <c r="C232" s="1001"/>
      <c r="D232" s="1002"/>
      <c r="E232" s="1003"/>
      <c r="F232" s="1009"/>
      <c r="I232" s="1005"/>
      <c r="J232" s="1006"/>
      <c r="K232" s="1006"/>
      <c r="M232" s="1006"/>
      <c r="N232" s="1009"/>
      <c r="O232" s="1003"/>
    </row>
    <row r="233" spans="2:15" ht="15.75" customHeight="1">
      <c r="B233" s="1001"/>
      <c r="C233" s="1001"/>
      <c r="D233" s="1002"/>
      <c r="E233" s="1003"/>
      <c r="F233" s="1009"/>
      <c r="I233" s="1005"/>
      <c r="J233" s="1006"/>
      <c r="K233" s="1006"/>
      <c r="M233" s="1006"/>
      <c r="N233" s="1009"/>
      <c r="O233" s="1003"/>
    </row>
    <row r="234" spans="2:15" ht="15.75" customHeight="1">
      <c r="B234" s="1001"/>
      <c r="C234" s="1001"/>
      <c r="D234" s="1002"/>
      <c r="E234" s="1003"/>
      <c r="F234" s="1009"/>
      <c r="I234" s="1005"/>
      <c r="J234" s="1006"/>
      <c r="K234" s="1006"/>
      <c r="M234" s="1006"/>
      <c r="N234" s="1009"/>
      <c r="O234" s="1003"/>
    </row>
    <row r="235" spans="2:15" ht="15.75" customHeight="1">
      <c r="B235" s="1001"/>
      <c r="C235" s="1001"/>
      <c r="D235" s="1002"/>
      <c r="E235" s="1003"/>
      <c r="F235" s="1009"/>
      <c r="I235" s="1005"/>
      <c r="J235" s="1006"/>
      <c r="K235" s="1006"/>
      <c r="M235" s="1006"/>
      <c r="N235" s="1009"/>
      <c r="O235" s="1003"/>
    </row>
    <row r="236" spans="2:15" ht="15.75" customHeight="1">
      <c r="B236" s="1001"/>
      <c r="C236" s="1001"/>
      <c r="D236" s="1002"/>
      <c r="E236" s="1003"/>
      <c r="F236" s="1009"/>
      <c r="I236" s="1005"/>
      <c r="J236" s="1006"/>
      <c r="K236" s="1006"/>
      <c r="M236" s="1006"/>
      <c r="N236" s="1009"/>
      <c r="O236" s="1003"/>
    </row>
    <row r="237" spans="2:15" ht="15.75" customHeight="1">
      <c r="B237" s="1001"/>
      <c r="C237" s="1001"/>
      <c r="D237" s="1002"/>
      <c r="E237" s="1003"/>
      <c r="F237" s="1009"/>
      <c r="I237" s="1005"/>
      <c r="J237" s="1006"/>
      <c r="K237" s="1006"/>
      <c r="M237" s="1006"/>
      <c r="N237" s="1009"/>
      <c r="O237" s="1003"/>
    </row>
    <row r="238" spans="2:15" ht="15.75" customHeight="1">
      <c r="B238" s="1001"/>
      <c r="C238" s="1001"/>
      <c r="D238" s="1002"/>
      <c r="E238" s="1003"/>
      <c r="F238" s="1009"/>
      <c r="I238" s="1005"/>
      <c r="J238" s="1006"/>
      <c r="K238" s="1006"/>
      <c r="M238" s="1006"/>
      <c r="N238" s="1009"/>
      <c r="O238" s="1003"/>
    </row>
    <row r="239" spans="2:15" ht="15.75" customHeight="1">
      <c r="B239" s="1001"/>
      <c r="C239" s="1001"/>
      <c r="D239" s="1002"/>
      <c r="E239" s="1003"/>
      <c r="F239" s="1009"/>
      <c r="I239" s="1005"/>
      <c r="J239" s="1006"/>
      <c r="K239" s="1006"/>
      <c r="M239" s="1006"/>
      <c r="N239" s="1009"/>
      <c r="O239" s="1003"/>
    </row>
    <row r="240" spans="2:15" ht="15.75" customHeight="1">
      <c r="B240" s="1001"/>
      <c r="C240" s="1001"/>
      <c r="D240" s="1002"/>
      <c r="E240" s="1003"/>
      <c r="F240" s="1009"/>
      <c r="I240" s="1005"/>
      <c r="J240" s="1006"/>
      <c r="K240" s="1006"/>
      <c r="M240" s="1006"/>
      <c r="N240" s="1009"/>
      <c r="O240" s="1003"/>
    </row>
    <row r="241" spans="2:15" ht="15.75" customHeight="1">
      <c r="B241" s="1001"/>
      <c r="C241" s="1001"/>
      <c r="D241" s="1002"/>
      <c r="E241" s="1003"/>
      <c r="F241" s="1009"/>
      <c r="I241" s="1005"/>
      <c r="J241" s="1006"/>
      <c r="K241" s="1006"/>
      <c r="M241" s="1006"/>
      <c r="N241" s="1009"/>
      <c r="O241" s="1003"/>
    </row>
    <row r="242" spans="2:15" ht="15.75" customHeight="1">
      <c r="B242" s="1001"/>
      <c r="C242" s="1001"/>
      <c r="D242" s="1002"/>
      <c r="E242" s="1003"/>
      <c r="F242" s="1009"/>
      <c r="I242" s="1005"/>
      <c r="J242" s="1006"/>
      <c r="K242" s="1006"/>
      <c r="M242" s="1006"/>
      <c r="N242" s="1009"/>
      <c r="O242" s="1003"/>
    </row>
    <row r="243" spans="2:15" ht="15.75" customHeight="1">
      <c r="B243" s="1001"/>
      <c r="C243" s="1001"/>
      <c r="D243" s="1002"/>
      <c r="E243" s="1003"/>
      <c r="F243" s="1009"/>
      <c r="I243" s="1005"/>
      <c r="J243" s="1006"/>
      <c r="K243" s="1006"/>
      <c r="M243" s="1006"/>
      <c r="N243" s="1009"/>
      <c r="O243" s="1003"/>
    </row>
    <row r="244" spans="2:15" ht="15.75" customHeight="1">
      <c r="B244" s="1001"/>
      <c r="C244" s="1001"/>
      <c r="D244" s="1002"/>
      <c r="E244" s="1003"/>
      <c r="F244" s="1009"/>
      <c r="I244" s="1005"/>
      <c r="J244" s="1006"/>
      <c r="K244" s="1006"/>
      <c r="M244" s="1006"/>
      <c r="N244" s="1009"/>
      <c r="O244" s="1003"/>
    </row>
    <row r="245" spans="2:15" ht="15.75" customHeight="1">
      <c r="B245" s="1001"/>
      <c r="C245" s="1001"/>
      <c r="D245" s="1002"/>
      <c r="E245" s="1003"/>
      <c r="F245" s="1009"/>
      <c r="I245" s="1005"/>
      <c r="J245" s="1006"/>
      <c r="K245" s="1006"/>
      <c r="M245" s="1006"/>
      <c r="N245" s="1009"/>
      <c r="O245" s="1003"/>
    </row>
    <row r="246" spans="2:15" ht="15.75" customHeight="1">
      <c r="B246" s="1001"/>
      <c r="C246" s="1001"/>
      <c r="D246" s="1002"/>
      <c r="E246" s="1003"/>
      <c r="F246" s="1009"/>
      <c r="I246" s="1005"/>
      <c r="J246" s="1006"/>
      <c r="K246" s="1006"/>
      <c r="M246" s="1006"/>
      <c r="N246" s="1009"/>
      <c r="O246" s="1003"/>
    </row>
    <row r="247" spans="2:15" ht="15.75" customHeight="1">
      <c r="B247" s="1001"/>
      <c r="C247" s="1001"/>
      <c r="D247" s="1002"/>
      <c r="E247" s="1003"/>
      <c r="F247" s="1009"/>
      <c r="I247" s="1005"/>
      <c r="J247" s="1006"/>
      <c r="K247" s="1006"/>
      <c r="M247" s="1006"/>
      <c r="N247" s="1009"/>
      <c r="O247" s="1003"/>
    </row>
    <row r="248" spans="2:15" ht="15.75" customHeight="1">
      <c r="B248" s="1001"/>
      <c r="C248" s="1001"/>
      <c r="D248" s="1002"/>
      <c r="E248" s="1003"/>
      <c r="F248" s="1009"/>
      <c r="I248" s="1005"/>
      <c r="J248" s="1006"/>
      <c r="K248" s="1006"/>
      <c r="M248" s="1006"/>
      <c r="N248" s="1009"/>
      <c r="O248" s="1003"/>
    </row>
    <row r="249" spans="2:15" ht="15.75" customHeight="1">
      <c r="B249" s="1001"/>
      <c r="C249" s="1001"/>
      <c r="D249" s="1002"/>
      <c r="E249" s="1003"/>
      <c r="F249" s="1009"/>
      <c r="I249" s="1005"/>
      <c r="J249" s="1006"/>
      <c r="K249" s="1006"/>
      <c r="M249" s="1006"/>
      <c r="N249" s="1009"/>
      <c r="O249" s="1003"/>
    </row>
    <row r="250" spans="2:15" ht="15.75" customHeight="1">
      <c r="B250" s="1001"/>
      <c r="C250" s="1001"/>
      <c r="D250" s="1002"/>
      <c r="E250" s="1003"/>
      <c r="F250" s="1009"/>
      <c r="I250" s="1005"/>
      <c r="J250" s="1006"/>
      <c r="K250" s="1006"/>
      <c r="M250" s="1006"/>
      <c r="N250" s="1009"/>
      <c r="O250" s="1003"/>
    </row>
    <row r="251" spans="2:15" ht="15.75" customHeight="1">
      <c r="B251" s="1001"/>
      <c r="C251" s="1001"/>
      <c r="D251" s="1002"/>
      <c r="E251" s="1003"/>
      <c r="F251" s="1009"/>
      <c r="I251" s="1005"/>
      <c r="J251" s="1006"/>
      <c r="K251" s="1006"/>
      <c r="M251" s="1006"/>
      <c r="N251" s="1009"/>
      <c r="O251" s="1003"/>
    </row>
    <row r="252" spans="2:15" ht="15.75" customHeight="1">
      <c r="B252" s="1001"/>
      <c r="C252" s="1001"/>
      <c r="D252" s="1002"/>
      <c r="E252" s="1003"/>
      <c r="F252" s="1009"/>
      <c r="I252" s="1005"/>
      <c r="J252" s="1006"/>
      <c r="K252" s="1006"/>
      <c r="M252" s="1006"/>
      <c r="N252" s="1009"/>
      <c r="O252" s="1003"/>
    </row>
    <row r="253" spans="2:15" ht="15.75" customHeight="1">
      <c r="B253" s="1001"/>
      <c r="C253" s="1001"/>
      <c r="D253" s="1002"/>
      <c r="E253" s="1003"/>
      <c r="F253" s="1009"/>
      <c r="I253" s="1005"/>
      <c r="J253" s="1006"/>
      <c r="K253" s="1006"/>
      <c r="M253" s="1006"/>
      <c r="N253" s="1009"/>
      <c r="O253" s="1003"/>
    </row>
    <row r="254" spans="2:15" ht="15.75" customHeight="1">
      <c r="B254" s="1001"/>
      <c r="C254" s="1001"/>
      <c r="D254" s="1002"/>
      <c r="E254" s="1003"/>
      <c r="F254" s="1009"/>
      <c r="I254" s="1005"/>
      <c r="J254" s="1006"/>
      <c r="K254" s="1006"/>
      <c r="M254" s="1006"/>
      <c r="N254" s="1009"/>
      <c r="O254" s="1003"/>
    </row>
    <row r="255" spans="2:15" ht="15.75" customHeight="1">
      <c r="B255" s="1001"/>
      <c r="C255" s="1001"/>
      <c r="D255" s="1002"/>
      <c r="E255" s="1003"/>
      <c r="F255" s="1009"/>
      <c r="I255" s="1005"/>
      <c r="J255" s="1006"/>
      <c r="K255" s="1006"/>
      <c r="M255" s="1006"/>
      <c r="N255" s="1009"/>
      <c r="O255" s="1003"/>
    </row>
    <row r="256" spans="2:15" ht="15.75" customHeight="1">
      <c r="B256" s="1001"/>
      <c r="C256" s="1001"/>
      <c r="D256" s="1002"/>
      <c r="E256" s="1003"/>
      <c r="F256" s="1009"/>
      <c r="I256" s="1005"/>
      <c r="J256" s="1006"/>
      <c r="K256" s="1006"/>
      <c r="M256" s="1006"/>
      <c r="N256" s="1009"/>
      <c r="O256" s="1003"/>
    </row>
    <row r="257" spans="2:15" ht="15.75" customHeight="1">
      <c r="B257" s="1001"/>
      <c r="C257" s="1001"/>
      <c r="D257" s="1002"/>
      <c r="E257" s="1003"/>
      <c r="F257" s="1009"/>
      <c r="I257" s="1005"/>
      <c r="J257" s="1006"/>
      <c r="K257" s="1006"/>
      <c r="M257" s="1006"/>
      <c r="N257" s="1009"/>
      <c r="O257" s="1003"/>
    </row>
    <row r="258" spans="2:15" ht="15.75" customHeight="1">
      <c r="B258" s="1001"/>
      <c r="C258" s="1001"/>
      <c r="D258" s="1002"/>
      <c r="E258" s="1003"/>
      <c r="F258" s="1009"/>
      <c r="I258" s="1005"/>
      <c r="J258" s="1006"/>
      <c r="K258" s="1006"/>
      <c r="M258" s="1006"/>
      <c r="N258" s="1009"/>
      <c r="O258" s="1003"/>
    </row>
    <row r="259" spans="2:15" ht="15.75" customHeight="1">
      <c r="B259" s="1001"/>
      <c r="C259" s="1001"/>
      <c r="D259" s="1002"/>
      <c r="E259" s="1003"/>
      <c r="F259" s="1009"/>
      <c r="I259" s="1005"/>
      <c r="J259" s="1006"/>
      <c r="K259" s="1006"/>
      <c r="M259" s="1006"/>
      <c r="N259" s="1009"/>
      <c r="O259" s="1003"/>
    </row>
    <row r="260" spans="2:15" ht="15.75" customHeight="1">
      <c r="B260" s="1001"/>
      <c r="C260" s="1001"/>
      <c r="D260" s="1002"/>
      <c r="E260" s="1003"/>
      <c r="F260" s="1009"/>
      <c r="I260" s="1005"/>
      <c r="J260" s="1006"/>
      <c r="K260" s="1006"/>
      <c r="M260" s="1006"/>
      <c r="N260" s="1009"/>
      <c r="O260" s="1003"/>
    </row>
    <row r="261" spans="2:15" ht="15.75" customHeight="1">
      <c r="B261" s="1001"/>
      <c r="C261" s="1001"/>
      <c r="D261" s="1002"/>
      <c r="E261" s="1003"/>
      <c r="F261" s="1009"/>
      <c r="I261" s="1005"/>
      <c r="J261" s="1006"/>
      <c r="K261" s="1006"/>
      <c r="M261" s="1006"/>
      <c r="N261" s="1009"/>
      <c r="O261" s="1003"/>
    </row>
    <row r="262" spans="2:15" ht="15.75" customHeight="1">
      <c r="B262" s="1001"/>
      <c r="C262" s="1001"/>
      <c r="D262" s="1002"/>
      <c r="E262" s="1003"/>
      <c r="F262" s="1009"/>
      <c r="I262" s="1005"/>
      <c r="J262" s="1006"/>
      <c r="K262" s="1006"/>
      <c r="M262" s="1006"/>
      <c r="N262" s="1009"/>
      <c r="O262" s="1003"/>
    </row>
    <row r="263" spans="2:15" ht="15.75" customHeight="1">
      <c r="B263" s="1001"/>
      <c r="C263" s="1001"/>
      <c r="D263" s="1002"/>
      <c r="E263" s="1003"/>
      <c r="F263" s="1009"/>
      <c r="I263" s="1005"/>
      <c r="J263" s="1006"/>
      <c r="K263" s="1006"/>
      <c r="M263" s="1006"/>
      <c r="N263" s="1009"/>
      <c r="O263" s="1003"/>
    </row>
    <row r="264" spans="2:15" ht="15.75" customHeight="1">
      <c r="B264" s="1001"/>
      <c r="C264" s="1001"/>
      <c r="D264" s="1002"/>
      <c r="E264" s="1003"/>
      <c r="F264" s="1009"/>
      <c r="I264" s="1005"/>
      <c r="J264" s="1006"/>
      <c r="K264" s="1006"/>
      <c r="M264" s="1006"/>
      <c r="N264" s="1009"/>
      <c r="O264" s="1003"/>
    </row>
    <row r="265" spans="2:15" ht="15.75" customHeight="1">
      <c r="B265" s="1001"/>
      <c r="C265" s="1001"/>
      <c r="D265" s="1002"/>
      <c r="E265" s="1003"/>
      <c r="F265" s="1009"/>
      <c r="I265" s="1005"/>
      <c r="J265" s="1006"/>
      <c r="K265" s="1006"/>
      <c r="M265" s="1006"/>
      <c r="N265" s="1009"/>
      <c r="O265" s="1003"/>
    </row>
    <row r="266" spans="2:15" ht="15.75" customHeight="1">
      <c r="B266" s="1001"/>
      <c r="C266" s="1001"/>
      <c r="D266" s="1002"/>
      <c r="E266" s="1003"/>
      <c r="F266" s="1009"/>
      <c r="I266" s="1005"/>
      <c r="J266" s="1006"/>
      <c r="K266" s="1006"/>
      <c r="M266" s="1006"/>
      <c r="N266" s="1009"/>
      <c r="O266" s="1003"/>
    </row>
    <row r="267" spans="2:15" ht="15.75" customHeight="1">
      <c r="B267" s="1001"/>
      <c r="C267" s="1001"/>
      <c r="D267" s="1002"/>
      <c r="E267" s="1003"/>
      <c r="F267" s="1009"/>
      <c r="I267" s="1005"/>
      <c r="J267" s="1006"/>
      <c r="K267" s="1006"/>
      <c r="M267" s="1006"/>
      <c r="N267" s="1009"/>
      <c r="O267" s="1003"/>
    </row>
    <row r="268" spans="2:15" ht="15.75" customHeight="1">
      <c r="B268" s="1001"/>
      <c r="C268" s="1001"/>
      <c r="D268" s="1002"/>
      <c r="E268" s="1003"/>
      <c r="F268" s="1009"/>
      <c r="I268" s="1005"/>
      <c r="J268" s="1006"/>
      <c r="K268" s="1006"/>
      <c r="M268" s="1006"/>
      <c r="N268" s="1009"/>
      <c r="O268" s="1003"/>
    </row>
    <row r="269" spans="2:15" ht="15.75" customHeight="1">
      <c r="B269" s="1001"/>
      <c r="C269" s="1001"/>
      <c r="D269" s="1002"/>
      <c r="E269" s="1003"/>
      <c r="F269" s="1009"/>
      <c r="I269" s="1005"/>
      <c r="J269" s="1006"/>
      <c r="K269" s="1006"/>
      <c r="M269" s="1006"/>
      <c r="N269" s="1009"/>
      <c r="O269" s="1003"/>
    </row>
    <row r="270" spans="2:15" ht="15.75" customHeight="1">
      <c r="B270" s="1001"/>
      <c r="C270" s="1001"/>
      <c r="D270" s="1002"/>
      <c r="E270" s="1003"/>
      <c r="F270" s="1009"/>
      <c r="I270" s="1005"/>
      <c r="J270" s="1006"/>
      <c r="K270" s="1006"/>
      <c r="M270" s="1006"/>
      <c r="N270" s="1009"/>
      <c r="O270" s="1003"/>
    </row>
    <row r="271" spans="2:15" ht="15.75" customHeight="1">
      <c r="B271" s="1001"/>
      <c r="C271" s="1001"/>
      <c r="D271" s="1002"/>
      <c r="E271" s="1003"/>
      <c r="F271" s="1009"/>
      <c r="I271" s="1005"/>
      <c r="J271" s="1006"/>
      <c r="K271" s="1006"/>
      <c r="M271" s="1006"/>
      <c r="N271" s="1009"/>
      <c r="O271" s="1003"/>
    </row>
    <row r="272" spans="2:15" ht="15.75" customHeight="1">
      <c r="B272" s="1001"/>
      <c r="C272" s="1001"/>
      <c r="D272" s="1002"/>
      <c r="E272" s="1003"/>
      <c r="F272" s="1009"/>
      <c r="I272" s="1005"/>
      <c r="J272" s="1006"/>
      <c r="K272" s="1006"/>
      <c r="M272" s="1006"/>
      <c r="N272" s="1009"/>
      <c r="O272" s="1003"/>
    </row>
    <row r="273" spans="2:15" ht="15.75" customHeight="1">
      <c r="B273" s="1001"/>
      <c r="C273" s="1001"/>
      <c r="D273" s="1002"/>
      <c r="E273" s="1003"/>
      <c r="F273" s="1009"/>
      <c r="I273" s="1005"/>
      <c r="J273" s="1006"/>
      <c r="K273" s="1006"/>
      <c r="M273" s="1006"/>
      <c r="N273" s="1009"/>
      <c r="O273" s="1003"/>
    </row>
    <row r="274" spans="2:15" ht="15.75" customHeight="1">
      <c r="B274" s="1001"/>
      <c r="C274" s="1001"/>
      <c r="D274" s="1002"/>
      <c r="E274" s="1003"/>
      <c r="F274" s="1009"/>
      <c r="I274" s="1005"/>
      <c r="J274" s="1006"/>
      <c r="K274" s="1006"/>
      <c r="M274" s="1006"/>
      <c r="N274" s="1009"/>
      <c r="O274" s="1003"/>
    </row>
    <row r="275" spans="2:15" ht="15.75" customHeight="1">
      <c r="B275" s="1001"/>
      <c r="C275" s="1001"/>
      <c r="D275" s="1002"/>
      <c r="E275" s="1003"/>
      <c r="F275" s="1009"/>
      <c r="I275" s="1005"/>
      <c r="J275" s="1006"/>
      <c r="K275" s="1006"/>
      <c r="M275" s="1006"/>
      <c r="N275" s="1009"/>
      <c r="O275" s="1003"/>
    </row>
    <row r="276" spans="2:15" ht="15.75" customHeight="1">
      <c r="B276" s="1001"/>
      <c r="C276" s="1001"/>
      <c r="D276" s="1002"/>
      <c r="E276" s="1003"/>
      <c r="F276" s="1009"/>
      <c r="I276" s="1005"/>
      <c r="J276" s="1006"/>
      <c r="K276" s="1006"/>
      <c r="M276" s="1006"/>
      <c r="N276" s="1009"/>
      <c r="O276" s="1003"/>
    </row>
    <row r="277" spans="2:15" ht="15.75" customHeight="1">
      <c r="B277" s="1001"/>
      <c r="C277" s="1001"/>
      <c r="D277" s="1002"/>
      <c r="E277" s="1003"/>
      <c r="F277" s="1009"/>
      <c r="I277" s="1005"/>
      <c r="J277" s="1006"/>
      <c r="K277" s="1006"/>
      <c r="M277" s="1006"/>
      <c r="N277" s="1009"/>
      <c r="O277" s="1003"/>
    </row>
    <row r="278" spans="2:15" ht="15.75" customHeight="1">
      <c r="B278" s="1001"/>
      <c r="C278" s="1001"/>
      <c r="D278" s="1002"/>
      <c r="E278" s="1003"/>
      <c r="F278" s="1009"/>
      <c r="I278" s="1005"/>
      <c r="J278" s="1006"/>
      <c r="K278" s="1006"/>
      <c r="M278" s="1006"/>
      <c r="N278" s="1009"/>
      <c r="O278" s="1003"/>
    </row>
    <row r="279" spans="2:15" ht="15.75" customHeight="1">
      <c r="B279" s="1001"/>
      <c r="C279" s="1001"/>
      <c r="D279" s="1002"/>
      <c r="E279" s="1003"/>
      <c r="F279" s="1009"/>
      <c r="I279" s="1005"/>
      <c r="J279" s="1006"/>
      <c r="K279" s="1006"/>
      <c r="M279" s="1006"/>
      <c r="N279" s="1009"/>
      <c r="O279" s="1003"/>
    </row>
    <row r="280" spans="2:15" ht="15.75" customHeight="1">
      <c r="B280" s="1001"/>
      <c r="C280" s="1001"/>
      <c r="D280" s="1002"/>
      <c r="E280" s="1003"/>
      <c r="F280" s="1009"/>
      <c r="I280" s="1005"/>
      <c r="J280" s="1006"/>
      <c r="K280" s="1006"/>
      <c r="M280" s="1006"/>
      <c r="N280" s="1009"/>
      <c r="O280" s="1003"/>
    </row>
    <row r="281" spans="2:15" ht="15.75" customHeight="1">
      <c r="B281" s="1001"/>
      <c r="C281" s="1001"/>
      <c r="D281" s="1002"/>
      <c r="E281" s="1003"/>
      <c r="F281" s="1009"/>
      <c r="I281" s="1005"/>
      <c r="J281" s="1006"/>
      <c r="K281" s="1006"/>
      <c r="M281" s="1006"/>
      <c r="N281" s="1009"/>
      <c r="O281" s="1003"/>
    </row>
    <row r="282" spans="2:15" ht="15.75" customHeight="1">
      <c r="B282" s="1001"/>
      <c r="C282" s="1001"/>
      <c r="D282" s="1002"/>
      <c r="E282" s="1003"/>
      <c r="F282" s="1009"/>
      <c r="I282" s="1005"/>
      <c r="J282" s="1006"/>
      <c r="K282" s="1006"/>
      <c r="M282" s="1006"/>
      <c r="N282" s="1009"/>
      <c r="O282" s="1003"/>
    </row>
    <row r="283" spans="2:15" ht="15.75" customHeight="1">
      <c r="B283" s="1001"/>
      <c r="C283" s="1001"/>
      <c r="D283" s="1002"/>
      <c r="E283" s="1003"/>
      <c r="F283" s="1009"/>
      <c r="I283" s="1005"/>
      <c r="J283" s="1006"/>
      <c r="K283" s="1006"/>
      <c r="M283" s="1006"/>
      <c r="N283" s="1009"/>
      <c r="O283" s="1003"/>
    </row>
    <row r="284" spans="2:15" ht="15.75" customHeight="1">
      <c r="B284" s="1001"/>
      <c r="C284" s="1001"/>
      <c r="D284" s="1002"/>
      <c r="E284" s="1003"/>
      <c r="F284" s="1009"/>
      <c r="I284" s="1005"/>
      <c r="J284" s="1006"/>
      <c r="K284" s="1006"/>
      <c r="M284" s="1006"/>
      <c r="N284" s="1009"/>
      <c r="O284" s="1003"/>
    </row>
    <row r="285" spans="2:15" ht="15.75" customHeight="1">
      <c r="B285" s="1001"/>
      <c r="C285" s="1001"/>
      <c r="D285" s="1002"/>
      <c r="E285" s="1003"/>
      <c r="F285" s="1009"/>
      <c r="I285" s="1005"/>
      <c r="J285" s="1006"/>
      <c r="K285" s="1006"/>
      <c r="M285" s="1006"/>
      <c r="N285" s="1009"/>
      <c r="O285" s="1003"/>
    </row>
    <row r="286" spans="2:15" ht="15.75" customHeight="1">
      <c r="B286" s="1001"/>
      <c r="C286" s="1001"/>
      <c r="D286" s="1002"/>
      <c r="E286" s="1003"/>
      <c r="F286" s="1009"/>
      <c r="I286" s="1005"/>
      <c r="J286" s="1006"/>
      <c r="K286" s="1006"/>
      <c r="M286" s="1006"/>
      <c r="N286" s="1009"/>
      <c r="O286" s="1003"/>
    </row>
    <row r="287" spans="2:15" ht="15.75" customHeight="1">
      <c r="B287" s="1001"/>
      <c r="C287" s="1001"/>
      <c r="D287" s="1002"/>
      <c r="E287" s="1003"/>
      <c r="F287" s="1009"/>
      <c r="I287" s="1005"/>
      <c r="J287" s="1006"/>
      <c r="K287" s="1006"/>
      <c r="M287" s="1006"/>
      <c r="N287" s="1009"/>
      <c r="O287" s="1003"/>
    </row>
    <row r="288" spans="2:15" ht="15.75" customHeight="1">
      <c r="B288" s="1001"/>
      <c r="C288" s="1001"/>
      <c r="D288" s="1002"/>
      <c r="E288" s="1003"/>
      <c r="F288" s="1009"/>
      <c r="I288" s="1005"/>
      <c r="J288" s="1006"/>
      <c r="K288" s="1006"/>
      <c r="M288" s="1006"/>
      <c r="N288" s="1009"/>
      <c r="O288" s="1003"/>
    </row>
    <row r="289" spans="2:15" ht="15.75" customHeight="1">
      <c r="B289" s="1001"/>
      <c r="C289" s="1001"/>
      <c r="D289" s="1002"/>
      <c r="E289" s="1003"/>
      <c r="F289" s="1009"/>
      <c r="I289" s="1005"/>
      <c r="J289" s="1006"/>
      <c r="K289" s="1006"/>
      <c r="M289" s="1006"/>
      <c r="N289" s="1009"/>
      <c r="O289" s="1003"/>
    </row>
    <row r="290" spans="2:15" ht="15.75" customHeight="1">
      <c r="B290" s="1001"/>
      <c r="C290" s="1001"/>
      <c r="D290" s="1002"/>
      <c r="E290" s="1003"/>
      <c r="F290" s="1009"/>
      <c r="I290" s="1005"/>
      <c r="J290" s="1006"/>
      <c r="K290" s="1006"/>
      <c r="M290" s="1006"/>
      <c r="N290" s="1009"/>
      <c r="O290" s="1003"/>
    </row>
    <row r="291" spans="2:15" ht="15.75" customHeight="1">
      <c r="B291" s="1001"/>
      <c r="C291" s="1001"/>
      <c r="D291" s="1002"/>
      <c r="E291" s="1003"/>
      <c r="F291" s="1009"/>
      <c r="I291" s="1005"/>
      <c r="J291" s="1006"/>
      <c r="K291" s="1006"/>
      <c r="M291" s="1006"/>
      <c r="N291" s="1009"/>
      <c r="O291" s="1003"/>
    </row>
    <row r="292" spans="2:15" ht="15.75" customHeight="1">
      <c r="B292" s="1001"/>
      <c r="C292" s="1001"/>
      <c r="D292" s="1002"/>
      <c r="E292" s="1003"/>
      <c r="F292" s="1009"/>
      <c r="I292" s="1005"/>
      <c r="J292" s="1006"/>
      <c r="K292" s="1006"/>
      <c r="M292" s="1006"/>
      <c r="N292" s="1009"/>
      <c r="O292" s="1003"/>
    </row>
    <row r="293" spans="2:15" ht="15.75" customHeight="1">
      <c r="B293" s="1001"/>
      <c r="C293" s="1001"/>
      <c r="D293" s="1002"/>
      <c r="E293" s="1003"/>
      <c r="F293" s="1009"/>
      <c r="I293" s="1005"/>
      <c r="J293" s="1006"/>
      <c r="K293" s="1006"/>
      <c r="M293" s="1006"/>
      <c r="N293" s="1009"/>
      <c r="O293" s="1003"/>
    </row>
    <row r="294" spans="2:15" ht="15.75" customHeight="1">
      <c r="B294" s="1001"/>
      <c r="C294" s="1001"/>
      <c r="D294" s="1002"/>
      <c r="E294" s="1003"/>
      <c r="F294" s="1009"/>
      <c r="I294" s="1005"/>
      <c r="J294" s="1006"/>
      <c r="K294" s="1006"/>
      <c r="M294" s="1006"/>
      <c r="N294" s="1009"/>
      <c r="O294" s="1003"/>
    </row>
    <row r="295" spans="2:15" ht="15.75" customHeight="1">
      <c r="B295" s="1001"/>
      <c r="C295" s="1001"/>
      <c r="D295" s="1002"/>
      <c r="E295" s="1003"/>
      <c r="F295" s="1009"/>
      <c r="I295" s="1005"/>
      <c r="J295" s="1006"/>
      <c r="K295" s="1006"/>
      <c r="M295" s="1006"/>
      <c r="N295" s="1009"/>
      <c r="O295" s="1003"/>
    </row>
    <row r="296" spans="2:15" ht="15.75" customHeight="1">
      <c r="B296" s="1001"/>
      <c r="C296" s="1001"/>
      <c r="D296" s="1002"/>
      <c r="E296" s="1003"/>
      <c r="F296" s="1009"/>
      <c r="I296" s="1005"/>
      <c r="J296" s="1006"/>
      <c r="K296" s="1006"/>
      <c r="M296" s="1006"/>
      <c r="N296" s="1009"/>
      <c r="O296" s="1003"/>
    </row>
    <row r="297" spans="2:15" ht="15.75" customHeight="1">
      <c r="B297" s="1001"/>
      <c r="C297" s="1001"/>
      <c r="D297" s="1002"/>
      <c r="E297" s="1003"/>
      <c r="F297" s="1009"/>
      <c r="I297" s="1005"/>
      <c r="J297" s="1006"/>
      <c r="K297" s="1006"/>
      <c r="M297" s="1006"/>
      <c r="N297" s="1009"/>
      <c r="O297" s="1003"/>
    </row>
    <row r="298" spans="2:15" ht="15.75" customHeight="1">
      <c r="B298" s="1001"/>
      <c r="C298" s="1001"/>
      <c r="D298" s="1002"/>
      <c r="E298" s="1003"/>
      <c r="F298" s="1009"/>
      <c r="I298" s="1005"/>
      <c r="J298" s="1006"/>
      <c r="K298" s="1006"/>
      <c r="M298" s="1006"/>
      <c r="N298" s="1009"/>
      <c r="O298" s="1003"/>
    </row>
    <row r="299" spans="2:15" ht="15.75" customHeight="1">
      <c r="B299" s="1001"/>
      <c r="C299" s="1001"/>
      <c r="D299" s="1002"/>
      <c r="E299" s="1003"/>
      <c r="F299" s="1009"/>
      <c r="I299" s="1005"/>
      <c r="J299" s="1006"/>
      <c r="K299" s="1006"/>
      <c r="M299" s="1006"/>
      <c r="N299" s="1009"/>
      <c r="O299" s="1003"/>
    </row>
    <row r="300" spans="2:15" ht="15.75" customHeight="1">
      <c r="B300" s="1001"/>
      <c r="C300" s="1001"/>
      <c r="D300" s="1002"/>
      <c r="E300" s="1003"/>
      <c r="F300" s="1009"/>
      <c r="I300" s="1005"/>
      <c r="J300" s="1006"/>
      <c r="K300" s="1006"/>
      <c r="M300" s="1006"/>
      <c r="N300" s="1009"/>
      <c r="O300" s="1003"/>
    </row>
    <row r="301" spans="2:15" ht="15.75" customHeight="1">
      <c r="B301" s="1001"/>
      <c r="C301" s="1001"/>
      <c r="D301" s="1002"/>
      <c r="E301" s="1003"/>
      <c r="F301" s="1009"/>
      <c r="I301" s="1005"/>
      <c r="J301" s="1006"/>
      <c r="K301" s="1006"/>
      <c r="M301" s="1006"/>
      <c r="N301" s="1009"/>
      <c r="O301" s="1003"/>
    </row>
    <row r="302" spans="2:15" ht="15.75" customHeight="1">
      <c r="B302" s="1001"/>
      <c r="C302" s="1001"/>
      <c r="D302" s="1002"/>
      <c r="E302" s="1003"/>
      <c r="F302" s="1009"/>
      <c r="I302" s="1005"/>
      <c r="J302" s="1006"/>
      <c r="K302" s="1006"/>
      <c r="M302" s="1006"/>
      <c r="N302" s="1009"/>
      <c r="O302" s="1003"/>
    </row>
    <row r="303" spans="2:15" ht="15.75" customHeight="1">
      <c r="B303" s="1001"/>
      <c r="C303" s="1001"/>
      <c r="D303" s="1002"/>
      <c r="E303" s="1003"/>
      <c r="F303" s="1009"/>
      <c r="I303" s="1005"/>
      <c r="J303" s="1006"/>
      <c r="K303" s="1006"/>
      <c r="M303" s="1006"/>
      <c r="N303" s="1009"/>
      <c r="O303" s="1003"/>
    </row>
    <row r="304" spans="2:15" ht="15.75" customHeight="1">
      <c r="B304" s="1001"/>
      <c r="C304" s="1001"/>
      <c r="D304" s="1002"/>
      <c r="E304" s="1003"/>
      <c r="F304" s="1009"/>
      <c r="I304" s="1005"/>
      <c r="J304" s="1006"/>
      <c r="K304" s="1006"/>
      <c r="M304" s="1006"/>
      <c r="N304" s="1009"/>
      <c r="O304" s="1003"/>
    </row>
    <row r="305" spans="2:15" ht="15.75" customHeight="1">
      <c r="B305" s="1001"/>
      <c r="C305" s="1001"/>
      <c r="D305" s="1002"/>
      <c r="E305" s="1003"/>
      <c r="F305" s="1009"/>
      <c r="I305" s="1005"/>
      <c r="J305" s="1006"/>
      <c r="K305" s="1006"/>
      <c r="M305" s="1006"/>
      <c r="N305" s="1009"/>
      <c r="O305" s="1003"/>
    </row>
    <row r="306" spans="2:15" ht="15.75" customHeight="1">
      <c r="B306" s="1001"/>
      <c r="C306" s="1001"/>
      <c r="D306" s="1002"/>
      <c r="E306" s="1003"/>
      <c r="F306" s="1009"/>
      <c r="I306" s="1005"/>
      <c r="J306" s="1006"/>
      <c r="K306" s="1006"/>
      <c r="M306" s="1006"/>
      <c r="N306" s="1009"/>
      <c r="O306" s="1003"/>
    </row>
    <row r="307" spans="2:15" ht="15.75" customHeight="1">
      <c r="B307" s="1001"/>
      <c r="C307" s="1001"/>
      <c r="D307" s="1002"/>
      <c r="E307" s="1003"/>
      <c r="F307" s="1009"/>
      <c r="I307" s="1005"/>
      <c r="J307" s="1006"/>
      <c r="K307" s="1006"/>
      <c r="M307" s="1006"/>
      <c r="N307" s="1009"/>
      <c r="O307" s="1003"/>
    </row>
    <row r="308" spans="2:15" ht="15.75" customHeight="1">
      <c r="B308" s="1001"/>
      <c r="C308" s="1001"/>
      <c r="D308" s="1002"/>
      <c r="E308" s="1003"/>
      <c r="F308" s="1009"/>
      <c r="I308" s="1005"/>
      <c r="J308" s="1006"/>
      <c r="K308" s="1006"/>
      <c r="M308" s="1006"/>
      <c r="N308" s="1009"/>
      <c r="O308" s="1003"/>
    </row>
    <row r="309" spans="2:15" ht="15.75" customHeight="1">
      <c r="B309" s="1001"/>
      <c r="C309" s="1001"/>
      <c r="D309" s="1002"/>
      <c r="E309" s="1003"/>
      <c r="F309" s="1009"/>
      <c r="I309" s="1005"/>
      <c r="J309" s="1006"/>
      <c r="K309" s="1006"/>
      <c r="M309" s="1006"/>
      <c r="N309" s="1009"/>
      <c r="O309" s="1003"/>
    </row>
    <row r="310" spans="2:15" ht="15.75" customHeight="1">
      <c r="B310" s="1001"/>
      <c r="C310" s="1001"/>
      <c r="D310" s="1002"/>
      <c r="E310" s="1003"/>
      <c r="F310" s="1009"/>
      <c r="I310" s="1005"/>
      <c r="J310" s="1006"/>
      <c r="K310" s="1006"/>
      <c r="M310" s="1006"/>
      <c r="N310" s="1009"/>
      <c r="O310" s="1003"/>
    </row>
    <row r="311" spans="2:15" ht="15.75" customHeight="1">
      <c r="B311" s="1001"/>
      <c r="C311" s="1001"/>
      <c r="D311" s="1002"/>
      <c r="E311" s="1003"/>
      <c r="F311" s="1009"/>
      <c r="I311" s="1005"/>
      <c r="J311" s="1006"/>
      <c r="K311" s="1006"/>
      <c r="M311" s="1006"/>
      <c r="N311" s="1009"/>
      <c r="O311" s="1003"/>
    </row>
    <row r="312" spans="2:15" ht="15.75" customHeight="1">
      <c r="B312" s="1001"/>
      <c r="C312" s="1001"/>
      <c r="D312" s="1002"/>
      <c r="E312" s="1003"/>
      <c r="F312" s="1009"/>
      <c r="I312" s="1005"/>
      <c r="J312" s="1006"/>
      <c r="K312" s="1006"/>
      <c r="M312" s="1006"/>
      <c r="N312" s="1009"/>
      <c r="O312" s="1003"/>
    </row>
    <row r="313" spans="2:15" ht="15.75" customHeight="1">
      <c r="B313" s="1001"/>
      <c r="C313" s="1001"/>
      <c r="D313" s="1002"/>
      <c r="E313" s="1003"/>
      <c r="F313" s="1009"/>
      <c r="I313" s="1005"/>
      <c r="J313" s="1006"/>
      <c r="K313" s="1006"/>
      <c r="M313" s="1006"/>
      <c r="N313" s="1009"/>
      <c r="O313" s="1003"/>
    </row>
    <row r="314" spans="2:15" ht="15.75" customHeight="1">
      <c r="B314" s="1001"/>
      <c r="C314" s="1001"/>
      <c r="D314" s="1002"/>
      <c r="E314" s="1003"/>
      <c r="F314" s="1009"/>
      <c r="I314" s="1005"/>
      <c r="J314" s="1006"/>
      <c r="K314" s="1006"/>
      <c r="M314" s="1006"/>
      <c r="N314" s="1009"/>
      <c r="O314" s="1003"/>
    </row>
    <row r="315" spans="2:15" ht="15.75" customHeight="1">
      <c r="B315" s="1001"/>
      <c r="C315" s="1001"/>
      <c r="D315" s="1002"/>
      <c r="E315" s="1003"/>
      <c r="F315" s="1009"/>
      <c r="I315" s="1005"/>
      <c r="J315" s="1006"/>
      <c r="K315" s="1006"/>
      <c r="M315" s="1006"/>
      <c r="N315" s="1009"/>
      <c r="O315" s="1003"/>
    </row>
    <row r="316" spans="2:15" ht="15.75" customHeight="1">
      <c r="B316" s="1001"/>
      <c r="C316" s="1001"/>
      <c r="D316" s="1002"/>
      <c r="E316" s="1003"/>
      <c r="F316" s="1009"/>
      <c r="I316" s="1005"/>
      <c r="J316" s="1006"/>
      <c r="K316" s="1006"/>
      <c r="M316" s="1006"/>
      <c r="N316" s="1009"/>
      <c r="O316" s="1003"/>
    </row>
    <row r="317" spans="2:15" ht="15.75" customHeight="1">
      <c r="B317" s="1001"/>
      <c r="C317" s="1001"/>
      <c r="D317" s="1002"/>
      <c r="E317" s="1003"/>
      <c r="F317" s="1009"/>
      <c r="I317" s="1005"/>
      <c r="J317" s="1006"/>
      <c r="K317" s="1006"/>
      <c r="M317" s="1006"/>
      <c r="N317" s="1009"/>
      <c r="O317" s="1003"/>
    </row>
    <row r="318" spans="2:15" ht="15.75" customHeight="1">
      <c r="B318" s="1001"/>
      <c r="C318" s="1001"/>
      <c r="D318" s="1002"/>
      <c r="E318" s="1003"/>
      <c r="F318" s="1009"/>
      <c r="I318" s="1005"/>
      <c r="J318" s="1006"/>
      <c r="K318" s="1006"/>
      <c r="M318" s="1006"/>
      <c r="N318" s="1009"/>
      <c r="O318" s="1003"/>
    </row>
    <row r="319" spans="2:15" ht="15.75" customHeight="1">
      <c r="B319" s="1001"/>
      <c r="C319" s="1001"/>
      <c r="D319" s="1002"/>
      <c r="E319" s="1003"/>
      <c r="F319" s="1009"/>
      <c r="I319" s="1005"/>
      <c r="J319" s="1006"/>
      <c r="K319" s="1006"/>
      <c r="M319" s="1006"/>
      <c r="N319" s="1009"/>
      <c r="O319" s="1003"/>
    </row>
    <row r="320" spans="2:15" ht="15.75" customHeight="1">
      <c r="B320" s="1001"/>
      <c r="C320" s="1001"/>
      <c r="D320" s="1002"/>
      <c r="E320" s="1003"/>
      <c r="F320" s="1009"/>
      <c r="I320" s="1005"/>
      <c r="J320" s="1006"/>
      <c r="K320" s="1006"/>
      <c r="M320" s="1006"/>
      <c r="N320" s="1009"/>
      <c r="O320" s="1003"/>
    </row>
    <row r="321" spans="2:15" ht="15.75" customHeight="1">
      <c r="B321" s="1001"/>
      <c r="C321" s="1001"/>
      <c r="D321" s="1002"/>
      <c r="E321" s="1003"/>
      <c r="F321" s="1009"/>
      <c r="I321" s="1005"/>
      <c r="J321" s="1006"/>
      <c r="K321" s="1006"/>
      <c r="M321" s="1006"/>
      <c r="N321" s="1009"/>
      <c r="O321" s="1003"/>
    </row>
    <row r="322" spans="2:15" ht="15.75" customHeight="1">
      <c r="B322" s="1001"/>
      <c r="C322" s="1001"/>
      <c r="D322" s="1002"/>
      <c r="E322" s="1003"/>
      <c r="F322" s="1009"/>
      <c r="I322" s="1005"/>
      <c r="J322" s="1006"/>
      <c r="K322" s="1006"/>
      <c r="M322" s="1006"/>
      <c r="N322" s="1009"/>
      <c r="O322" s="1003"/>
    </row>
    <row r="323" spans="2:15" ht="15.75" customHeight="1">
      <c r="B323" s="1001"/>
      <c r="C323" s="1001"/>
      <c r="D323" s="1002"/>
      <c r="E323" s="1003"/>
      <c r="F323" s="1009"/>
      <c r="I323" s="1005"/>
      <c r="J323" s="1006"/>
      <c r="K323" s="1006"/>
      <c r="M323" s="1006"/>
      <c r="N323" s="1009"/>
      <c r="O323" s="1003"/>
    </row>
    <row r="324" spans="2:15" ht="15.75" customHeight="1">
      <c r="B324" s="1001"/>
      <c r="C324" s="1001"/>
      <c r="D324" s="1002"/>
      <c r="E324" s="1003"/>
      <c r="F324" s="1009"/>
      <c r="I324" s="1005"/>
      <c r="J324" s="1006"/>
      <c r="K324" s="1006"/>
      <c r="M324" s="1006"/>
      <c r="N324" s="1009"/>
      <c r="O324" s="1003"/>
    </row>
    <row r="325" spans="2:15" ht="15.75" customHeight="1">
      <c r="B325" s="1001"/>
      <c r="C325" s="1001"/>
      <c r="D325" s="1002"/>
      <c r="E325" s="1003"/>
      <c r="F325" s="1009"/>
      <c r="I325" s="1005"/>
      <c r="J325" s="1006"/>
      <c r="K325" s="1006"/>
      <c r="M325" s="1006"/>
      <c r="N325" s="1009"/>
      <c r="O325" s="1003"/>
    </row>
    <row r="326" spans="2:15" ht="15.75" customHeight="1">
      <c r="B326" s="1001"/>
      <c r="C326" s="1001"/>
      <c r="D326" s="1002"/>
      <c r="E326" s="1003"/>
      <c r="F326" s="1009"/>
      <c r="I326" s="1005"/>
      <c r="J326" s="1006"/>
      <c r="K326" s="1006"/>
      <c r="M326" s="1006"/>
      <c r="N326" s="1009"/>
      <c r="O326" s="1003"/>
    </row>
    <row r="327" spans="2:15" ht="15.75" customHeight="1">
      <c r="B327" s="1001"/>
      <c r="C327" s="1001"/>
      <c r="D327" s="1002"/>
      <c r="E327" s="1003"/>
      <c r="F327" s="1009"/>
      <c r="I327" s="1005"/>
      <c r="J327" s="1006"/>
      <c r="K327" s="1006"/>
      <c r="M327" s="1006"/>
      <c r="N327" s="1009"/>
      <c r="O327" s="1003"/>
    </row>
    <row r="328" spans="2:15" ht="15.75" customHeight="1">
      <c r="B328" s="1001"/>
      <c r="C328" s="1001"/>
      <c r="D328" s="1002"/>
      <c r="E328" s="1003"/>
      <c r="F328" s="1009"/>
      <c r="I328" s="1005"/>
      <c r="J328" s="1006"/>
      <c r="K328" s="1006"/>
      <c r="M328" s="1006"/>
      <c r="N328" s="1009"/>
      <c r="O328" s="1003"/>
    </row>
    <row r="329" spans="2:15" ht="15.75" customHeight="1">
      <c r="B329" s="1001"/>
      <c r="C329" s="1001"/>
      <c r="D329" s="1002"/>
      <c r="E329" s="1003"/>
      <c r="F329" s="1009"/>
      <c r="I329" s="1005"/>
      <c r="J329" s="1006"/>
      <c r="K329" s="1006"/>
      <c r="M329" s="1006"/>
      <c r="N329" s="1009"/>
      <c r="O329" s="1003"/>
    </row>
    <row r="330" spans="2:15" ht="15.75" customHeight="1">
      <c r="B330" s="1001"/>
      <c r="C330" s="1001"/>
      <c r="D330" s="1002"/>
      <c r="E330" s="1003"/>
      <c r="F330" s="1009"/>
      <c r="I330" s="1005"/>
      <c r="J330" s="1006"/>
      <c r="K330" s="1006"/>
      <c r="M330" s="1006"/>
      <c r="N330" s="1009"/>
      <c r="O330" s="1003"/>
    </row>
    <row r="331" spans="2:15" ht="15.75" customHeight="1">
      <c r="B331" s="1001"/>
      <c r="C331" s="1001"/>
      <c r="D331" s="1002"/>
      <c r="E331" s="1003"/>
      <c r="F331" s="1009"/>
      <c r="I331" s="1005"/>
      <c r="J331" s="1006"/>
      <c r="K331" s="1006"/>
      <c r="M331" s="1006"/>
      <c r="N331" s="1009"/>
      <c r="O331" s="1003"/>
    </row>
    <row r="332" spans="2:15" ht="15.75" customHeight="1">
      <c r="B332" s="1001"/>
      <c r="C332" s="1001"/>
      <c r="D332" s="1002"/>
      <c r="E332" s="1003"/>
      <c r="F332" s="1009"/>
      <c r="I332" s="1005"/>
      <c r="J332" s="1006"/>
      <c r="K332" s="1006"/>
      <c r="M332" s="1006"/>
      <c r="N332" s="1009"/>
      <c r="O332" s="1003"/>
    </row>
    <row r="333" spans="2:15" ht="15.75" customHeight="1">
      <c r="B333" s="1001"/>
      <c r="C333" s="1001"/>
      <c r="D333" s="1002"/>
      <c r="E333" s="1003"/>
      <c r="F333" s="1009"/>
      <c r="I333" s="1005"/>
      <c r="J333" s="1006"/>
      <c r="K333" s="1006"/>
      <c r="M333" s="1006"/>
      <c r="N333" s="1009"/>
      <c r="O333" s="1003"/>
    </row>
    <row r="334" spans="2:15" ht="15.75" customHeight="1">
      <c r="B334" s="1001"/>
      <c r="C334" s="1001"/>
      <c r="D334" s="1002"/>
      <c r="E334" s="1003"/>
      <c r="F334" s="1009"/>
      <c r="I334" s="1005"/>
      <c r="J334" s="1006"/>
      <c r="K334" s="1006"/>
      <c r="M334" s="1006"/>
      <c r="N334" s="1009"/>
      <c r="O334" s="1003"/>
    </row>
    <row r="335" spans="2:15" ht="15.75" customHeight="1">
      <c r="B335" s="1001"/>
      <c r="C335" s="1001"/>
      <c r="D335" s="1002"/>
      <c r="E335" s="1003"/>
      <c r="F335" s="1009"/>
      <c r="I335" s="1005"/>
      <c r="J335" s="1006"/>
      <c r="K335" s="1006"/>
      <c r="M335" s="1006"/>
      <c r="N335" s="1009"/>
      <c r="O335" s="1003"/>
    </row>
    <row r="336" spans="2:15" ht="15.75" customHeight="1">
      <c r="B336" s="1001"/>
      <c r="C336" s="1001"/>
      <c r="D336" s="1002"/>
      <c r="E336" s="1003"/>
      <c r="F336" s="1009"/>
      <c r="I336" s="1005"/>
      <c r="J336" s="1006"/>
      <c r="K336" s="1006"/>
      <c r="M336" s="1006"/>
      <c r="N336" s="1009"/>
      <c r="O336" s="1003"/>
    </row>
    <row r="337" spans="2:15" ht="15.75" customHeight="1">
      <c r="B337" s="1001"/>
      <c r="C337" s="1001"/>
      <c r="D337" s="1002"/>
      <c r="E337" s="1003"/>
      <c r="F337" s="1009"/>
      <c r="I337" s="1005"/>
      <c r="J337" s="1006"/>
      <c r="K337" s="1006"/>
      <c r="M337" s="1006"/>
      <c r="N337" s="1009"/>
      <c r="O337" s="1003"/>
    </row>
    <row r="338" spans="2:15" ht="15.75" customHeight="1">
      <c r="B338" s="1001"/>
      <c r="C338" s="1001"/>
      <c r="D338" s="1002"/>
      <c r="E338" s="1003"/>
      <c r="F338" s="1009"/>
      <c r="I338" s="1005"/>
      <c r="J338" s="1006"/>
      <c r="K338" s="1006"/>
      <c r="M338" s="1006"/>
      <c r="N338" s="1009"/>
      <c r="O338" s="1003"/>
    </row>
    <row r="339" spans="2:15" ht="15.75" customHeight="1">
      <c r="B339" s="1001"/>
      <c r="C339" s="1001"/>
      <c r="D339" s="1002"/>
      <c r="E339" s="1003"/>
      <c r="F339" s="1009"/>
      <c r="I339" s="1005"/>
      <c r="J339" s="1006"/>
      <c r="K339" s="1006"/>
      <c r="M339" s="1006"/>
      <c r="N339" s="1009"/>
      <c r="O339" s="1003"/>
    </row>
    <row r="340" spans="2:15" ht="15.75" customHeight="1">
      <c r="B340" s="1001"/>
      <c r="C340" s="1001"/>
      <c r="D340" s="1002"/>
      <c r="E340" s="1003"/>
      <c r="F340" s="1009"/>
      <c r="I340" s="1005"/>
      <c r="J340" s="1006"/>
      <c r="K340" s="1006"/>
      <c r="M340" s="1006"/>
      <c r="N340" s="1009"/>
      <c r="O340" s="1003"/>
    </row>
    <row r="341" spans="2:15" ht="15.75" customHeight="1">
      <c r="B341" s="1001"/>
      <c r="C341" s="1001"/>
      <c r="D341" s="1002"/>
      <c r="E341" s="1003"/>
      <c r="F341" s="1009"/>
      <c r="I341" s="1005"/>
      <c r="J341" s="1006"/>
      <c r="K341" s="1006"/>
      <c r="M341" s="1006"/>
      <c r="N341" s="1009"/>
      <c r="O341" s="1003"/>
    </row>
    <row r="342" spans="2:15" ht="15.75" customHeight="1">
      <c r="B342" s="1001"/>
      <c r="C342" s="1001"/>
      <c r="D342" s="1002"/>
      <c r="E342" s="1003"/>
      <c r="F342" s="1009"/>
      <c r="I342" s="1005"/>
      <c r="J342" s="1006"/>
      <c r="K342" s="1006"/>
      <c r="M342" s="1006"/>
      <c r="N342" s="1009"/>
      <c r="O342" s="1003"/>
    </row>
    <row r="343" spans="2:15" ht="15.75" customHeight="1">
      <c r="B343" s="1001"/>
      <c r="C343" s="1001"/>
      <c r="D343" s="1002"/>
      <c r="E343" s="1003"/>
      <c r="F343" s="1009"/>
      <c r="I343" s="1005"/>
      <c r="J343" s="1006"/>
      <c r="K343" s="1006"/>
      <c r="M343" s="1006"/>
      <c r="N343" s="1009"/>
      <c r="O343" s="1003"/>
    </row>
    <row r="344" spans="2:15" ht="15.75" customHeight="1">
      <c r="B344" s="1001"/>
      <c r="C344" s="1001"/>
      <c r="D344" s="1002"/>
      <c r="E344" s="1003"/>
      <c r="F344" s="1009"/>
      <c r="I344" s="1005"/>
      <c r="J344" s="1006"/>
      <c r="K344" s="1006"/>
      <c r="M344" s="1006"/>
      <c r="N344" s="1009"/>
      <c r="O344" s="1003"/>
    </row>
    <row r="345" spans="2:15" ht="15.75" customHeight="1">
      <c r="B345" s="1001"/>
      <c r="C345" s="1001"/>
      <c r="D345" s="1002"/>
      <c r="E345" s="1003"/>
      <c r="F345" s="1009"/>
      <c r="I345" s="1005"/>
      <c r="J345" s="1006"/>
      <c r="K345" s="1006"/>
      <c r="M345" s="1006"/>
      <c r="N345" s="1009"/>
      <c r="O345" s="1003"/>
    </row>
    <row r="346" spans="2:15" ht="15.75" customHeight="1">
      <c r="B346" s="1001"/>
      <c r="C346" s="1001"/>
      <c r="D346" s="1002"/>
      <c r="E346" s="1003"/>
      <c r="F346" s="1009"/>
      <c r="I346" s="1005"/>
      <c r="J346" s="1006"/>
      <c r="K346" s="1006"/>
      <c r="M346" s="1006"/>
      <c r="N346" s="1009"/>
      <c r="O346" s="1003"/>
    </row>
    <row r="347" spans="2:15" ht="15.75" customHeight="1">
      <c r="B347" s="1001"/>
      <c r="C347" s="1001"/>
      <c r="D347" s="1002"/>
      <c r="E347" s="1003"/>
      <c r="F347" s="1009"/>
      <c r="I347" s="1005"/>
      <c r="J347" s="1006"/>
      <c r="K347" s="1006"/>
      <c r="M347" s="1006"/>
      <c r="N347" s="1009"/>
      <c r="O347" s="1003"/>
    </row>
    <row r="348" spans="2:15" ht="15.75" customHeight="1">
      <c r="B348" s="1001"/>
      <c r="C348" s="1001"/>
      <c r="D348" s="1002"/>
      <c r="E348" s="1003"/>
      <c r="F348" s="1009"/>
      <c r="I348" s="1005"/>
      <c r="J348" s="1006"/>
      <c r="K348" s="1006"/>
      <c r="M348" s="1006"/>
      <c r="N348" s="1009"/>
      <c r="O348" s="1003"/>
    </row>
    <row r="349" spans="2:15" ht="15.75" customHeight="1">
      <c r="B349" s="1001"/>
      <c r="C349" s="1001"/>
      <c r="D349" s="1002"/>
      <c r="E349" s="1003"/>
      <c r="F349" s="1009"/>
      <c r="I349" s="1005"/>
      <c r="J349" s="1006"/>
      <c r="K349" s="1006"/>
      <c r="M349" s="1006"/>
      <c r="N349" s="1009"/>
      <c r="O349" s="1003"/>
    </row>
    <row r="350" spans="2:15" ht="15.75" customHeight="1">
      <c r="B350" s="1001"/>
      <c r="C350" s="1001"/>
      <c r="D350" s="1002"/>
      <c r="E350" s="1003"/>
      <c r="F350" s="1009"/>
      <c r="I350" s="1005"/>
      <c r="J350" s="1006"/>
      <c r="K350" s="1006"/>
      <c r="M350" s="1006"/>
      <c r="N350" s="1009"/>
      <c r="O350" s="1003"/>
    </row>
    <row r="351" spans="2:15" ht="15.75" customHeight="1">
      <c r="B351" s="1001"/>
      <c r="C351" s="1001"/>
      <c r="D351" s="1002"/>
      <c r="E351" s="1003"/>
      <c r="F351" s="1009"/>
      <c r="I351" s="1005"/>
      <c r="J351" s="1006"/>
      <c r="K351" s="1006"/>
      <c r="M351" s="1006"/>
      <c r="N351" s="1009"/>
      <c r="O351" s="1003"/>
    </row>
    <row r="352" spans="2:15" ht="15.75" customHeight="1">
      <c r="B352" s="1001"/>
      <c r="C352" s="1001"/>
      <c r="D352" s="1002"/>
      <c r="E352" s="1003"/>
      <c r="F352" s="1009"/>
      <c r="I352" s="1005"/>
      <c r="J352" s="1006"/>
      <c r="K352" s="1006"/>
      <c r="M352" s="1006"/>
      <c r="N352" s="1009"/>
      <c r="O352" s="1003"/>
    </row>
    <row r="353" spans="2:15" ht="15.75" customHeight="1">
      <c r="B353" s="1001"/>
      <c r="C353" s="1001"/>
      <c r="D353" s="1002"/>
      <c r="E353" s="1003"/>
      <c r="F353" s="1009"/>
      <c r="I353" s="1005"/>
      <c r="J353" s="1006"/>
      <c r="K353" s="1006"/>
      <c r="M353" s="1006"/>
      <c r="N353" s="1009"/>
      <c r="O353" s="1003"/>
    </row>
    <row r="354" spans="2:15" ht="15.75" customHeight="1">
      <c r="B354" s="1001"/>
      <c r="C354" s="1001"/>
      <c r="D354" s="1002"/>
      <c r="E354" s="1003"/>
      <c r="F354" s="1009"/>
      <c r="I354" s="1005"/>
      <c r="J354" s="1006"/>
      <c r="K354" s="1006"/>
      <c r="M354" s="1006"/>
      <c r="N354" s="1009"/>
      <c r="O354" s="1003"/>
    </row>
    <row r="355" spans="2:15" ht="15.75" customHeight="1">
      <c r="B355" s="1001"/>
      <c r="C355" s="1001"/>
      <c r="D355" s="1002"/>
      <c r="E355" s="1003"/>
      <c r="F355" s="1009"/>
      <c r="I355" s="1005"/>
      <c r="J355" s="1006"/>
      <c r="K355" s="1006"/>
      <c r="M355" s="1006"/>
      <c r="N355" s="1009"/>
      <c r="O355" s="1003"/>
    </row>
    <row r="356" spans="2:15" ht="15.75" customHeight="1">
      <c r="B356" s="1001"/>
      <c r="C356" s="1001"/>
      <c r="D356" s="1002"/>
      <c r="E356" s="1003"/>
      <c r="F356" s="1009"/>
      <c r="I356" s="1005"/>
      <c r="J356" s="1006"/>
      <c r="K356" s="1006"/>
      <c r="M356" s="1006"/>
      <c r="N356" s="1009"/>
      <c r="O356" s="1003"/>
    </row>
    <row r="357" spans="2:15" ht="15.75" customHeight="1">
      <c r="B357" s="1001"/>
      <c r="C357" s="1001"/>
      <c r="D357" s="1002"/>
      <c r="E357" s="1003"/>
      <c r="F357" s="1009"/>
      <c r="I357" s="1005"/>
      <c r="J357" s="1006"/>
      <c r="K357" s="1006"/>
      <c r="M357" s="1006"/>
      <c r="N357" s="1009"/>
      <c r="O357" s="1003"/>
    </row>
    <row r="358" spans="2:15" ht="15.75" customHeight="1">
      <c r="B358" s="1001"/>
      <c r="C358" s="1001"/>
      <c r="D358" s="1002"/>
      <c r="E358" s="1003"/>
      <c r="F358" s="1009"/>
      <c r="I358" s="1005"/>
      <c r="J358" s="1006"/>
      <c r="K358" s="1006"/>
      <c r="M358" s="1006"/>
      <c r="N358" s="1009"/>
      <c r="O358" s="1003"/>
    </row>
    <row r="359" spans="2:15" ht="15.75" customHeight="1">
      <c r="B359" s="1001"/>
      <c r="C359" s="1001"/>
      <c r="D359" s="1002"/>
      <c r="E359" s="1003"/>
      <c r="F359" s="1009"/>
      <c r="I359" s="1005"/>
      <c r="J359" s="1006"/>
      <c r="K359" s="1006"/>
      <c r="M359" s="1006"/>
      <c r="N359" s="1009"/>
      <c r="O359" s="1003"/>
    </row>
    <row r="360" spans="2:15" ht="15.75" customHeight="1">
      <c r="B360" s="1001"/>
      <c r="C360" s="1001"/>
      <c r="D360" s="1002"/>
      <c r="E360" s="1003"/>
      <c r="F360" s="1009"/>
      <c r="I360" s="1005"/>
      <c r="J360" s="1006"/>
      <c r="K360" s="1006"/>
      <c r="M360" s="1006"/>
      <c r="N360" s="1009"/>
      <c r="O360" s="1003"/>
    </row>
    <row r="361" spans="2:15" ht="15.75" customHeight="1">
      <c r="B361" s="1001"/>
      <c r="C361" s="1001"/>
      <c r="D361" s="1002"/>
      <c r="E361" s="1003"/>
      <c r="F361" s="1009"/>
      <c r="I361" s="1005"/>
      <c r="J361" s="1006"/>
      <c r="K361" s="1006"/>
      <c r="M361" s="1006"/>
      <c r="N361" s="1009"/>
      <c r="O361" s="1003"/>
    </row>
    <row r="362" spans="2:15" ht="15.75" customHeight="1">
      <c r="B362" s="1001"/>
      <c r="C362" s="1001"/>
      <c r="D362" s="1002"/>
      <c r="E362" s="1003"/>
      <c r="F362" s="1009"/>
      <c r="I362" s="1005"/>
      <c r="J362" s="1006"/>
      <c r="K362" s="1006"/>
      <c r="M362" s="1006"/>
      <c r="N362" s="1009"/>
      <c r="O362" s="1003"/>
    </row>
    <row r="363" spans="2:15" ht="15.75" customHeight="1">
      <c r="B363" s="1001"/>
      <c r="C363" s="1001"/>
      <c r="D363" s="1002"/>
      <c r="E363" s="1003"/>
      <c r="F363" s="1009"/>
      <c r="I363" s="1005"/>
      <c r="J363" s="1006"/>
      <c r="K363" s="1006"/>
      <c r="M363" s="1006"/>
      <c r="N363" s="1009"/>
      <c r="O363" s="1003"/>
    </row>
    <row r="364" spans="2:15" ht="15.75" customHeight="1">
      <c r="B364" s="1001"/>
      <c r="C364" s="1001"/>
      <c r="D364" s="1002"/>
      <c r="E364" s="1003"/>
      <c r="F364" s="1009"/>
      <c r="I364" s="1005"/>
      <c r="J364" s="1006"/>
      <c r="K364" s="1006"/>
      <c r="M364" s="1006"/>
      <c r="N364" s="1009"/>
      <c r="O364" s="1003"/>
    </row>
    <row r="365" spans="2:15" ht="15.75" customHeight="1">
      <c r="B365" s="1001"/>
      <c r="C365" s="1001"/>
      <c r="D365" s="1002"/>
      <c r="E365" s="1003"/>
      <c r="F365" s="1009"/>
      <c r="I365" s="1005"/>
      <c r="J365" s="1006"/>
      <c r="K365" s="1006"/>
      <c r="M365" s="1006"/>
      <c r="N365" s="1009"/>
      <c r="O365" s="1003"/>
    </row>
    <row r="366" spans="2:15" ht="15.75" customHeight="1">
      <c r="B366" s="1001"/>
      <c r="C366" s="1001"/>
      <c r="D366" s="1002"/>
      <c r="E366" s="1003"/>
      <c r="F366" s="1009"/>
      <c r="I366" s="1005"/>
      <c r="J366" s="1006"/>
      <c r="K366" s="1006"/>
      <c r="M366" s="1006"/>
      <c r="N366" s="1009"/>
      <c r="O366" s="1003"/>
    </row>
    <row r="367" spans="2:15" ht="15.75" customHeight="1">
      <c r="B367" s="1001"/>
      <c r="C367" s="1001"/>
      <c r="D367" s="1002"/>
      <c r="E367" s="1003"/>
      <c r="F367" s="1009"/>
      <c r="I367" s="1005"/>
      <c r="J367" s="1006"/>
      <c r="K367" s="1006"/>
      <c r="M367" s="1006"/>
      <c r="N367" s="1009"/>
      <c r="O367" s="1003"/>
    </row>
    <row r="368" spans="2:15" ht="15.75" customHeight="1">
      <c r="B368" s="1001"/>
      <c r="C368" s="1001"/>
      <c r="D368" s="1002"/>
      <c r="E368" s="1003"/>
      <c r="F368" s="1009"/>
      <c r="I368" s="1005"/>
      <c r="J368" s="1006"/>
      <c r="K368" s="1006"/>
      <c r="M368" s="1006"/>
      <c r="N368" s="1009"/>
      <c r="O368" s="1003"/>
    </row>
    <row r="369" spans="2:15" ht="15.75" customHeight="1">
      <c r="B369" s="1001"/>
      <c r="C369" s="1001"/>
      <c r="D369" s="1002"/>
      <c r="E369" s="1003"/>
      <c r="F369" s="1009"/>
      <c r="I369" s="1005"/>
      <c r="J369" s="1006"/>
      <c r="K369" s="1006"/>
      <c r="M369" s="1006"/>
      <c r="N369" s="1009"/>
      <c r="O369" s="1003"/>
    </row>
    <row r="370" spans="2:15" ht="15.75" customHeight="1">
      <c r="B370" s="1001"/>
      <c r="C370" s="1001"/>
      <c r="D370" s="1002"/>
      <c r="E370" s="1003"/>
      <c r="F370" s="1009"/>
      <c r="I370" s="1005"/>
      <c r="J370" s="1006"/>
      <c r="K370" s="1006"/>
      <c r="M370" s="1006"/>
      <c r="N370" s="1009"/>
      <c r="O370" s="1003"/>
    </row>
    <row r="371" spans="2:15" ht="15.75" customHeight="1">
      <c r="B371" s="1001"/>
      <c r="C371" s="1001"/>
      <c r="D371" s="1002"/>
      <c r="E371" s="1003"/>
      <c r="F371" s="1009"/>
      <c r="I371" s="1005"/>
      <c r="J371" s="1006"/>
      <c r="K371" s="1006"/>
      <c r="M371" s="1006"/>
      <c r="N371" s="1009"/>
      <c r="O371" s="1003"/>
    </row>
    <row r="372" spans="2:15" ht="15.75" customHeight="1">
      <c r="B372" s="1001"/>
      <c r="C372" s="1001"/>
      <c r="D372" s="1002"/>
      <c r="E372" s="1003"/>
      <c r="F372" s="1009"/>
      <c r="I372" s="1005"/>
      <c r="J372" s="1006"/>
      <c r="K372" s="1006"/>
      <c r="M372" s="1006"/>
      <c r="N372" s="1009"/>
      <c r="O372" s="1003"/>
    </row>
    <row r="373" spans="2:15" ht="15.75" customHeight="1">
      <c r="B373" s="1001"/>
      <c r="C373" s="1001"/>
      <c r="D373" s="1002"/>
      <c r="E373" s="1003"/>
      <c r="F373" s="1009"/>
      <c r="I373" s="1005"/>
      <c r="J373" s="1006"/>
      <c r="K373" s="1006"/>
      <c r="M373" s="1006"/>
      <c r="N373" s="1009"/>
      <c r="O373" s="1003"/>
    </row>
    <row r="374" spans="2:15" ht="15.75" customHeight="1">
      <c r="B374" s="1001"/>
      <c r="C374" s="1001"/>
      <c r="D374" s="1002"/>
      <c r="E374" s="1003"/>
      <c r="F374" s="1009"/>
      <c r="I374" s="1005"/>
      <c r="J374" s="1006"/>
      <c r="K374" s="1006"/>
      <c r="M374" s="1006"/>
      <c r="N374" s="1009"/>
      <c r="O374" s="1003"/>
    </row>
    <row r="375" spans="2:15" ht="15.75" customHeight="1">
      <c r="B375" s="1001"/>
      <c r="C375" s="1001"/>
      <c r="D375" s="1002"/>
      <c r="E375" s="1003"/>
      <c r="F375" s="1009"/>
      <c r="I375" s="1005"/>
      <c r="J375" s="1006"/>
      <c r="K375" s="1006"/>
      <c r="M375" s="1006"/>
      <c r="N375" s="1009"/>
      <c r="O375" s="1003"/>
    </row>
    <row r="376" spans="2:15" ht="15.75" customHeight="1">
      <c r="B376" s="1001"/>
      <c r="C376" s="1001"/>
      <c r="D376" s="1002"/>
      <c r="E376" s="1003"/>
      <c r="F376" s="1009"/>
      <c r="I376" s="1005"/>
      <c r="J376" s="1006"/>
      <c r="K376" s="1006"/>
      <c r="M376" s="1006"/>
      <c r="N376" s="1009"/>
      <c r="O376" s="1003"/>
    </row>
    <row r="377" spans="2:15" ht="15.75" customHeight="1">
      <c r="B377" s="1001"/>
      <c r="C377" s="1001"/>
      <c r="D377" s="1002"/>
      <c r="E377" s="1003"/>
      <c r="F377" s="1009"/>
      <c r="I377" s="1005"/>
      <c r="J377" s="1006"/>
      <c r="K377" s="1006"/>
      <c r="M377" s="1006"/>
      <c r="N377" s="1009"/>
      <c r="O377" s="1003"/>
    </row>
    <row r="378" spans="2:15" ht="15.75" customHeight="1">
      <c r="B378" s="1001"/>
      <c r="C378" s="1001"/>
      <c r="D378" s="1002"/>
      <c r="E378" s="1003"/>
      <c r="F378" s="1009"/>
      <c r="I378" s="1005"/>
      <c r="J378" s="1006"/>
      <c r="K378" s="1006"/>
      <c r="M378" s="1006"/>
      <c r="N378" s="1009"/>
      <c r="O378" s="1003"/>
    </row>
    <row r="379" spans="2:15" ht="15.75" customHeight="1">
      <c r="B379" s="1001"/>
      <c r="C379" s="1001"/>
      <c r="D379" s="1002"/>
      <c r="E379" s="1003"/>
      <c r="F379" s="1009"/>
      <c r="I379" s="1005"/>
      <c r="J379" s="1006"/>
      <c r="K379" s="1006"/>
      <c r="M379" s="1006"/>
      <c r="N379" s="1009"/>
      <c r="O379" s="1003"/>
    </row>
    <row r="380" spans="2:15" ht="15.75" customHeight="1">
      <c r="B380" s="1001"/>
      <c r="C380" s="1001"/>
      <c r="D380" s="1002"/>
      <c r="E380" s="1003"/>
      <c r="F380" s="1009"/>
      <c r="I380" s="1005"/>
      <c r="J380" s="1006"/>
      <c r="K380" s="1006"/>
      <c r="M380" s="1006"/>
      <c r="N380" s="1009"/>
      <c r="O380" s="1003"/>
    </row>
    <row r="381" spans="2:15" ht="15.75" customHeight="1">
      <c r="B381" s="1001"/>
      <c r="C381" s="1001"/>
      <c r="D381" s="1002"/>
      <c r="E381" s="1003"/>
      <c r="F381" s="1009"/>
      <c r="I381" s="1005"/>
      <c r="J381" s="1006"/>
      <c r="K381" s="1006"/>
      <c r="M381" s="1006"/>
      <c r="N381" s="1009"/>
      <c r="O381" s="1003"/>
    </row>
    <row r="382" spans="2:15" ht="15.75" customHeight="1">
      <c r="B382" s="1001"/>
      <c r="C382" s="1001"/>
      <c r="D382" s="1002"/>
      <c r="E382" s="1003"/>
      <c r="F382" s="1009"/>
      <c r="I382" s="1005"/>
      <c r="J382" s="1006"/>
      <c r="K382" s="1006"/>
      <c r="M382" s="1006"/>
      <c r="N382" s="1009"/>
      <c r="O382" s="1003"/>
    </row>
    <row r="383" spans="2:15" ht="15.75" customHeight="1">
      <c r="B383" s="1001"/>
      <c r="C383" s="1001"/>
      <c r="D383" s="1002"/>
      <c r="E383" s="1003"/>
      <c r="F383" s="1009"/>
      <c r="I383" s="1005"/>
      <c r="J383" s="1006"/>
      <c r="K383" s="1006"/>
      <c r="M383" s="1006"/>
      <c r="N383" s="1009"/>
      <c r="O383" s="1003"/>
    </row>
    <row r="384" spans="2:15" ht="15.75" customHeight="1">
      <c r="B384" s="1001"/>
      <c r="C384" s="1001"/>
      <c r="D384" s="1002"/>
      <c r="E384" s="1003"/>
      <c r="F384" s="1009"/>
      <c r="I384" s="1005"/>
      <c r="J384" s="1006"/>
      <c r="K384" s="1006"/>
      <c r="M384" s="1006"/>
      <c r="N384" s="1009"/>
      <c r="O384" s="1003"/>
    </row>
    <row r="385" spans="2:15" ht="15.75" customHeight="1">
      <c r="B385" s="1001"/>
      <c r="C385" s="1001"/>
      <c r="D385" s="1002"/>
      <c r="E385" s="1003"/>
      <c r="F385" s="1009"/>
      <c r="I385" s="1005"/>
      <c r="J385" s="1006"/>
      <c r="K385" s="1006"/>
      <c r="M385" s="1006"/>
      <c r="N385" s="1009"/>
      <c r="O385" s="1003"/>
    </row>
    <row r="386" spans="2:15" ht="15.75" customHeight="1">
      <c r="B386" s="1001"/>
      <c r="C386" s="1001"/>
      <c r="D386" s="1002"/>
      <c r="E386" s="1003"/>
      <c r="F386" s="1009"/>
      <c r="I386" s="1005"/>
      <c r="J386" s="1006"/>
      <c r="K386" s="1006"/>
      <c r="M386" s="1006"/>
      <c r="N386" s="1009"/>
      <c r="O386" s="1003"/>
    </row>
    <row r="387" spans="2:15" ht="15.75" customHeight="1">
      <c r="B387" s="1001"/>
      <c r="C387" s="1001"/>
      <c r="D387" s="1002"/>
      <c r="E387" s="1003"/>
      <c r="F387" s="1009"/>
      <c r="I387" s="1005"/>
      <c r="J387" s="1006"/>
      <c r="K387" s="1006"/>
      <c r="M387" s="1006"/>
      <c r="N387" s="1009"/>
      <c r="O387" s="1003"/>
    </row>
    <row r="388" spans="2:15" ht="15.75" customHeight="1">
      <c r="B388" s="1001"/>
      <c r="C388" s="1001"/>
      <c r="D388" s="1002"/>
      <c r="E388" s="1003"/>
      <c r="F388" s="1009"/>
      <c r="I388" s="1005"/>
      <c r="J388" s="1006"/>
      <c r="K388" s="1006"/>
      <c r="M388" s="1006"/>
      <c r="N388" s="1009"/>
      <c r="O388" s="1003"/>
    </row>
    <row r="389" spans="2:15" ht="15.75" customHeight="1">
      <c r="B389" s="1001"/>
      <c r="C389" s="1001"/>
      <c r="D389" s="1002"/>
      <c r="E389" s="1003"/>
      <c r="F389" s="1009"/>
      <c r="I389" s="1005"/>
      <c r="J389" s="1006"/>
      <c r="K389" s="1006"/>
      <c r="M389" s="1006"/>
      <c r="N389" s="1009"/>
      <c r="O389" s="1003"/>
    </row>
    <row r="390" spans="2:15" ht="15.75" customHeight="1">
      <c r="B390" s="1001"/>
      <c r="C390" s="1001"/>
      <c r="D390" s="1002"/>
      <c r="E390" s="1003"/>
      <c r="F390" s="1009"/>
      <c r="I390" s="1005"/>
      <c r="J390" s="1006"/>
      <c r="K390" s="1006"/>
      <c r="M390" s="1006"/>
      <c r="N390" s="1009"/>
      <c r="O390" s="1003"/>
    </row>
    <row r="391" spans="2:15" ht="15.75" customHeight="1">
      <c r="B391" s="1001"/>
      <c r="C391" s="1001"/>
      <c r="D391" s="1002"/>
      <c r="E391" s="1003"/>
      <c r="F391" s="1009"/>
      <c r="I391" s="1005"/>
      <c r="J391" s="1006"/>
      <c r="K391" s="1006"/>
      <c r="M391" s="1006"/>
      <c r="N391" s="1009"/>
      <c r="O391" s="1003"/>
    </row>
    <row r="392" spans="2:15" ht="15.75" customHeight="1">
      <c r="B392" s="1001"/>
      <c r="C392" s="1001"/>
      <c r="D392" s="1002"/>
      <c r="E392" s="1003"/>
      <c r="F392" s="1009"/>
      <c r="I392" s="1005"/>
      <c r="J392" s="1006"/>
      <c r="K392" s="1006"/>
      <c r="M392" s="1006"/>
      <c r="N392" s="1009"/>
      <c r="O392" s="1003"/>
    </row>
    <row r="393" spans="2:15" ht="15.75" customHeight="1">
      <c r="B393" s="1001"/>
      <c r="C393" s="1001"/>
      <c r="D393" s="1002"/>
      <c r="E393" s="1003"/>
      <c r="F393" s="1009"/>
      <c r="I393" s="1005"/>
      <c r="J393" s="1006"/>
      <c r="K393" s="1006"/>
      <c r="M393" s="1006"/>
      <c r="N393" s="1009"/>
      <c r="O393" s="1003"/>
    </row>
    <row r="394" spans="2:15" ht="15.75" customHeight="1">
      <c r="B394" s="1001"/>
      <c r="C394" s="1001"/>
      <c r="D394" s="1002"/>
      <c r="E394" s="1003"/>
      <c r="F394" s="1009"/>
      <c r="I394" s="1005"/>
      <c r="J394" s="1006"/>
      <c r="K394" s="1006"/>
      <c r="M394" s="1006"/>
      <c r="N394" s="1009"/>
      <c r="O394" s="1003"/>
    </row>
    <row r="395" spans="2:15" ht="15.75" customHeight="1">
      <c r="B395" s="1001"/>
      <c r="C395" s="1001"/>
      <c r="D395" s="1002"/>
      <c r="E395" s="1003"/>
      <c r="F395" s="1009"/>
      <c r="I395" s="1005"/>
      <c r="J395" s="1006"/>
      <c r="K395" s="1006"/>
      <c r="M395" s="1006"/>
      <c r="N395" s="1009"/>
      <c r="O395" s="1003"/>
    </row>
    <row r="396" spans="2:15" ht="15.75" customHeight="1">
      <c r="B396" s="1001"/>
      <c r="C396" s="1001"/>
      <c r="D396" s="1002"/>
      <c r="E396" s="1003"/>
      <c r="F396" s="1009"/>
      <c r="I396" s="1005"/>
      <c r="J396" s="1006"/>
      <c r="K396" s="1006"/>
      <c r="M396" s="1006"/>
      <c r="N396" s="1009"/>
      <c r="O396" s="1003"/>
    </row>
    <row r="397" spans="2:15" ht="15.75" customHeight="1">
      <c r="B397" s="1001"/>
      <c r="C397" s="1001"/>
      <c r="D397" s="1002"/>
      <c r="E397" s="1003"/>
      <c r="F397" s="1009"/>
      <c r="I397" s="1005"/>
      <c r="J397" s="1006"/>
      <c r="K397" s="1006"/>
      <c r="M397" s="1006"/>
      <c r="N397" s="1009"/>
      <c r="O397" s="1003"/>
    </row>
    <row r="398" spans="2:15" ht="15.75" customHeight="1">
      <c r="B398" s="1001"/>
      <c r="C398" s="1001"/>
      <c r="D398" s="1002"/>
      <c r="E398" s="1003"/>
      <c r="F398" s="1009"/>
      <c r="I398" s="1005"/>
      <c r="J398" s="1006"/>
      <c r="K398" s="1006"/>
      <c r="M398" s="1006"/>
      <c r="N398" s="1009"/>
      <c r="O398" s="1003"/>
    </row>
    <row r="399" spans="2:15" ht="15.75" customHeight="1">
      <c r="B399" s="1001"/>
      <c r="C399" s="1001"/>
      <c r="D399" s="1002"/>
      <c r="E399" s="1003"/>
      <c r="F399" s="1009"/>
      <c r="I399" s="1005"/>
      <c r="J399" s="1006"/>
      <c r="K399" s="1006"/>
      <c r="M399" s="1006"/>
      <c r="N399" s="1009"/>
      <c r="O399" s="1003"/>
    </row>
    <row r="400" spans="2:15" ht="15.75" customHeight="1">
      <c r="B400" s="1001"/>
      <c r="C400" s="1001"/>
      <c r="D400" s="1002"/>
      <c r="E400" s="1003"/>
      <c r="F400" s="1009"/>
      <c r="I400" s="1005"/>
      <c r="J400" s="1006"/>
      <c r="K400" s="1006"/>
      <c r="M400" s="1006"/>
      <c r="N400" s="1009"/>
      <c r="O400" s="1003"/>
    </row>
    <row r="401" spans="2:15" ht="15.75" customHeight="1">
      <c r="B401" s="1001"/>
      <c r="C401" s="1001"/>
      <c r="D401" s="1002"/>
      <c r="E401" s="1003"/>
      <c r="F401" s="1009"/>
      <c r="I401" s="1005"/>
      <c r="J401" s="1006"/>
      <c r="K401" s="1006"/>
      <c r="M401" s="1006"/>
      <c r="N401" s="1009"/>
      <c r="O401" s="1003"/>
    </row>
    <row r="402" spans="2:15" ht="15.75" customHeight="1">
      <c r="B402" s="1001"/>
      <c r="C402" s="1001"/>
      <c r="D402" s="1002"/>
      <c r="E402" s="1003"/>
      <c r="F402" s="1009"/>
      <c r="I402" s="1005"/>
      <c r="J402" s="1006"/>
      <c r="K402" s="1006"/>
      <c r="M402" s="1006"/>
      <c r="N402" s="1009"/>
      <c r="O402" s="1003"/>
    </row>
    <row r="403" spans="2:15" ht="15.75" customHeight="1">
      <c r="B403" s="1001"/>
      <c r="C403" s="1001"/>
      <c r="D403" s="1002"/>
      <c r="E403" s="1003"/>
      <c r="F403" s="1009"/>
      <c r="I403" s="1005"/>
      <c r="J403" s="1006"/>
      <c r="K403" s="1006"/>
      <c r="M403" s="1006"/>
      <c r="N403" s="1009"/>
      <c r="O403" s="1003"/>
    </row>
    <row r="404" spans="2:15" ht="15.75" customHeight="1">
      <c r="B404" s="1001"/>
      <c r="C404" s="1001"/>
      <c r="D404" s="1002"/>
      <c r="E404" s="1003"/>
      <c r="F404" s="1009"/>
      <c r="I404" s="1005"/>
      <c r="J404" s="1006"/>
      <c r="K404" s="1006"/>
      <c r="M404" s="1006"/>
      <c r="N404" s="1009"/>
      <c r="O404" s="1003"/>
    </row>
    <row r="405" spans="2:15" ht="15.75" customHeight="1">
      <c r="B405" s="1001"/>
      <c r="C405" s="1001"/>
      <c r="D405" s="1002"/>
      <c r="E405" s="1003"/>
      <c r="F405" s="1009"/>
      <c r="I405" s="1005"/>
      <c r="J405" s="1006"/>
      <c r="K405" s="1006"/>
      <c r="M405" s="1006"/>
      <c r="N405" s="1009"/>
      <c r="O405" s="1003"/>
    </row>
    <row r="406" spans="2:15" ht="15.75" customHeight="1">
      <c r="B406" s="1001"/>
      <c r="C406" s="1001"/>
      <c r="D406" s="1002"/>
      <c r="E406" s="1003"/>
      <c r="F406" s="1009"/>
      <c r="I406" s="1005"/>
      <c r="J406" s="1006"/>
      <c r="K406" s="1006"/>
      <c r="M406" s="1006"/>
      <c r="N406" s="1009"/>
      <c r="O406" s="1003"/>
    </row>
    <row r="407" spans="2:15" ht="15.75" customHeight="1">
      <c r="B407" s="1001"/>
      <c r="C407" s="1001"/>
      <c r="D407" s="1002"/>
      <c r="E407" s="1003"/>
      <c r="F407" s="1009"/>
      <c r="I407" s="1005"/>
      <c r="J407" s="1006"/>
      <c r="K407" s="1006"/>
      <c r="M407" s="1006"/>
      <c r="N407" s="1009"/>
      <c r="O407" s="1003"/>
    </row>
    <row r="408" spans="2:15" ht="15.75" customHeight="1">
      <c r="B408" s="1001"/>
      <c r="C408" s="1001"/>
      <c r="D408" s="1002"/>
      <c r="E408" s="1003"/>
      <c r="F408" s="1009"/>
      <c r="I408" s="1005"/>
      <c r="J408" s="1006"/>
      <c r="K408" s="1006"/>
      <c r="M408" s="1006"/>
      <c r="N408" s="1009"/>
      <c r="O408" s="1003"/>
    </row>
    <row r="409" spans="2:15" ht="15.75" customHeight="1">
      <c r="B409" s="1001"/>
      <c r="C409" s="1001"/>
      <c r="D409" s="1002"/>
      <c r="E409" s="1003"/>
      <c r="F409" s="1009"/>
      <c r="I409" s="1005"/>
      <c r="J409" s="1006"/>
      <c r="K409" s="1006"/>
      <c r="M409" s="1006"/>
      <c r="N409" s="1009"/>
      <c r="O409" s="1003"/>
    </row>
    <row r="410" spans="2:15" ht="15.75" customHeight="1">
      <c r="B410" s="1001"/>
      <c r="C410" s="1001"/>
      <c r="D410" s="1002"/>
      <c r="E410" s="1003"/>
      <c r="F410" s="1009"/>
      <c r="I410" s="1005"/>
      <c r="J410" s="1006"/>
      <c r="K410" s="1006"/>
      <c r="M410" s="1006"/>
      <c r="N410" s="1009"/>
      <c r="O410" s="1003"/>
    </row>
    <row r="411" spans="2:15" ht="15.75" customHeight="1">
      <c r="B411" s="1001"/>
      <c r="C411" s="1001"/>
      <c r="D411" s="1002"/>
      <c r="E411" s="1003"/>
      <c r="F411" s="1009"/>
      <c r="I411" s="1005"/>
      <c r="J411" s="1006"/>
      <c r="K411" s="1006"/>
      <c r="M411" s="1006"/>
      <c r="N411" s="1009"/>
      <c r="O411" s="1003"/>
    </row>
    <row r="412" spans="2:15" ht="15.75" customHeight="1">
      <c r="B412" s="1001"/>
      <c r="C412" s="1001"/>
      <c r="D412" s="1002"/>
      <c r="E412" s="1003"/>
      <c r="F412" s="1009"/>
      <c r="I412" s="1005"/>
      <c r="J412" s="1006"/>
      <c r="K412" s="1006"/>
      <c r="M412" s="1006"/>
      <c r="N412" s="1009"/>
      <c r="O412" s="1003"/>
    </row>
    <row r="413" spans="2:15" ht="15.75" customHeight="1">
      <c r="B413" s="1001"/>
      <c r="C413" s="1001"/>
      <c r="D413" s="1002"/>
      <c r="E413" s="1003"/>
      <c r="F413" s="1009"/>
      <c r="I413" s="1005"/>
      <c r="J413" s="1006"/>
      <c r="K413" s="1006"/>
      <c r="M413" s="1006"/>
      <c r="N413" s="1009"/>
      <c r="O413" s="1003"/>
    </row>
    <row r="414" spans="2:15" ht="15.75" customHeight="1">
      <c r="B414" s="1001"/>
      <c r="C414" s="1001"/>
      <c r="D414" s="1002"/>
      <c r="E414" s="1003"/>
      <c r="F414" s="1009"/>
      <c r="I414" s="1005"/>
      <c r="J414" s="1006"/>
      <c r="K414" s="1006"/>
      <c r="M414" s="1006"/>
      <c r="N414" s="1009"/>
      <c r="O414" s="1003"/>
    </row>
    <row r="415" spans="2:15" ht="15.75" customHeight="1">
      <c r="B415" s="1001"/>
      <c r="C415" s="1001"/>
      <c r="D415" s="1002"/>
      <c r="E415" s="1003"/>
      <c r="F415" s="1009"/>
      <c r="I415" s="1005"/>
      <c r="J415" s="1006"/>
      <c r="K415" s="1006"/>
      <c r="M415" s="1006"/>
      <c r="N415" s="1009"/>
      <c r="O415" s="1003"/>
    </row>
    <row r="416" spans="2:15" ht="15.75" customHeight="1">
      <c r="B416" s="1001"/>
      <c r="C416" s="1001"/>
      <c r="D416" s="1002"/>
      <c r="E416" s="1003"/>
      <c r="F416" s="1009"/>
      <c r="I416" s="1005"/>
      <c r="J416" s="1006"/>
      <c r="K416" s="1006"/>
      <c r="M416" s="1006"/>
      <c r="N416" s="1009"/>
      <c r="O416" s="1003"/>
    </row>
    <row r="417" spans="2:15" ht="15.75" customHeight="1">
      <c r="B417" s="1001"/>
      <c r="C417" s="1001"/>
      <c r="D417" s="1002"/>
      <c r="E417" s="1003"/>
      <c r="F417" s="1009"/>
      <c r="I417" s="1005"/>
      <c r="J417" s="1006"/>
      <c r="K417" s="1006"/>
      <c r="M417" s="1006"/>
      <c r="N417" s="1009"/>
      <c r="O417" s="1003"/>
    </row>
    <row r="418" spans="2:15" ht="15.75" customHeight="1">
      <c r="B418" s="1001"/>
      <c r="C418" s="1001"/>
      <c r="D418" s="1002"/>
      <c r="E418" s="1003"/>
      <c r="F418" s="1009"/>
      <c r="I418" s="1005"/>
      <c r="J418" s="1006"/>
      <c r="K418" s="1006"/>
      <c r="M418" s="1006"/>
      <c r="N418" s="1009"/>
      <c r="O418" s="1003"/>
    </row>
    <row r="419" spans="2:15" ht="15.75" customHeight="1">
      <c r="B419" s="1001"/>
      <c r="C419" s="1001"/>
      <c r="D419" s="1002"/>
      <c r="E419" s="1003"/>
      <c r="F419" s="1009"/>
      <c r="I419" s="1005"/>
      <c r="J419" s="1006"/>
      <c r="K419" s="1006"/>
      <c r="M419" s="1006"/>
      <c r="N419" s="1009"/>
      <c r="O419" s="1003"/>
    </row>
    <row r="420" spans="2:15" ht="15.75" customHeight="1">
      <c r="B420" s="1001"/>
      <c r="C420" s="1001"/>
      <c r="D420" s="1002"/>
      <c r="E420" s="1003"/>
      <c r="F420" s="1009"/>
      <c r="I420" s="1005"/>
      <c r="J420" s="1006"/>
      <c r="K420" s="1006"/>
      <c r="M420" s="1006"/>
      <c r="N420" s="1009"/>
      <c r="O420" s="1003"/>
    </row>
    <row r="421" spans="2:15" ht="15.75" customHeight="1">
      <c r="B421" s="1001"/>
      <c r="C421" s="1001"/>
      <c r="D421" s="1002"/>
      <c r="E421" s="1003"/>
      <c r="F421" s="1009"/>
      <c r="I421" s="1005"/>
      <c r="J421" s="1006"/>
      <c r="K421" s="1006"/>
      <c r="M421" s="1006"/>
      <c r="N421" s="1009"/>
      <c r="O421" s="1003"/>
    </row>
    <row r="422" spans="2:15" ht="15.75" customHeight="1">
      <c r="B422" s="1001"/>
      <c r="C422" s="1001"/>
      <c r="D422" s="1002"/>
      <c r="E422" s="1003"/>
      <c r="F422" s="1009"/>
      <c r="I422" s="1005"/>
      <c r="J422" s="1006"/>
      <c r="K422" s="1006"/>
      <c r="M422" s="1006"/>
      <c r="N422" s="1009"/>
      <c r="O422" s="1003"/>
    </row>
    <row r="423" spans="2:15" ht="15.75" customHeight="1">
      <c r="B423" s="1001"/>
      <c r="C423" s="1001"/>
      <c r="D423" s="1002"/>
      <c r="E423" s="1003"/>
      <c r="F423" s="1009"/>
      <c r="I423" s="1005"/>
      <c r="J423" s="1006"/>
      <c r="K423" s="1006"/>
      <c r="M423" s="1006"/>
      <c r="N423" s="1009"/>
      <c r="O423" s="1003"/>
    </row>
    <row r="424" spans="2:15" ht="15.75" customHeight="1">
      <c r="B424" s="1001"/>
      <c r="C424" s="1001"/>
      <c r="D424" s="1002"/>
      <c r="E424" s="1003"/>
      <c r="F424" s="1009"/>
      <c r="I424" s="1005"/>
      <c r="J424" s="1006"/>
      <c r="K424" s="1006"/>
      <c r="M424" s="1006"/>
      <c r="N424" s="1009"/>
      <c r="O424" s="1003"/>
    </row>
    <row r="425" spans="2:15" ht="15.75" customHeight="1">
      <c r="B425" s="1001"/>
      <c r="C425" s="1001"/>
      <c r="D425" s="1002"/>
      <c r="E425" s="1003"/>
      <c r="F425" s="1009"/>
      <c r="I425" s="1005"/>
      <c r="J425" s="1006"/>
      <c r="K425" s="1006"/>
      <c r="M425" s="1006"/>
      <c r="N425" s="1009"/>
      <c r="O425" s="1003"/>
    </row>
    <row r="426" spans="2:15" ht="15.75" customHeight="1">
      <c r="B426" s="1001"/>
      <c r="C426" s="1001"/>
      <c r="D426" s="1002"/>
      <c r="E426" s="1003"/>
      <c r="F426" s="1009"/>
      <c r="I426" s="1005"/>
      <c r="J426" s="1006"/>
      <c r="K426" s="1006"/>
      <c r="M426" s="1006"/>
      <c r="N426" s="1009"/>
      <c r="O426" s="1003"/>
    </row>
    <row r="427" spans="2:15" ht="15.75" customHeight="1">
      <c r="B427" s="1001"/>
      <c r="C427" s="1001"/>
      <c r="D427" s="1002"/>
      <c r="E427" s="1003"/>
      <c r="F427" s="1009"/>
      <c r="I427" s="1005"/>
      <c r="J427" s="1006"/>
      <c r="K427" s="1006"/>
      <c r="M427" s="1006"/>
      <c r="N427" s="1009"/>
      <c r="O427" s="1003"/>
    </row>
    <row r="428" spans="2:15" ht="15.75" customHeight="1">
      <c r="B428" s="1001"/>
      <c r="C428" s="1001"/>
      <c r="D428" s="1002"/>
      <c r="E428" s="1003"/>
      <c r="F428" s="1009"/>
      <c r="I428" s="1005"/>
      <c r="J428" s="1006"/>
      <c r="K428" s="1006"/>
      <c r="M428" s="1006"/>
      <c r="N428" s="1009"/>
      <c r="O428" s="1003"/>
    </row>
    <row r="429" spans="2:15" ht="15.75" customHeight="1">
      <c r="B429" s="1001"/>
      <c r="C429" s="1001"/>
      <c r="D429" s="1002"/>
      <c r="E429" s="1003"/>
      <c r="F429" s="1009"/>
      <c r="I429" s="1005"/>
      <c r="J429" s="1006"/>
      <c r="K429" s="1006"/>
      <c r="M429" s="1006"/>
      <c r="N429" s="1009"/>
      <c r="O429" s="1003"/>
    </row>
    <row r="430" spans="2:15" ht="15.75" customHeight="1">
      <c r="B430" s="1001"/>
      <c r="C430" s="1001"/>
      <c r="D430" s="1002"/>
      <c r="E430" s="1003"/>
      <c r="F430" s="1009"/>
      <c r="I430" s="1005"/>
      <c r="J430" s="1006"/>
      <c r="K430" s="1006"/>
      <c r="M430" s="1006"/>
      <c r="N430" s="1009"/>
      <c r="O430" s="1003"/>
    </row>
    <row r="431" spans="2:15" ht="15.75" customHeight="1">
      <c r="B431" s="1001"/>
      <c r="C431" s="1001"/>
      <c r="D431" s="1002"/>
      <c r="E431" s="1003"/>
      <c r="F431" s="1009"/>
      <c r="I431" s="1005"/>
      <c r="J431" s="1006"/>
      <c r="K431" s="1006"/>
      <c r="M431" s="1006"/>
      <c r="N431" s="1009"/>
      <c r="O431" s="1003"/>
    </row>
    <row r="432" spans="2:15" ht="15.75" customHeight="1">
      <c r="B432" s="1001"/>
      <c r="C432" s="1001"/>
      <c r="D432" s="1002"/>
      <c r="E432" s="1003"/>
      <c r="F432" s="1009"/>
      <c r="I432" s="1005"/>
      <c r="J432" s="1006"/>
      <c r="K432" s="1006"/>
      <c r="M432" s="1006"/>
      <c r="N432" s="1009"/>
      <c r="O432" s="1003"/>
    </row>
    <row r="433" spans="2:15" ht="15.75" customHeight="1">
      <c r="B433" s="1001"/>
      <c r="C433" s="1001"/>
      <c r="D433" s="1002"/>
      <c r="E433" s="1003"/>
      <c r="F433" s="1009"/>
      <c r="I433" s="1005"/>
      <c r="J433" s="1006"/>
      <c r="K433" s="1006"/>
      <c r="M433" s="1006"/>
      <c r="N433" s="1009"/>
      <c r="O433" s="1003"/>
    </row>
    <row r="434" spans="2:15" ht="15.75" customHeight="1">
      <c r="B434" s="1001"/>
      <c r="C434" s="1001"/>
      <c r="D434" s="1002"/>
      <c r="E434" s="1003"/>
      <c r="F434" s="1009"/>
      <c r="I434" s="1005"/>
      <c r="J434" s="1006"/>
      <c r="K434" s="1006"/>
      <c r="M434" s="1006"/>
      <c r="N434" s="1009"/>
      <c r="O434" s="1003"/>
    </row>
    <row r="435" spans="2:15" ht="15.75" customHeight="1">
      <c r="B435" s="1001"/>
      <c r="C435" s="1001"/>
      <c r="D435" s="1002"/>
      <c r="E435" s="1003"/>
      <c r="F435" s="1009"/>
      <c r="I435" s="1005"/>
      <c r="J435" s="1006"/>
      <c r="K435" s="1006"/>
      <c r="M435" s="1006"/>
      <c r="N435" s="1009"/>
      <c r="O435" s="1003"/>
    </row>
    <row r="436" spans="2:15" ht="15.75" customHeight="1">
      <c r="B436" s="1001"/>
      <c r="C436" s="1001"/>
      <c r="D436" s="1002"/>
      <c r="E436" s="1003"/>
      <c r="F436" s="1009"/>
      <c r="I436" s="1005"/>
      <c r="J436" s="1006"/>
      <c r="K436" s="1006"/>
      <c r="M436" s="1006"/>
      <c r="N436" s="1009"/>
      <c r="O436" s="1003"/>
    </row>
    <row r="437" spans="2:15" ht="15.75" customHeight="1">
      <c r="B437" s="1001"/>
      <c r="C437" s="1001"/>
      <c r="D437" s="1002"/>
      <c r="E437" s="1003"/>
      <c r="F437" s="1009"/>
      <c r="I437" s="1005"/>
      <c r="J437" s="1006"/>
      <c r="K437" s="1006"/>
      <c r="M437" s="1006"/>
      <c r="N437" s="1009"/>
      <c r="O437" s="1003"/>
    </row>
    <row r="438" spans="2:15" ht="15.75" customHeight="1">
      <c r="B438" s="1001"/>
      <c r="C438" s="1001"/>
      <c r="D438" s="1002"/>
      <c r="E438" s="1003"/>
      <c r="F438" s="1009"/>
      <c r="I438" s="1005"/>
      <c r="J438" s="1006"/>
      <c r="K438" s="1006"/>
      <c r="M438" s="1006"/>
      <c r="N438" s="1009"/>
      <c r="O438" s="1003"/>
    </row>
    <row r="439" spans="2:15" ht="15.75" customHeight="1">
      <c r="B439" s="1001"/>
      <c r="C439" s="1001"/>
      <c r="D439" s="1002"/>
      <c r="E439" s="1003"/>
      <c r="F439" s="1009"/>
      <c r="I439" s="1005"/>
      <c r="J439" s="1006"/>
      <c r="K439" s="1006"/>
      <c r="M439" s="1006"/>
      <c r="N439" s="1009"/>
      <c r="O439" s="1003"/>
    </row>
    <row r="440" spans="2:15" ht="15.75" customHeight="1">
      <c r="B440" s="1001"/>
      <c r="C440" s="1001"/>
      <c r="D440" s="1002"/>
      <c r="E440" s="1003"/>
      <c r="F440" s="1009"/>
      <c r="I440" s="1005"/>
      <c r="J440" s="1006"/>
      <c r="K440" s="1006"/>
      <c r="M440" s="1006"/>
      <c r="N440" s="1009"/>
      <c r="O440" s="1003"/>
    </row>
    <row r="441" spans="2:15" ht="15.75" customHeight="1">
      <c r="B441" s="1001"/>
      <c r="C441" s="1001"/>
      <c r="D441" s="1002"/>
      <c r="E441" s="1003"/>
      <c r="F441" s="1009"/>
      <c r="I441" s="1005"/>
      <c r="J441" s="1006"/>
      <c r="K441" s="1006"/>
      <c r="M441" s="1006"/>
      <c r="N441" s="1009"/>
      <c r="O441" s="1003"/>
    </row>
    <row r="442" spans="2:15" ht="15.75" customHeight="1">
      <c r="B442" s="1001"/>
      <c r="C442" s="1001"/>
      <c r="D442" s="1002"/>
      <c r="E442" s="1003"/>
      <c r="F442" s="1009"/>
      <c r="I442" s="1005"/>
      <c r="J442" s="1006"/>
      <c r="K442" s="1006"/>
      <c r="M442" s="1006"/>
      <c r="N442" s="1009"/>
      <c r="O442" s="1003"/>
    </row>
    <row r="443" spans="2:15" ht="15.75" customHeight="1">
      <c r="B443" s="1001"/>
      <c r="C443" s="1001"/>
      <c r="D443" s="1002"/>
      <c r="E443" s="1003"/>
      <c r="F443" s="1009"/>
      <c r="I443" s="1005"/>
      <c r="J443" s="1006"/>
      <c r="K443" s="1006"/>
      <c r="M443" s="1006"/>
      <c r="N443" s="1009"/>
      <c r="O443" s="1003"/>
    </row>
    <row r="444" spans="2:15" ht="15.75" customHeight="1">
      <c r="B444" s="1001"/>
      <c r="C444" s="1001"/>
      <c r="D444" s="1002"/>
      <c r="E444" s="1003"/>
      <c r="F444" s="1009"/>
      <c r="I444" s="1005"/>
      <c r="J444" s="1006"/>
      <c r="K444" s="1006"/>
      <c r="M444" s="1006"/>
      <c r="N444" s="1009"/>
      <c r="O444" s="1003"/>
    </row>
    <row r="445" spans="2:15" ht="15.75" customHeight="1">
      <c r="B445" s="1001"/>
      <c r="C445" s="1001"/>
      <c r="D445" s="1002"/>
      <c r="E445" s="1003"/>
      <c r="F445" s="1009"/>
      <c r="I445" s="1005"/>
      <c r="J445" s="1006"/>
      <c r="K445" s="1006"/>
      <c r="M445" s="1006"/>
      <c r="N445" s="1009"/>
      <c r="O445" s="1003"/>
    </row>
    <row r="446" spans="2:15" ht="15.75" customHeight="1">
      <c r="B446" s="1001"/>
      <c r="C446" s="1001"/>
      <c r="D446" s="1002"/>
      <c r="E446" s="1003"/>
      <c r="F446" s="1009"/>
      <c r="I446" s="1005"/>
      <c r="J446" s="1006"/>
      <c r="K446" s="1006"/>
      <c r="M446" s="1006"/>
      <c r="N446" s="1009"/>
      <c r="O446" s="1003"/>
    </row>
    <row r="447" spans="2:15" ht="15.75" customHeight="1">
      <c r="B447" s="1001"/>
      <c r="C447" s="1001"/>
      <c r="D447" s="1002"/>
      <c r="E447" s="1003"/>
      <c r="F447" s="1009"/>
      <c r="I447" s="1005"/>
      <c r="J447" s="1006"/>
      <c r="K447" s="1006"/>
      <c r="M447" s="1006"/>
      <c r="N447" s="1009"/>
      <c r="O447" s="1003"/>
    </row>
    <row r="448" spans="2:15" ht="15.75" customHeight="1">
      <c r="B448" s="1001"/>
      <c r="C448" s="1001"/>
      <c r="D448" s="1002"/>
      <c r="E448" s="1003"/>
      <c r="F448" s="1009"/>
      <c r="I448" s="1005"/>
      <c r="J448" s="1006"/>
      <c r="K448" s="1006"/>
      <c r="M448" s="1006"/>
      <c r="N448" s="1009"/>
      <c r="O448" s="1003"/>
    </row>
    <row r="449" spans="2:15" ht="15.75" customHeight="1">
      <c r="B449" s="1001"/>
      <c r="C449" s="1001"/>
      <c r="D449" s="1002"/>
      <c r="E449" s="1003"/>
      <c r="F449" s="1009"/>
      <c r="I449" s="1005"/>
      <c r="J449" s="1006"/>
      <c r="K449" s="1006"/>
      <c r="M449" s="1006"/>
      <c r="N449" s="1009"/>
      <c r="O449" s="1003"/>
    </row>
    <row r="450" spans="2:15" ht="15.75" customHeight="1">
      <c r="B450" s="1001"/>
      <c r="C450" s="1001"/>
      <c r="D450" s="1002"/>
      <c r="E450" s="1003"/>
      <c r="F450" s="1009"/>
      <c r="I450" s="1005"/>
      <c r="J450" s="1006"/>
      <c r="K450" s="1006"/>
      <c r="M450" s="1006"/>
      <c r="N450" s="1009"/>
      <c r="O450" s="1003"/>
    </row>
    <row r="451" spans="2:15" ht="15.75" customHeight="1">
      <c r="B451" s="1001"/>
      <c r="C451" s="1001"/>
      <c r="D451" s="1002"/>
      <c r="E451" s="1003"/>
      <c r="F451" s="1009"/>
      <c r="I451" s="1005"/>
      <c r="J451" s="1006"/>
      <c r="K451" s="1006"/>
      <c r="M451" s="1006"/>
      <c r="N451" s="1009"/>
      <c r="O451" s="1003"/>
    </row>
    <row r="452" spans="2:15" ht="15.75" customHeight="1">
      <c r="B452" s="1001"/>
      <c r="C452" s="1001"/>
      <c r="D452" s="1002"/>
      <c r="E452" s="1003"/>
      <c r="F452" s="1009"/>
      <c r="I452" s="1005"/>
      <c r="J452" s="1006"/>
      <c r="K452" s="1006"/>
      <c r="M452" s="1006"/>
      <c r="N452" s="1009"/>
      <c r="O452" s="1003"/>
    </row>
    <row r="453" spans="2:15" ht="15.75" customHeight="1">
      <c r="B453" s="1001"/>
      <c r="C453" s="1001"/>
      <c r="D453" s="1002"/>
      <c r="E453" s="1003"/>
      <c r="F453" s="1009"/>
      <c r="I453" s="1005"/>
      <c r="J453" s="1006"/>
      <c r="K453" s="1006"/>
      <c r="M453" s="1006"/>
      <c r="N453" s="1009"/>
      <c r="O453" s="1003"/>
    </row>
    <row r="454" spans="2:15" ht="15.75" customHeight="1">
      <c r="B454" s="1001"/>
      <c r="C454" s="1001"/>
      <c r="D454" s="1002"/>
      <c r="E454" s="1003"/>
      <c r="F454" s="1009"/>
      <c r="I454" s="1005"/>
      <c r="J454" s="1006"/>
      <c r="K454" s="1006"/>
      <c r="M454" s="1006"/>
      <c r="N454" s="1009"/>
      <c r="O454" s="1003"/>
    </row>
    <row r="455" spans="2:15" ht="15.75" customHeight="1">
      <c r="B455" s="1001"/>
      <c r="C455" s="1001"/>
      <c r="D455" s="1002"/>
      <c r="E455" s="1003"/>
      <c r="F455" s="1009"/>
      <c r="I455" s="1005"/>
      <c r="J455" s="1006"/>
      <c r="K455" s="1006"/>
      <c r="M455" s="1006"/>
      <c r="N455" s="1009"/>
      <c r="O455" s="1003"/>
    </row>
    <row r="456" spans="2:15" ht="15.75" customHeight="1">
      <c r="B456" s="1001"/>
      <c r="C456" s="1001"/>
      <c r="D456" s="1002"/>
      <c r="E456" s="1003"/>
      <c r="F456" s="1009"/>
      <c r="I456" s="1005"/>
      <c r="J456" s="1006"/>
      <c r="K456" s="1006"/>
      <c r="M456" s="1006"/>
      <c r="N456" s="1009"/>
      <c r="O456" s="1003"/>
    </row>
    <row r="457" spans="2:15" ht="15.75" customHeight="1">
      <c r="B457" s="1001"/>
      <c r="C457" s="1001"/>
      <c r="D457" s="1002"/>
      <c r="E457" s="1003"/>
      <c r="F457" s="1009"/>
      <c r="I457" s="1005"/>
      <c r="J457" s="1006"/>
      <c r="K457" s="1006"/>
      <c r="M457" s="1006"/>
      <c r="N457" s="1009"/>
      <c r="O457" s="1003"/>
    </row>
    <row r="458" spans="2:15" ht="15.75" customHeight="1">
      <c r="B458" s="1001"/>
      <c r="C458" s="1001"/>
      <c r="D458" s="1002"/>
      <c r="E458" s="1003"/>
      <c r="F458" s="1009"/>
      <c r="I458" s="1005"/>
      <c r="J458" s="1006"/>
      <c r="K458" s="1006"/>
      <c r="M458" s="1006"/>
      <c r="N458" s="1009"/>
      <c r="O458" s="1003"/>
    </row>
    <row r="459" spans="2:15" ht="15.75" customHeight="1">
      <c r="B459" s="1001"/>
      <c r="C459" s="1001"/>
      <c r="D459" s="1002"/>
      <c r="E459" s="1003"/>
      <c r="F459" s="1009"/>
      <c r="I459" s="1005"/>
      <c r="J459" s="1006"/>
      <c r="K459" s="1006"/>
      <c r="M459" s="1006"/>
      <c r="N459" s="1009"/>
      <c r="O459" s="1003"/>
    </row>
    <row r="460" spans="2:15" ht="15.75" customHeight="1">
      <c r="B460" s="1001"/>
      <c r="C460" s="1001"/>
      <c r="D460" s="1002"/>
      <c r="E460" s="1003"/>
      <c r="F460" s="1009"/>
      <c r="I460" s="1005"/>
      <c r="J460" s="1006"/>
      <c r="K460" s="1006"/>
      <c r="M460" s="1006"/>
      <c r="N460" s="1009"/>
      <c r="O460" s="1003"/>
    </row>
    <row r="461" spans="2:15" ht="15.75" customHeight="1">
      <c r="B461" s="1001"/>
      <c r="C461" s="1001"/>
      <c r="D461" s="1002"/>
      <c r="E461" s="1003"/>
      <c r="F461" s="1009"/>
      <c r="I461" s="1005"/>
      <c r="J461" s="1006"/>
      <c r="K461" s="1006"/>
      <c r="M461" s="1006"/>
      <c r="N461" s="1009"/>
      <c r="O461" s="1003"/>
    </row>
    <row r="462" spans="2:15" ht="15.75" customHeight="1">
      <c r="B462" s="1001"/>
      <c r="C462" s="1001"/>
      <c r="D462" s="1002"/>
      <c r="E462" s="1003"/>
      <c r="F462" s="1009"/>
      <c r="I462" s="1005"/>
      <c r="J462" s="1006"/>
      <c r="K462" s="1006"/>
      <c r="M462" s="1006"/>
      <c r="N462" s="1009"/>
      <c r="O462" s="1003"/>
    </row>
    <row r="463" spans="2:15" ht="15.75" customHeight="1">
      <c r="B463" s="1001"/>
      <c r="C463" s="1001"/>
      <c r="D463" s="1002"/>
      <c r="E463" s="1003"/>
      <c r="F463" s="1009"/>
      <c r="I463" s="1005"/>
      <c r="J463" s="1006"/>
      <c r="K463" s="1006"/>
      <c r="M463" s="1006"/>
      <c r="N463" s="1009"/>
      <c r="O463" s="1003"/>
    </row>
    <row r="464" spans="2:15" ht="15.75" customHeight="1">
      <c r="B464" s="1001"/>
      <c r="C464" s="1001"/>
      <c r="D464" s="1002"/>
      <c r="E464" s="1003"/>
      <c r="F464" s="1009"/>
      <c r="I464" s="1005"/>
      <c r="J464" s="1006"/>
      <c r="K464" s="1006"/>
      <c r="M464" s="1006"/>
      <c r="N464" s="1009"/>
      <c r="O464" s="1003"/>
    </row>
    <row r="465" spans="2:15" ht="15.75" customHeight="1">
      <c r="B465" s="1001"/>
      <c r="C465" s="1001"/>
      <c r="D465" s="1002"/>
      <c r="E465" s="1003"/>
      <c r="F465" s="1009"/>
      <c r="I465" s="1005"/>
      <c r="J465" s="1006"/>
      <c r="K465" s="1006"/>
      <c r="M465" s="1006"/>
      <c r="N465" s="1009"/>
      <c r="O465" s="1003"/>
    </row>
    <row r="466" spans="2:15" ht="15.75" customHeight="1">
      <c r="B466" s="1001"/>
      <c r="C466" s="1001"/>
      <c r="D466" s="1002"/>
      <c r="E466" s="1003"/>
      <c r="F466" s="1009"/>
      <c r="I466" s="1005"/>
      <c r="J466" s="1006"/>
      <c r="K466" s="1006"/>
      <c r="M466" s="1006"/>
      <c r="N466" s="1009"/>
      <c r="O466" s="1003"/>
    </row>
    <row r="467" spans="2:15" ht="15.75" customHeight="1">
      <c r="B467" s="1001"/>
      <c r="C467" s="1001"/>
      <c r="D467" s="1002"/>
      <c r="E467" s="1003"/>
      <c r="F467" s="1009"/>
      <c r="I467" s="1005"/>
      <c r="J467" s="1006"/>
      <c r="K467" s="1006"/>
      <c r="M467" s="1006"/>
      <c r="N467" s="1009"/>
      <c r="O467" s="1003"/>
    </row>
    <row r="468" spans="2:15" ht="15.75" customHeight="1">
      <c r="B468" s="1001"/>
      <c r="C468" s="1001"/>
      <c r="D468" s="1002"/>
      <c r="E468" s="1003"/>
      <c r="F468" s="1009"/>
      <c r="I468" s="1005"/>
      <c r="J468" s="1006"/>
      <c r="K468" s="1006"/>
      <c r="M468" s="1006"/>
      <c r="N468" s="1009"/>
      <c r="O468" s="1003"/>
    </row>
    <row r="469" spans="2:15" ht="15.75" customHeight="1">
      <c r="B469" s="1001"/>
      <c r="C469" s="1001"/>
      <c r="D469" s="1002"/>
      <c r="E469" s="1003"/>
      <c r="F469" s="1009"/>
      <c r="I469" s="1005"/>
      <c r="J469" s="1006"/>
      <c r="K469" s="1006"/>
      <c r="M469" s="1006"/>
      <c r="N469" s="1009"/>
      <c r="O469" s="1003"/>
    </row>
    <row r="470" spans="2:15" ht="15.75" customHeight="1">
      <c r="B470" s="1001"/>
      <c r="C470" s="1001"/>
      <c r="D470" s="1002"/>
      <c r="E470" s="1003"/>
      <c r="F470" s="1009"/>
      <c r="I470" s="1005"/>
      <c r="J470" s="1006"/>
      <c r="K470" s="1006"/>
      <c r="M470" s="1006"/>
      <c r="N470" s="1009"/>
      <c r="O470" s="1003"/>
    </row>
    <row r="471" spans="2:15" ht="15.75" customHeight="1">
      <c r="B471" s="1001"/>
      <c r="C471" s="1001"/>
      <c r="D471" s="1002"/>
      <c r="E471" s="1003"/>
      <c r="F471" s="1009"/>
      <c r="I471" s="1005"/>
      <c r="J471" s="1006"/>
      <c r="K471" s="1006"/>
      <c r="M471" s="1006"/>
      <c r="N471" s="1009"/>
      <c r="O471" s="1003"/>
    </row>
    <row r="472" spans="2:15" ht="15.75" customHeight="1">
      <c r="B472" s="1001"/>
      <c r="C472" s="1001"/>
      <c r="D472" s="1002"/>
      <c r="E472" s="1003"/>
      <c r="F472" s="1009"/>
      <c r="I472" s="1005"/>
      <c r="J472" s="1006"/>
      <c r="K472" s="1006"/>
      <c r="M472" s="1006"/>
      <c r="N472" s="1009"/>
      <c r="O472" s="1003"/>
    </row>
    <row r="473" spans="2:15" ht="15.75" customHeight="1">
      <c r="B473" s="1001"/>
      <c r="C473" s="1001"/>
      <c r="D473" s="1002"/>
      <c r="E473" s="1003"/>
      <c r="F473" s="1009"/>
      <c r="I473" s="1005"/>
      <c r="J473" s="1006"/>
      <c r="K473" s="1006"/>
      <c r="M473" s="1006"/>
      <c r="N473" s="1009"/>
      <c r="O473" s="1003"/>
    </row>
    <row r="474" spans="2:15" ht="15.75" customHeight="1">
      <c r="B474" s="1001"/>
      <c r="C474" s="1001"/>
      <c r="D474" s="1002"/>
      <c r="E474" s="1003"/>
      <c r="F474" s="1009"/>
      <c r="I474" s="1005"/>
      <c r="J474" s="1006"/>
      <c r="K474" s="1006"/>
      <c r="M474" s="1006"/>
      <c r="N474" s="1009"/>
      <c r="O474" s="1003"/>
    </row>
    <row r="475" spans="2:15" ht="15.75" customHeight="1">
      <c r="B475" s="1001"/>
      <c r="C475" s="1001"/>
      <c r="D475" s="1002"/>
      <c r="E475" s="1003"/>
      <c r="F475" s="1009"/>
      <c r="I475" s="1005"/>
      <c r="J475" s="1006"/>
      <c r="K475" s="1006"/>
      <c r="M475" s="1006"/>
      <c r="N475" s="1009"/>
      <c r="O475" s="1003"/>
    </row>
    <row r="476" spans="2:15" ht="15.75" customHeight="1">
      <c r="B476" s="1001"/>
      <c r="C476" s="1001"/>
      <c r="D476" s="1002"/>
      <c r="E476" s="1003"/>
      <c r="F476" s="1009"/>
      <c r="I476" s="1005"/>
      <c r="J476" s="1006"/>
      <c r="K476" s="1006"/>
      <c r="M476" s="1006"/>
      <c r="N476" s="1009"/>
      <c r="O476" s="1003"/>
    </row>
    <row r="477" spans="2:15" ht="15.75" customHeight="1">
      <c r="B477" s="1001"/>
      <c r="C477" s="1001"/>
      <c r="D477" s="1002"/>
      <c r="E477" s="1003"/>
      <c r="F477" s="1009"/>
      <c r="I477" s="1005"/>
      <c r="J477" s="1006"/>
      <c r="K477" s="1006"/>
      <c r="M477" s="1006"/>
      <c r="N477" s="1009"/>
      <c r="O477" s="1003"/>
    </row>
    <row r="478" spans="2:15" ht="15.75" customHeight="1">
      <c r="B478" s="1001"/>
      <c r="C478" s="1001"/>
      <c r="D478" s="1002"/>
      <c r="E478" s="1003"/>
      <c r="F478" s="1009"/>
      <c r="I478" s="1005"/>
      <c r="J478" s="1006"/>
      <c r="K478" s="1006"/>
      <c r="M478" s="1006"/>
      <c r="N478" s="1009"/>
      <c r="O478" s="1003"/>
    </row>
    <row r="479" spans="2:15" ht="15.75" customHeight="1">
      <c r="B479" s="1001"/>
      <c r="C479" s="1001"/>
      <c r="D479" s="1002"/>
      <c r="E479" s="1003"/>
      <c r="F479" s="1009"/>
      <c r="I479" s="1005"/>
      <c r="J479" s="1006"/>
      <c r="K479" s="1006"/>
      <c r="M479" s="1006"/>
      <c r="N479" s="1009"/>
      <c r="O479" s="1003"/>
    </row>
    <row r="480" spans="2:15" ht="15.75" customHeight="1">
      <c r="B480" s="1001"/>
      <c r="C480" s="1001"/>
      <c r="D480" s="1002"/>
      <c r="E480" s="1003"/>
      <c r="F480" s="1009"/>
      <c r="I480" s="1005"/>
      <c r="J480" s="1006"/>
      <c r="K480" s="1006"/>
      <c r="M480" s="1006"/>
      <c r="N480" s="1009"/>
      <c r="O480" s="1003"/>
    </row>
    <row r="481" spans="2:15" ht="15.75" customHeight="1">
      <c r="B481" s="1001"/>
      <c r="C481" s="1001"/>
      <c r="D481" s="1002"/>
      <c r="E481" s="1003"/>
      <c r="F481" s="1009"/>
      <c r="I481" s="1005"/>
      <c r="J481" s="1006"/>
      <c r="K481" s="1006"/>
      <c r="M481" s="1006"/>
      <c r="N481" s="1009"/>
      <c r="O481" s="1003"/>
    </row>
    <row r="482" spans="2:15" ht="15.75" customHeight="1">
      <c r="B482" s="1001"/>
      <c r="C482" s="1001"/>
      <c r="D482" s="1002"/>
      <c r="E482" s="1003"/>
      <c r="F482" s="1009"/>
      <c r="I482" s="1005"/>
      <c r="J482" s="1006"/>
      <c r="K482" s="1006"/>
      <c r="M482" s="1006"/>
      <c r="N482" s="1009"/>
      <c r="O482" s="1003"/>
    </row>
    <row r="483" spans="2:15" ht="15.75" customHeight="1">
      <c r="B483" s="1001"/>
      <c r="C483" s="1001"/>
      <c r="D483" s="1002"/>
      <c r="E483" s="1003"/>
      <c r="F483" s="1009"/>
      <c r="I483" s="1005"/>
      <c r="J483" s="1006"/>
      <c r="K483" s="1006"/>
      <c r="M483" s="1006"/>
      <c r="N483" s="1009"/>
      <c r="O483" s="1003"/>
    </row>
    <row r="484" spans="2:15" ht="15.75" customHeight="1">
      <c r="B484" s="1001"/>
      <c r="C484" s="1001"/>
      <c r="D484" s="1002"/>
      <c r="E484" s="1003"/>
      <c r="F484" s="1009"/>
      <c r="I484" s="1005"/>
      <c r="J484" s="1006"/>
      <c r="K484" s="1006"/>
      <c r="M484" s="1006"/>
      <c r="N484" s="1009"/>
      <c r="O484" s="1003"/>
    </row>
    <row r="485" spans="2:15" ht="15.75" customHeight="1">
      <c r="B485" s="1001"/>
      <c r="C485" s="1001"/>
      <c r="D485" s="1002"/>
      <c r="E485" s="1003"/>
      <c r="F485" s="1009"/>
      <c r="I485" s="1005"/>
      <c r="J485" s="1006"/>
      <c r="K485" s="1006"/>
      <c r="M485" s="1006"/>
      <c r="N485" s="1009"/>
      <c r="O485" s="1003"/>
    </row>
    <row r="486" spans="2:15" ht="15.75" customHeight="1">
      <c r="B486" s="1001"/>
      <c r="C486" s="1001"/>
      <c r="D486" s="1002"/>
      <c r="E486" s="1003"/>
      <c r="F486" s="1009"/>
      <c r="I486" s="1005"/>
      <c r="J486" s="1006"/>
      <c r="K486" s="1006"/>
      <c r="M486" s="1006"/>
      <c r="N486" s="1009"/>
      <c r="O486" s="1003"/>
    </row>
    <row r="487" spans="2:15" ht="15.75" customHeight="1">
      <c r="B487" s="1001"/>
      <c r="C487" s="1001"/>
      <c r="D487" s="1002"/>
      <c r="E487" s="1003"/>
      <c r="F487" s="1009"/>
      <c r="I487" s="1005"/>
      <c r="J487" s="1006"/>
      <c r="K487" s="1006"/>
      <c r="M487" s="1006"/>
      <c r="N487" s="1009"/>
      <c r="O487" s="1003"/>
    </row>
    <row r="488" spans="2:15" ht="15.75" customHeight="1">
      <c r="B488" s="1001"/>
      <c r="C488" s="1001"/>
      <c r="D488" s="1002"/>
      <c r="E488" s="1003"/>
      <c r="F488" s="1009"/>
      <c r="I488" s="1005"/>
      <c r="J488" s="1006"/>
      <c r="K488" s="1006"/>
      <c r="M488" s="1006"/>
      <c r="N488" s="1009"/>
      <c r="O488" s="1003"/>
    </row>
    <row r="489" spans="2:15" ht="15.75" customHeight="1">
      <c r="B489" s="1001"/>
      <c r="C489" s="1001"/>
      <c r="D489" s="1002"/>
      <c r="E489" s="1003"/>
      <c r="F489" s="1009"/>
      <c r="I489" s="1005"/>
      <c r="J489" s="1006"/>
      <c r="K489" s="1006"/>
      <c r="M489" s="1006"/>
      <c r="N489" s="1009"/>
      <c r="O489" s="1003"/>
    </row>
    <row r="490" spans="2:15" ht="15.75" customHeight="1">
      <c r="B490" s="1001"/>
      <c r="C490" s="1001"/>
      <c r="D490" s="1002"/>
      <c r="E490" s="1003"/>
      <c r="F490" s="1009"/>
      <c r="I490" s="1005"/>
      <c r="J490" s="1006"/>
      <c r="K490" s="1006"/>
      <c r="M490" s="1006"/>
      <c r="N490" s="1009"/>
      <c r="O490" s="1003"/>
    </row>
    <row r="491" spans="2:15" ht="15.75" customHeight="1">
      <c r="B491" s="1001"/>
      <c r="C491" s="1001"/>
      <c r="D491" s="1002"/>
      <c r="E491" s="1003"/>
      <c r="F491" s="1009"/>
      <c r="I491" s="1005"/>
      <c r="J491" s="1006"/>
      <c r="K491" s="1006"/>
      <c r="M491" s="1006"/>
      <c r="N491" s="1009"/>
      <c r="O491" s="1003"/>
    </row>
    <row r="492" spans="2:15" ht="15.75" customHeight="1">
      <c r="B492" s="1001"/>
      <c r="C492" s="1001"/>
      <c r="D492" s="1002"/>
      <c r="E492" s="1003"/>
      <c r="F492" s="1009"/>
      <c r="I492" s="1005"/>
      <c r="J492" s="1006"/>
      <c r="K492" s="1006"/>
      <c r="M492" s="1006"/>
      <c r="N492" s="1009"/>
      <c r="O492" s="1003"/>
    </row>
    <row r="493" spans="2:15" ht="15.75" customHeight="1">
      <c r="B493" s="1001"/>
      <c r="C493" s="1001"/>
      <c r="D493" s="1002"/>
      <c r="E493" s="1003"/>
      <c r="F493" s="1009"/>
      <c r="I493" s="1005"/>
      <c r="J493" s="1006"/>
      <c r="K493" s="1006"/>
      <c r="M493" s="1006"/>
      <c r="N493" s="1009"/>
      <c r="O493" s="1003"/>
    </row>
    <row r="494" spans="2:15" ht="15.75" customHeight="1">
      <c r="B494" s="1001"/>
      <c r="C494" s="1001"/>
      <c r="D494" s="1002"/>
      <c r="E494" s="1003"/>
      <c r="F494" s="1009"/>
      <c r="I494" s="1005"/>
      <c r="J494" s="1006"/>
      <c r="K494" s="1006"/>
      <c r="M494" s="1006"/>
      <c r="N494" s="1009"/>
      <c r="O494" s="1003"/>
    </row>
    <row r="495" spans="2:15" ht="15.75" customHeight="1">
      <c r="B495" s="1001"/>
      <c r="C495" s="1001"/>
      <c r="D495" s="1002"/>
      <c r="E495" s="1003"/>
      <c r="F495" s="1009"/>
      <c r="I495" s="1005"/>
      <c r="J495" s="1006"/>
      <c r="K495" s="1006"/>
      <c r="M495" s="1006"/>
      <c r="N495" s="1009"/>
      <c r="O495" s="1003"/>
    </row>
    <row r="496" spans="2:15" ht="15.75" customHeight="1">
      <c r="B496" s="1001"/>
      <c r="C496" s="1001"/>
      <c r="D496" s="1002"/>
      <c r="E496" s="1003"/>
      <c r="F496" s="1009"/>
      <c r="I496" s="1005"/>
      <c r="J496" s="1006"/>
      <c r="K496" s="1006"/>
      <c r="M496" s="1006"/>
      <c r="N496" s="1009"/>
      <c r="O496" s="1003"/>
    </row>
    <row r="497" spans="2:15" ht="15.75" customHeight="1">
      <c r="B497" s="1001"/>
      <c r="C497" s="1001"/>
      <c r="D497" s="1002"/>
      <c r="E497" s="1003"/>
      <c r="F497" s="1009"/>
      <c r="I497" s="1005"/>
      <c r="J497" s="1006"/>
      <c r="K497" s="1006"/>
      <c r="M497" s="1006"/>
      <c r="N497" s="1009"/>
      <c r="O497" s="1003"/>
    </row>
    <row r="498" spans="2:15" ht="15.75" customHeight="1">
      <c r="B498" s="1001"/>
      <c r="C498" s="1001"/>
      <c r="D498" s="1002"/>
      <c r="E498" s="1003"/>
      <c r="F498" s="1009"/>
      <c r="I498" s="1005"/>
      <c r="J498" s="1006"/>
      <c r="K498" s="1006"/>
      <c r="M498" s="1006"/>
      <c r="N498" s="1009"/>
      <c r="O498" s="1003"/>
    </row>
    <row r="499" spans="2:15" ht="15.75" customHeight="1">
      <c r="B499" s="1001"/>
      <c r="C499" s="1001"/>
      <c r="D499" s="1002"/>
      <c r="E499" s="1003"/>
      <c r="F499" s="1009"/>
      <c r="I499" s="1005"/>
      <c r="J499" s="1006"/>
      <c r="K499" s="1006"/>
      <c r="M499" s="1006"/>
      <c r="N499" s="1009"/>
      <c r="O499" s="1003"/>
    </row>
    <row r="500" spans="2:15" ht="15.75" customHeight="1">
      <c r="B500" s="1001"/>
      <c r="C500" s="1001"/>
      <c r="D500" s="1002"/>
      <c r="E500" s="1003"/>
      <c r="F500" s="1009"/>
      <c r="I500" s="1005"/>
      <c r="J500" s="1006"/>
      <c r="K500" s="1006"/>
      <c r="M500" s="1006"/>
      <c r="N500" s="1009"/>
      <c r="O500" s="1003"/>
    </row>
    <row r="501" spans="2:15" ht="15.75" customHeight="1">
      <c r="B501" s="1001"/>
      <c r="C501" s="1001"/>
      <c r="D501" s="1002"/>
      <c r="E501" s="1003"/>
      <c r="F501" s="1009"/>
      <c r="I501" s="1005"/>
      <c r="J501" s="1006"/>
      <c r="K501" s="1006"/>
      <c r="M501" s="1006"/>
      <c r="N501" s="1009"/>
      <c r="O501" s="1003"/>
    </row>
    <row r="502" spans="2:15" ht="15.75" customHeight="1">
      <c r="B502" s="1001"/>
      <c r="C502" s="1001"/>
      <c r="D502" s="1002"/>
      <c r="E502" s="1003"/>
      <c r="F502" s="1009"/>
      <c r="I502" s="1005"/>
      <c r="J502" s="1006"/>
      <c r="K502" s="1006"/>
      <c r="M502" s="1006"/>
      <c r="N502" s="1009"/>
      <c r="O502" s="1003"/>
    </row>
    <row r="503" spans="2:15" ht="15.75" customHeight="1">
      <c r="B503" s="1001"/>
      <c r="C503" s="1001"/>
      <c r="D503" s="1002"/>
      <c r="E503" s="1003"/>
      <c r="F503" s="1009"/>
      <c r="I503" s="1005"/>
      <c r="J503" s="1006"/>
      <c r="K503" s="1006"/>
      <c r="M503" s="1006"/>
      <c r="N503" s="1009"/>
      <c r="O503" s="1003"/>
    </row>
    <row r="504" spans="2:15" ht="15.75" customHeight="1">
      <c r="B504" s="1001"/>
      <c r="C504" s="1001"/>
      <c r="D504" s="1002"/>
      <c r="E504" s="1003"/>
      <c r="F504" s="1009"/>
      <c r="I504" s="1005"/>
      <c r="J504" s="1006"/>
      <c r="K504" s="1006"/>
      <c r="M504" s="1006"/>
      <c r="N504" s="1009"/>
      <c r="O504" s="1003"/>
    </row>
    <row r="505" spans="2:15" ht="15.75" customHeight="1">
      <c r="B505" s="1001"/>
      <c r="C505" s="1001"/>
      <c r="D505" s="1002"/>
      <c r="E505" s="1003"/>
      <c r="F505" s="1009"/>
      <c r="I505" s="1005"/>
      <c r="J505" s="1006"/>
      <c r="K505" s="1006"/>
      <c r="M505" s="1006"/>
      <c r="N505" s="1009"/>
      <c r="O505" s="1003"/>
    </row>
    <row r="506" spans="2:15" ht="15.75" customHeight="1">
      <c r="B506" s="1001"/>
      <c r="C506" s="1001"/>
      <c r="D506" s="1002"/>
      <c r="E506" s="1003"/>
      <c r="F506" s="1009"/>
      <c r="I506" s="1005"/>
      <c r="J506" s="1006"/>
      <c r="K506" s="1006"/>
      <c r="M506" s="1006"/>
      <c r="N506" s="1009"/>
      <c r="O506" s="1003"/>
    </row>
    <row r="507" spans="2:15" ht="15.75" customHeight="1">
      <c r="B507" s="1001"/>
      <c r="C507" s="1001"/>
      <c r="D507" s="1002"/>
      <c r="E507" s="1003"/>
      <c r="F507" s="1009"/>
      <c r="I507" s="1005"/>
      <c r="J507" s="1006"/>
      <c r="K507" s="1006"/>
      <c r="M507" s="1006"/>
      <c r="N507" s="1009"/>
      <c r="O507" s="1003"/>
    </row>
    <row r="508" spans="2:15" ht="15.75" customHeight="1">
      <c r="B508" s="1001"/>
      <c r="C508" s="1001"/>
      <c r="D508" s="1002"/>
      <c r="E508" s="1003"/>
      <c r="F508" s="1009"/>
      <c r="I508" s="1005"/>
      <c r="J508" s="1006"/>
      <c r="K508" s="1006"/>
      <c r="M508" s="1006"/>
      <c r="N508" s="1009"/>
      <c r="O508" s="1003"/>
    </row>
    <row r="509" spans="2:15" ht="15.75" customHeight="1">
      <c r="B509" s="1001"/>
      <c r="C509" s="1001"/>
      <c r="D509" s="1002"/>
      <c r="E509" s="1003"/>
      <c r="F509" s="1009"/>
      <c r="I509" s="1005"/>
      <c r="J509" s="1006"/>
      <c r="K509" s="1006"/>
      <c r="M509" s="1006"/>
      <c r="N509" s="1009"/>
      <c r="O509" s="1003"/>
    </row>
    <row r="510" spans="2:15" ht="15.75" customHeight="1">
      <c r="B510" s="1001"/>
      <c r="C510" s="1001"/>
      <c r="D510" s="1002"/>
      <c r="E510" s="1003"/>
      <c r="F510" s="1009"/>
      <c r="I510" s="1005"/>
      <c r="J510" s="1006"/>
      <c r="K510" s="1006"/>
      <c r="M510" s="1006"/>
      <c r="N510" s="1009"/>
      <c r="O510" s="1003"/>
    </row>
    <row r="511" spans="2:15" ht="15.75" customHeight="1">
      <c r="B511" s="1001"/>
      <c r="C511" s="1001"/>
      <c r="D511" s="1002"/>
      <c r="E511" s="1003"/>
      <c r="F511" s="1009"/>
      <c r="I511" s="1005"/>
      <c r="J511" s="1006"/>
      <c r="K511" s="1006"/>
      <c r="M511" s="1006"/>
      <c r="N511" s="1009"/>
      <c r="O511" s="1003"/>
    </row>
    <row r="512" spans="2:15" ht="15.75" customHeight="1">
      <c r="B512" s="1001"/>
      <c r="C512" s="1001"/>
      <c r="D512" s="1002"/>
      <c r="E512" s="1003"/>
      <c r="F512" s="1009"/>
      <c r="I512" s="1005"/>
      <c r="J512" s="1006"/>
      <c r="K512" s="1006"/>
      <c r="M512" s="1006"/>
      <c r="N512" s="1009"/>
      <c r="O512" s="1003"/>
    </row>
    <row r="513" spans="2:15" ht="15.75" customHeight="1">
      <c r="B513" s="1001"/>
      <c r="C513" s="1001"/>
      <c r="D513" s="1002"/>
      <c r="E513" s="1003"/>
      <c r="F513" s="1009"/>
      <c r="I513" s="1005"/>
      <c r="J513" s="1006"/>
      <c r="K513" s="1006"/>
      <c r="M513" s="1006"/>
      <c r="N513" s="1009"/>
      <c r="O513" s="1003"/>
    </row>
    <row r="514" spans="2:15" ht="15.75" customHeight="1">
      <c r="B514" s="1001"/>
      <c r="C514" s="1001"/>
      <c r="D514" s="1002"/>
      <c r="E514" s="1003"/>
      <c r="F514" s="1009"/>
      <c r="I514" s="1005"/>
      <c r="J514" s="1006"/>
      <c r="K514" s="1006"/>
      <c r="M514" s="1006"/>
      <c r="N514" s="1009"/>
      <c r="O514" s="1003"/>
    </row>
    <row r="515" spans="2:15" ht="15.75" customHeight="1">
      <c r="B515" s="1001"/>
      <c r="C515" s="1001"/>
      <c r="D515" s="1002"/>
      <c r="E515" s="1003"/>
      <c r="F515" s="1009"/>
      <c r="I515" s="1005"/>
      <c r="J515" s="1006"/>
      <c r="K515" s="1006"/>
      <c r="M515" s="1006"/>
      <c r="N515" s="1009"/>
      <c r="O515" s="1003"/>
    </row>
    <row r="516" spans="2:15" ht="15.75" customHeight="1">
      <c r="B516" s="1001"/>
      <c r="C516" s="1001"/>
      <c r="D516" s="1002"/>
      <c r="E516" s="1003"/>
      <c r="F516" s="1009"/>
      <c r="I516" s="1005"/>
      <c r="J516" s="1006"/>
      <c r="K516" s="1006"/>
      <c r="M516" s="1006"/>
      <c r="N516" s="1009"/>
      <c r="O516" s="1003"/>
    </row>
    <row r="517" spans="2:15" ht="15.75" customHeight="1">
      <c r="B517" s="1001"/>
      <c r="C517" s="1001"/>
      <c r="D517" s="1002"/>
      <c r="E517" s="1003"/>
      <c r="F517" s="1009"/>
      <c r="I517" s="1005"/>
      <c r="J517" s="1006"/>
      <c r="K517" s="1006"/>
      <c r="M517" s="1006"/>
      <c r="N517" s="1009"/>
      <c r="O517" s="1003"/>
    </row>
    <row r="518" spans="2:15" ht="15.75" customHeight="1">
      <c r="B518" s="1001"/>
      <c r="C518" s="1001"/>
      <c r="D518" s="1002"/>
      <c r="E518" s="1003"/>
      <c r="F518" s="1009"/>
      <c r="I518" s="1005"/>
      <c r="J518" s="1006"/>
      <c r="K518" s="1006"/>
      <c r="M518" s="1006"/>
      <c r="N518" s="1009"/>
      <c r="O518" s="1003"/>
    </row>
    <row r="519" spans="2:15" ht="15.75" customHeight="1">
      <c r="B519" s="1001"/>
      <c r="C519" s="1001"/>
      <c r="D519" s="1002"/>
      <c r="E519" s="1003"/>
      <c r="F519" s="1009"/>
      <c r="I519" s="1005"/>
      <c r="J519" s="1006"/>
      <c r="K519" s="1006"/>
      <c r="M519" s="1006"/>
      <c r="N519" s="1009"/>
      <c r="O519" s="1003"/>
    </row>
    <row r="520" spans="2:15" ht="15.75" customHeight="1">
      <c r="B520" s="1001"/>
      <c r="C520" s="1001"/>
      <c r="D520" s="1002"/>
      <c r="E520" s="1003"/>
      <c r="F520" s="1009"/>
      <c r="I520" s="1005"/>
      <c r="J520" s="1006"/>
      <c r="K520" s="1006"/>
      <c r="M520" s="1006"/>
      <c r="N520" s="1009"/>
      <c r="O520" s="1003"/>
    </row>
    <row r="521" spans="2:15" ht="15.75" customHeight="1">
      <c r="B521" s="1001"/>
      <c r="C521" s="1001"/>
      <c r="D521" s="1002"/>
      <c r="E521" s="1003"/>
      <c r="F521" s="1009"/>
      <c r="I521" s="1005"/>
      <c r="J521" s="1006"/>
      <c r="K521" s="1006"/>
      <c r="M521" s="1006"/>
      <c r="N521" s="1009"/>
      <c r="O521" s="1003"/>
    </row>
    <row r="522" spans="2:15" ht="15.75" customHeight="1">
      <c r="B522" s="1001"/>
      <c r="C522" s="1001"/>
      <c r="D522" s="1002"/>
      <c r="E522" s="1003"/>
      <c r="F522" s="1009"/>
      <c r="I522" s="1005"/>
      <c r="J522" s="1006"/>
      <c r="K522" s="1006"/>
      <c r="M522" s="1006"/>
      <c r="N522" s="1009"/>
      <c r="O522" s="1003"/>
    </row>
    <row r="523" spans="2:15" ht="15.75" customHeight="1">
      <c r="B523" s="1001"/>
      <c r="C523" s="1001"/>
      <c r="D523" s="1002"/>
      <c r="E523" s="1003"/>
      <c r="F523" s="1009"/>
      <c r="I523" s="1005"/>
      <c r="J523" s="1006"/>
      <c r="K523" s="1006"/>
      <c r="M523" s="1006"/>
      <c r="N523" s="1009"/>
      <c r="O523" s="1003"/>
    </row>
    <row r="524" spans="2:15" ht="15.75" customHeight="1">
      <c r="B524" s="1001"/>
      <c r="C524" s="1001"/>
      <c r="D524" s="1002"/>
      <c r="E524" s="1003"/>
      <c r="F524" s="1009"/>
      <c r="I524" s="1005"/>
      <c r="J524" s="1006"/>
      <c r="K524" s="1006"/>
      <c r="M524" s="1006"/>
      <c r="N524" s="1009"/>
      <c r="O524" s="1003"/>
    </row>
    <row r="525" spans="2:15" ht="15.75" customHeight="1">
      <c r="B525" s="1001"/>
      <c r="C525" s="1001"/>
      <c r="D525" s="1002"/>
      <c r="E525" s="1003"/>
      <c r="F525" s="1009"/>
      <c r="I525" s="1005"/>
      <c r="J525" s="1006"/>
      <c r="K525" s="1006"/>
      <c r="M525" s="1006"/>
      <c r="N525" s="1009"/>
      <c r="O525" s="1003"/>
    </row>
    <row r="526" spans="2:15" ht="15.75" customHeight="1">
      <c r="B526" s="1001"/>
      <c r="C526" s="1001"/>
      <c r="D526" s="1002"/>
      <c r="E526" s="1003"/>
      <c r="F526" s="1009"/>
      <c r="I526" s="1005"/>
      <c r="J526" s="1006"/>
      <c r="K526" s="1006"/>
      <c r="M526" s="1006"/>
      <c r="N526" s="1009"/>
      <c r="O526" s="1003"/>
    </row>
    <row r="527" spans="2:15" ht="15.75" customHeight="1">
      <c r="B527" s="1001"/>
      <c r="C527" s="1001"/>
      <c r="D527" s="1002"/>
      <c r="E527" s="1003"/>
      <c r="F527" s="1009"/>
      <c r="I527" s="1005"/>
      <c r="J527" s="1006"/>
      <c r="K527" s="1006"/>
      <c r="M527" s="1006"/>
      <c r="N527" s="1009"/>
      <c r="O527" s="1003"/>
    </row>
    <row r="528" spans="2:15" ht="15.75" customHeight="1">
      <c r="B528" s="1001"/>
      <c r="C528" s="1001"/>
      <c r="D528" s="1002"/>
      <c r="E528" s="1003"/>
      <c r="F528" s="1009"/>
      <c r="I528" s="1005"/>
      <c r="J528" s="1006"/>
      <c r="K528" s="1006"/>
      <c r="M528" s="1006"/>
      <c r="N528" s="1009"/>
      <c r="O528" s="1003"/>
    </row>
    <row r="529" spans="2:15" ht="15.75" customHeight="1">
      <c r="B529" s="1001"/>
      <c r="C529" s="1001"/>
      <c r="D529" s="1002"/>
      <c r="E529" s="1003"/>
      <c r="F529" s="1009"/>
      <c r="I529" s="1005"/>
      <c r="J529" s="1006"/>
      <c r="K529" s="1006"/>
      <c r="M529" s="1006"/>
      <c r="N529" s="1009"/>
      <c r="O529" s="1003"/>
    </row>
    <row r="530" spans="2:15" ht="15.75" customHeight="1">
      <c r="B530" s="1001"/>
      <c r="C530" s="1001"/>
      <c r="D530" s="1002"/>
      <c r="E530" s="1003"/>
      <c r="F530" s="1009"/>
      <c r="I530" s="1005"/>
      <c r="J530" s="1006"/>
      <c r="K530" s="1006"/>
      <c r="M530" s="1006"/>
      <c r="N530" s="1009"/>
      <c r="O530" s="1003"/>
    </row>
    <row r="531" spans="2:15" ht="15.75" customHeight="1">
      <c r="B531" s="1001"/>
      <c r="C531" s="1001"/>
      <c r="D531" s="1002"/>
      <c r="E531" s="1003"/>
      <c r="F531" s="1009"/>
      <c r="I531" s="1005"/>
      <c r="J531" s="1006"/>
      <c r="K531" s="1006"/>
      <c r="M531" s="1006"/>
      <c r="N531" s="1009"/>
      <c r="O531" s="1003"/>
    </row>
    <row r="532" spans="2:15" ht="15.75" customHeight="1">
      <c r="B532" s="1001"/>
      <c r="C532" s="1001"/>
      <c r="D532" s="1002"/>
      <c r="E532" s="1003"/>
      <c r="F532" s="1009"/>
      <c r="I532" s="1005"/>
      <c r="J532" s="1006"/>
      <c r="K532" s="1006"/>
      <c r="M532" s="1006"/>
      <c r="N532" s="1009"/>
      <c r="O532" s="1003"/>
    </row>
    <row r="533" spans="2:15" ht="15.75" customHeight="1">
      <c r="B533" s="1001"/>
      <c r="C533" s="1001"/>
      <c r="D533" s="1002"/>
      <c r="E533" s="1003"/>
      <c r="F533" s="1009"/>
      <c r="I533" s="1005"/>
      <c r="J533" s="1006"/>
      <c r="K533" s="1006"/>
      <c r="M533" s="1006"/>
      <c r="N533" s="1009"/>
      <c r="O533" s="1003"/>
    </row>
    <row r="534" spans="2:15" ht="15.75" customHeight="1">
      <c r="B534" s="1001"/>
      <c r="C534" s="1001"/>
      <c r="D534" s="1002"/>
      <c r="E534" s="1003"/>
      <c r="F534" s="1009"/>
      <c r="I534" s="1005"/>
      <c r="J534" s="1006"/>
      <c r="K534" s="1006"/>
      <c r="M534" s="1006"/>
      <c r="N534" s="1009"/>
      <c r="O534" s="1003"/>
    </row>
    <row r="535" spans="2:15" ht="15.75" customHeight="1">
      <c r="B535" s="1001"/>
      <c r="C535" s="1001"/>
      <c r="D535" s="1002"/>
      <c r="E535" s="1003"/>
      <c r="F535" s="1009"/>
      <c r="I535" s="1005"/>
      <c r="J535" s="1006"/>
      <c r="K535" s="1006"/>
      <c r="M535" s="1006"/>
      <c r="N535" s="1009"/>
      <c r="O535" s="1003"/>
    </row>
    <row r="536" spans="2:15" ht="15.75" customHeight="1">
      <c r="B536" s="1001"/>
      <c r="C536" s="1001"/>
      <c r="D536" s="1002"/>
      <c r="E536" s="1003"/>
      <c r="F536" s="1009"/>
      <c r="I536" s="1005"/>
      <c r="J536" s="1006"/>
      <c r="K536" s="1006"/>
      <c r="M536" s="1006"/>
      <c r="N536" s="1009"/>
      <c r="O536" s="1003"/>
    </row>
    <row r="537" spans="2:15" ht="15.75" customHeight="1">
      <c r="B537" s="1001"/>
      <c r="C537" s="1001"/>
      <c r="D537" s="1002"/>
      <c r="E537" s="1003"/>
      <c r="F537" s="1009"/>
      <c r="I537" s="1005"/>
      <c r="J537" s="1006"/>
      <c r="K537" s="1006"/>
      <c r="M537" s="1006"/>
      <c r="N537" s="1009"/>
      <c r="O537" s="1003"/>
    </row>
    <row r="538" spans="2:15" ht="15.75" customHeight="1">
      <c r="B538" s="1001"/>
      <c r="C538" s="1001"/>
      <c r="D538" s="1002"/>
      <c r="E538" s="1003"/>
      <c r="F538" s="1009"/>
      <c r="I538" s="1005"/>
      <c r="J538" s="1006"/>
      <c r="K538" s="1006"/>
      <c r="M538" s="1006"/>
      <c r="N538" s="1009"/>
      <c r="O538" s="1003"/>
    </row>
    <row r="539" spans="2:15" ht="15.75" customHeight="1">
      <c r="B539" s="1001"/>
      <c r="C539" s="1001"/>
      <c r="D539" s="1002"/>
      <c r="E539" s="1003"/>
      <c r="F539" s="1009"/>
      <c r="I539" s="1005"/>
      <c r="J539" s="1006"/>
      <c r="K539" s="1006"/>
      <c r="M539" s="1006"/>
      <c r="N539" s="1009"/>
      <c r="O539" s="1003"/>
    </row>
    <row r="540" spans="2:15" ht="15.75" customHeight="1">
      <c r="B540" s="1001"/>
      <c r="C540" s="1001"/>
      <c r="D540" s="1002"/>
      <c r="E540" s="1003"/>
      <c r="F540" s="1009"/>
      <c r="I540" s="1005"/>
      <c r="J540" s="1006"/>
      <c r="K540" s="1006"/>
      <c r="M540" s="1006"/>
      <c r="N540" s="1009"/>
      <c r="O540" s="1003"/>
    </row>
    <row r="541" spans="2:15" ht="15.75" customHeight="1">
      <c r="B541" s="1001"/>
      <c r="C541" s="1001"/>
      <c r="D541" s="1002"/>
      <c r="E541" s="1003"/>
      <c r="F541" s="1009"/>
      <c r="I541" s="1005"/>
      <c r="J541" s="1006"/>
      <c r="K541" s="1006"/>
      <c r="M541" s="1006"/>
      <c r="N541" s="1009"/>
      <c r="O541" s="1003"/>
    </row>
    <row r="542" spans="2:15" ht="15.75" customHeight="1">
      <c r="B542" s="1001"/>
      <c r="C542" s="1001"/>
      <c r="D542" s="1002"/>
      <c r="E542" s="1003"/>
      <c r="F542" s="1009"/>
      <c r="I542" s="1005"/>
      <c r="J542" s="1006"/>
      <c r="K542" s="1006"/>
      <c r="M542" s="1006"/>
      <c r="N542" s="1009"/>
      <c r="O542" s="1003"/>
    </row>
    <row r="543" spans="2:15" ht="15.75" customHeight="1">
      <c r="B543" s="1001"/>
      <c r="C543" s="1001"/>
      <c r="D543" s="1002"/>
      <c r="E543" s="1003"/>
      <c r="F543" s="1009"/>
      <c r="I543" s="1005"/>
      <c r="J543" s="1006"/>
      <c r="K543" s="1006"/>
      <c r="M543" s="1006"/>
      <c r="N543" s="1009"/>
      <c r="O543" s="1003"/>
    </row>
    <row r="544" spans="2:15" ht="15.75" customHeight="1">
      <c r="B544" s="1001"/>
      <c r="C544" s="1001"/>
      <c r="D544" s="1002"/>
      <c r="E544" s="1003"/>
      <c r="F544" s="1009"/>
      <c r="I544" s="1005"/>
      <c r="J544" s="1006"/>
      <c r="K544" s="1006"/>
      <c r="M544" s="1006"/>
      <c r="N544" s="1009"/>
      <c r="O544" s="1003"/>
    </row>
    <row r="545" spans="2:15" ht="15.75" customHeight="1">
      <c r="B545" s="1001"/>
      <c r="C545" s="1001"/>
      <c r="D545" s="1002"/>
      <c r="E545" s="1003"/>
      <c r="F545" s="1009"/>
      <c r="I545" s="1005"/>
      <c r="J545" s="1006"/>
      <c r="K545" s="1006"/>
      <c r="M545" s="1006"/>
      <c r="N545" s="1009"/>
      <c r="O545" s="1003"/>
    </row>
    <row r="546" spans="2:15" ht="15.75" customHeight="1">
      <c r="B546" s="1001"/>
      <c r="C546" s="1001"/>
      <c r="D546" s="1002"/>
      <c r="E546" s="1003"/>
      <c r="F546" s="1009"/>
      <c r="I546" s="1005"/>
      <c r="J546" s="1006"/>
      <c r="K546" s="1006"/>
      <c r="M546" s="1006"/>
      <c r="N546" s="1009"/>
      <c r="O546" s="1003"/>
    </row>
    <row r="547" spans="2:15" ht="15.75" customHeight="1">
      <c r="B547" s="1001"/>
      <c r="C547" s="1001"/>
      <c r="D547" s="1002"/>
      <c r="E547" s="1003"/>
      <c r="F547" s="1009"/>
      <c r="I547" s="1005"/>
      <c r="J547" s="1006"/>
      <c r="K547" s="1006"/>
      <c r="M547" s="1006"/>
      <c r="N547" s="1009"/>
      <c r="O547" s="1003"/>
    </row>
    <row r="548" spans="2:15" ht="15.75" customHeight="1">
      <c r="B548" s="1001"/>
      <c r="C548" s="1001"/>
      <c r="D548" s="1002"/>
      <c r="E548" s="1003"/>
      <c r="F548" s="1009"/>
      <c r="I548" s="1005"/>
      <c r="J548" s="1006"/>
      <c r="K548" s="1006"/>
      <c r="M548" s="1006"/>
      <c r="N548" s="1009"/>
      <c r="O548" s="1003"/>
    </row>
    <row r="549" spans="2:15" ht="15.75" customHeight="1">
      <c r="B549" s="1001"/>
      <c r="C549" s="1001"/>
      <c r="D549" s="1002"/>
      <c r="E549" s="1003"/>
      <c r="F549" s="1009"/>
      <c r="I549" s="1005"/>
      <c r="J549" s="1006"/>
      <c r="K549" s="1006"/>
      <c r="M549" s="1006"/>
      <c r="N549" s="1009"/>
      <c r="O549" s="1003"/>
    </row>
    <row r="550" spans="2:15" ht="15.75" customHeight="1">
      <c r="B550" s="1001"/>
      <c r="C550" s="1001"/>
      <c r="D550" s="1002"/>
      <c r="E550" s="1003"/>
      <c r="F550" s="1009"/>
      <c r="I550" s="1005"/>
      <c r="J550" s="1006"/>
      <c r="K550" s="1006"/>
      <c r="M550" s="1006"/>
      <c r="N550" s="1009"/>
      <c r="O550" s="1003"/>
    </row>
    <row r="551" spans="2:15" ht="15.75" customHeight="1">
      <c r="B551" s="1001"/>
      <c r="C551" s="1001"/>
      <c r="D551" s="1002"/>
      <c r="E551" s="1003"/>
      <c r="F551" s="1009"/>
      <c r="I551" s="1005"/>
      <c r="J551" s="1006"/>
      <c r="K551" s="1006"/>
      <c r="M551" s="1006"/>
      <c r="N551" s="1009"/>
      <c r="O551" s="1003"/>
    </row>
    <row r="552" spans="2:15" ht="15.75" customHeight="1">
      <c r="B552" s="1001"/>
      <c r="C552" s="1001"/>
      <c r="D552" s="1002"/>
      <c r="E552" s="1003"/>
      <c r="F552" s="1009"/>
      <c r="I552" s="1005"/>
      <c r="J552" s="1006"/>
      <c r="K552" s="1006"/>
      <c r="M552" s="1006"/>
      <c r="N552" s="1009"/>
      <c r="O552" s="1003"/>
    </row>
    <row r="553" spans="2:15" ht="15.75" customHeight="1">
      <c r="B553" s="1001"/>
      <c r="C553" s="1001"/>
      <c r="D553" s="1002"/>
      <c r="E553" s="1003"/>
      <c r="F553" s="1009"/>
      <c r="I553" s="1005"/>
      <c r="J553" s="1006"/>
      <c r="K553" s="1006"/>
      <c r="M553" s="1006"/>
      <c r="N553" s="1009"/>
      <c r="O553" s="1003"/>
    </row>
    <row r="554" spans="2:15" ht="15.75" customHeight="1">
      <c r="B554" s="1001"/>
      <c r="C554" s="1001"/>
      <c r="D554" s="1002"/>
      <c r="E554" s="1003"/>
      <c r="F554" s="1009"/>
      <c r="I554" s="1005"/>
      <c r="J554" s="1006"/>
      <c r="K554" s="1006"/>
      <c r="M554" s="1006"/>
      <c r="N554" s="1009"/>
      <c r="O554" s="1003"/>
    </row>
    <row r="555" spans="2:15" ht="15.75" customHeight="1">
      <c r="B555" s="1001"/>
      <c r="C555" s="1001"/>
      <c r="D555" s="1002"/>
      <c r="E555" s="1003"/>
      <c r="F555" s="1009"/>
      <c r="I555" s="1005"/>
      <c r="J555" s="1006"/>
      <c r="K555" s="1006"/>
      <c r="M555" s="1006"/>
      <c r="N555" s="1009"/>
      <c r="O555" s="1003"/>
    </row>
    <row r="556" spans="2:15" ht="15.75" customHeight="1">
      <c r="B556" s="1001"/>
      <c r="C556" s="1001"/>
      <c r="D556" s="1002"/>
      <c r="E556" s="1003"/>
      <c r="F556" s="1009"/>
      <c r="I556" s="1005"/>
      <c r="J556" s="1006"/>
      <c r="K556" s="1006"/>
      <c r="M556" s="1006"/>
      <c r="N556" s="1009"/>
      <c r="O556" s="1003"/>
    </row>
    <row r="557" spans="2:15" ht="15.75" customHeight="1">
      <c r="B557" s="1001"/>
      <c r="C557" s="1001"/>
      <c r="D557" s="1002"/>
      <c r="E557" s="1003"/>
      <c r="F557" s="1009"/>
      <c r="I557" s="1005"/>
      <c r="J557" s="1006"/>
      <c r="K557" s="1006"/>
      <c r="M557" s="1006"/>
      <c r="N557" s="1009"/>
      <c r="O557" s="1003"/>
    </row>
    <row r="558" spans="2:15" ht="15.75" customHeight="1">
      <c r="B558" s="1001"/>
      <c r="C558" s="1001"/>
      <c r="D558" s="1002"/>
      <c r="E558" s="1003"/>
      <c r="F558" s="1009"/>
      <c r="I558" s="1005"/>
      <c r="J558" s="1006"/>
      <c r="K558" s="1006"/>
      <c r="M558" s="1006"/>
      <c r="N558" s="1009"/>
      <c r="O558" s="1003"/>
    </row>
    <row r="559" spans="2:15" ht="15.75" customHeight="1">
      <c r="B559" s="1001"/>
      <c r="C559" s="1001"/>
      <c r="D559" s="1002"/>
      <c r="E559" s="1003"/>
      <c r="F559" s="1009"/>
      <c r="I559" s="1005"/>
      <c r="J559" s="1006"/>
      <c r="K559" s="1006"/>
      <c r="M559" s="1006"/>
      <c r="N559" s="1009"/>
      <c r="O559" s="1003"/>
    </row>
    <row r="560" spans="2:15" ht="15.75" customHeight="1">
      <c r="B560" s="1001"/>
      <c r="C560" s="1001"/>
      <c r="D560" s="1002"/>
      <c r="E560" s="1003"/>
      <c r="F560" s="1009"/>
      <c r="I560" s="1005"/>
      <c r="J560" s="1006"/>
      <c r="K560" s="1006"/>
      <c r="M560" s="1006"/>
      <c r="N560" s="1009"/>
      <c r="O560" s="1003"/>
    </row>
    <row r="561" spans="2:15" ht="15.75" customHeight="1">
      <c r="B561" s="1001"/>
      <c r="C561" s="1001"/>
      <c r="D561" s="1002"/>
      <c r="E561" s="1003"/>
      <c r="F561" s="1009"/>
      <c r="I561" s="1005"/>
      <c r="J561" s="1006"/>
      <c r="K561" s="1006"/>
      <c r="M561" s="1006"/>
      <c r="N561" s="1009"/>
      <c r="O561" s="1003"/>
    </row>
    <row r="562" spans="2:15" ht="15.75" customHeight="1">
      <c r="B562" s="1001"/>
      <c r="C562" s="1001"/>
      <c r="D562" s="1002"/>
      <c r="E562" s="1003"/>
      <c r="F562" s="1009"/>
      <c r="I562" s="1005"/>
      <c r="J562" s="1006"/>
      <c r="K562" s="1006"/>
      <c r="M562" s="1006"/>
      <c r="N562" s="1009"/>
      <c r="O562" s="1003"/>
    </row>
    <row r="563" spans="2:15" ht="15.75" customHeight="1">
      <c r="B563" s="1001"/>
      <c r="C563" s="1001"/>
      <c r="D563" s="1002"/>
      <c r="E563" s="1003"/>
      <c r="F563" s="1009"/>
      <c r="I563" s="1005"/>
      <c r="J563" s="1006"/>
      <c r="K563" s="1006"/>
      <c r="M563" s="1006"/>
      <c r="N563" s="1009"/>
      <c r="O563" s="1003"/>
    </row>
    <row r="564" spans="2:15" ht="15.75" customHeight="1">
      <c r="B564" s="1001"/>
      <c r="C564" s="1001"/>
      <c r="D564" s="1002"/>
      <c r="E564" s="1003"/>
      <c r="F564" s="1009"/>
      <c r="I564" s="1005"/>
      <c r="J564" s="1006"/>
      <c r="K564" s="1006"/>
      <c r="M564" s="1006"/>
      <c r="N564" s="1009"/>
      <c r="O564" s="1003"/>
    </row>
    <row r="565" spans="2:15" ht="15.75" customHeight="1">
      <c r="B565" s="1001"/>
      <c r="C565" s="1001"/>
      <c r="D565" s="1002"/>
      <c r="E565" s="1003"/>
      <c r="F565" s="1009"/>
      <c r="I565" s="1005"/>
      <c r="J565" s="1006"/>
      <c r="K565" s="1006"/>
      <c r="M565" s="1006"/>
      <c r="N565" s="1009"/>
      <c r="O565" s="1003"/>
    </row>
    <row r="566" spans="2:15" ht="15.75" customHeight="1">
      <c r="B566" s="1001"/>
      <c r="C566" s="1001"/>
      <c r="D566" s="1002"/>
      <c r="E566" s="1003"/>
      <c r="F566" s="1009"/>
      <c r="I566" s="1005"/>
      <c r="J566" s="1006"/>
      <c r="K566" s="1006"/>
      <c r="M566" s="1006"/>
      <c r="N566" s="1009"/>
      <c r="O566" s="1003"/>
    </row>
    <row r="567" spans="2:15" ht="15.75" customHeight="1">
      <c r="B567" s="1001"/>
      <c r="C567" s="1001"/>
      <c r="D567" s="1002"/>
      <c r="E567" s="1003"/>
      <c r="F567" s="1009"/>
      <c r="I567" s="1005"/>
      <c r="J567" s="1006"/>
      <c r="K567" s="1006"/>
      <c r="M567" s="1006"/>
      <c r="N567" s="1009"/>
      <c r="O567" s="1003"/>
    </row>
    <row r="568" spans="2:15" ht="15.75" customHeight="1">
      <c r="B568" s="1001"/>
      <c r="C568" s="1001"/>
      <c r="D568" s="1002"/>
      <c r="E568" s="1003"/>
      <c r="F568" s="1009"/>
      <c r="I568" s="1005"/>
      <c r="J568" s="1006"/>
      <c r="K568" s="1006"/>
      <c r="M568" s="1006"/>
      <c r="N568" s="1009"/>
      <c r="O568" s="1003"/>
    </row>
    <row r="569" spans="2:15" ht="15.75" customHeight="1">
      <c r="B569" s="1001"/>
      <c r="C569" s="1001"/>
      <c r="D569" s="1002"/>
      <c r="E569" s="1003"/>
      <c r="F569" s="1009"/>
      <c r="I569" s="1005"/>
      <c r="J569" s="1006"/>
      <c r="K569" s="1006"/>
      <c r="M569" s="1006"/>
      <c r="N569" s="1009"/>
      <c r="O569" s="1003"/>
    </row>
    <row r="570" spans="2:15" ht="15.75" customHeight="1">
      <c r="B570" s="1001"/>
      <c r="C570" s="1001"/>
      <c r="D570" s="1002"/>
      <c r="E570" s="1003"/>
      <c r="F570" s="1009"/>
      <c r="I570" s="1005"/>
      <c r="J570" s="1006"/>
      <c r="K570" s="1006"/>
      <c r="M570" s="1006"/>
      <c r="N570" s="1009"/>
      <c r="O570" s="1003"/>
    </row>
    <row r="571" spans="2:15" ht="15.75" customHeight="1">
      <c r="B571" s="1001"/>
      <c r="C571" s="1001"/>
      <c r="D571" s="1002"/>
      <c r="E571" s="1003"/>
      <c r="F571" s="1009"/>
      <c r="I571" s="1005"/>
      <c r="J571" s="1006"/>
      <c r="K571" s="1006"/>
      <c r="M571" s="1006"/>
      <c r="N571" s="1009"/>
      <c r="O571" s="1003"/>
    </row>
    <row r="572" spans="2:15" ht="15.75" customHeight="1">
      <c r="B572" s="1001"/>
      <c r="C572" s="1001"/>
      <c r="D572" s="1002"/>
      <c r="E572" s="1003"/>
      <c r="F572" s="1009"/>
      <c r="I572" s="1005"/>
      <c r="J572" s="1006"/>
      <c r="K572" s="1006"/>
      <c r="M572" s="1006"/>
      <c r="N572" s="1009"/>
      <c r="O572" s="1003"/>
    </row>
    <row r="573" spans="2:15" ht="15.75" customHeight="1">
      <c r="B573" s="1001"/>
      <c r="C573" s="1001"/>
      <c r="D573" s="1002"/>
      <c r="E573" s="1003"/>
      <c r="F573" s="1009"/>
      <c r="I573" s="1005"/>
      <c r="J573" s="1006"/>
      <c r="K573" s="1006"/>
      <c r="M573" s="1006"/>
      <c r="N573" s="1009"/>
      <c r="O573" s="1003"/>
    </row>
    <row r="574" spans="2:15" ht="15.75" customHeight="1">
      <c r="B574" s="1001"/>
      <c r="C574" s="1001"/>
      <c r="D574" s="1002"/>
      <c r="E574" s="1003"/>
      <c r="F574" s="1009"/>
      <c r="I574" s="1005"/>
      <c r="J574" s="1006"/>
      <c r="K574" s="1006"/>
      <c r="M574" s="1006"/>
      <c r="N574" s="1009"/>
      <c r="O574" s="1003"/>
    </row>
    <row r="575" spans="2:15" ht="15.75" customHeight="1">
      <c r="B575" s="1001"/>
      <c r="C575" s="1001"/>
      <c r="D575" s="1002"/>
      <c r="E575" s="1003"/>
      <c r="F575" s="1009"/>
      <c r="I575" s="1005"/>
      <c r="J575" s="1006"/>
      <c r="K575" s="1006"/>
      <c r="M575" s="1006"/>
      <c r="N575" s="1009"/>
      <c r="O575" s="1003"/>
    </row>
    <row r="576" spans="2:15" ht="15.75" customHeight="1">
      <c r="B576" s="1001"/>
      <c r="C576" s="1001"/>
      <c r="D576" s="1002"/>
      <c r="E576" s="1003"/>
      <c r="F576" s="1009"/>
      <c r="I576" s="1005"/>
      <c r="J576" s="1006"/>
      <c r="K576" s="1006"/>
      <c r="M576" s="1006"/>
      <c r="N576" s="1009"/>
      <c r="O576" s="1003"/>
    </row>
    <row r="577" spans="2:15" ht="15.75" customHeight="1">
      <c r="B577" s="1001"/>
      <c r="C577" s="1001"/>
      <c r="D577" s="1002"/>
      <c r="E577" s="1003"/>
      <c r="F577" s="1009"/>
      <c r="I577" s="1005"/>
      <c r="J577" s="1006"/>
      <c r="K577" s="1006"/>
      <c r="M577" s="1006"/>
      <c r="N577" s="1009"/>
      <c r="O577" s="1003"/>
    </row>
    <row r="578" spans="2:15" ht="15.75" customHeight="1">
      <c r="B578" s="1001"/>
      <c r="C578" s="1001"/>
      <c r="D578" s="1002"/>
      <c r="E578" s="1003"/>
      <c r="F578" s="1009"/>
      <c r="I578" s="1005"/>
      <c r="J578" s="1006"/>
      <c r="K578" s="1006"/>
      <c r="M578" s="1006"/>
      <c r="N578" s="1009"/>
      <c r="O578" s="1003"/>
    </row>
    <row r="579" spans="2:15" ht="15.75" customHeight="1">
      <c r="B579" s="1001"/>
      <c r="C579" s="1001"/>
      <c r="D579" s="1002"/>
      <c r="E579" s="1003"/>
      <c r="F579" s="1009"/>
      <c r="I579" s="1005"/>
      <c r="J579" s="1006"/>
      <c r="K579" s="1006"/>
      <c r="M579" s="1006"/>
      <c r="N579" s="1009"/>
      <c r="O579" s="1003"/>
    </row>
    <row r="580" spans="2:15" ht="15.75" customHeight="1">
      <c r="B580" s="1001"/>
      <c r="C580" s="1001"/>
      <c r="D580" s="1002"/>
      <c r="E580" s="1003"/>
      <c r="F580" s="1009"/>
      <c r="I580" s="1005"/>
      <c r="J580" s="1006"/>
      <c r="K580" s="1006"/>
      <c r="M580" s="1006"/>
      <c r="N580" s="1009"/>
      <c r="O580" s="1003"/>
    </row>
    <row r="581" spans="2:15" ht="15.75" customHeight="1">
      <c r="B581" s="1001"/>
      <c r="C581" s="1001"/>
      <c r="D581" s="1002"/>
      <c r="E581" s="1003"/>
      <c r="F581" s="1009"/>
      <c r="I581" s="1005"/>
      <c r="J581" s="1006"/>
      <c r="K581" s="1006"/>
      <c r="M581" s="1006"/>
      <c r="N581" s="1009"/>
      <c r="O581" s="1003"/>
    </row>
    <row r="582" spans="2:15" ht="15.75" customHeight="1">
      <c r="B582" s="1001"/>
      <c r="C582" s="1001"/>
      <c r="D582" s="1002"/>
      <c r="E582" s="1003"/>
      <c r="F582" s="1009"/>
      <c r="I582" s="1005"/>
      <c r="J582" s="1006"/>
      <c r="K582" s="1006"/>
      <c r="M582" s="1006"/>
      <c r="N582" s="1009"/>
      <c r="O582" s="1003"/>
    </row>
    <row r="583" spans="2:15" ht="15.75" customHeight="1">
      <c r="B583" s="1001"/>
      <c r="C583" s="1001"/>
      <c r="D583" s="1002"/>
      <c r="E583" s="1003"/>
      <c r="F583" s="1009"/>
      <c r="I583" s="1005"/>
      <c r="J583" s="1006"/>
      <c r="K583" s="1006"/>
      <c r="M583" s="1006"/>
      <c r="N583" s="1009"/>
      <c r="O583" s="1003"/>
    </row>
    <row r="584" spans="2:15" ht="15.75" customHeight="1">
      <c r="B584" s="1001"/>
      <c r="C584" s="1001"/>
      <c r="D584" s="1002"/>
      <c r="E584" s="1003"/>
      <c r="F584" s="1009"/>
      <c r="I584" s="1005"/>
      <c r="J584" s="1006"/>
      <c r="K584" s="1006"/>
      <c r="M584" s="1006"/>
      <c r="N584" s="1009"/>
      <c r="O584" s="1003"/>
    </row>
    <row r="585" spans="2:15" ht="15.75" customHeight="1">
      <c r="B585" s="1001"/>
      <c r="C585" s="1001"/>
      <c r="D585" s="1002"/>
      <c r="E585" s="1003"/>
      <c r="F585" s="1009"/>
      <c r="I585" s="1005"/>
      <c r="J585" s="1006"/>
      <c r="K585" s="1006"/>
      <c r="M585" s="1006"/>
      <c r="N585" s="1009"/>
      <c r="O585" s="1003"/>
    </row>
    <row r="586" spans="2:15" ht="15.75" customHeight="1">
      <c r="B586" s="1001"/>
      <c r="C586" s="1001"/>
      <c r="D586" s="1002"/>
      <c r="E586" s="1003"/>
      <c r="F586" s="1009"/>
      <c r="I586" s="1005"/>
      <c r="J586" s="1006"/>
      <c r="K586" s="1006"/>
      <c r="M586" s="1006"/>
      <c r="N586" s="1009"/>
      <c r="O586" s="1003"/>
    </row>
    <row r="587" spans="2:15" ht="15.75" customHeight="1">
      <c r="B587" s="1001"/>
      <c r="C587" s="1001"/>
      <c r="D587" s="1002"/>
      <c r="E587" s="1003"/>
      <c r="F587" s="1009"/>
      <c r="I587" s="1005"/>
      <c r="J587" s="1006"/>
      <c r="K587" s="1006"/>
      <c r="M587" s="1006"/>
      <c r="N587" s="1009"/>
      <c r="O587" s="1003"/>
    </row>
    <row r="588" spans="2:15" ht="15.75" customHeight="1">
      <c r="B588" s="1001"/>
      <c r="C588" s="1001"/>
      <c r="D588" s="1002"/>
      <c r="E588" s="1003"/>
      <c r="F588" s="1009"/>
      <c r="I588" s="1005"/>
      <c r="J588" s="1006"/>
      <c r="K588" s="1006"/>
      <c r="M588" s="1006"/>
      <c r="N588" s="1009"/>
      <c r="O588" s="1003"/>
    </row>
    <row r="589" spans="2:15" ht="15.75" customHeight="1">
      <c r="B589" s="1001"/>
      <c r="C589" s="1001"/>
      <c r="D589" s="1002"/>
      <c r="E589" s="1003"/>
      <c r="F589" s="1009"/>
      <c r="I589" s="1005"/>
      <c r="J589" s="1006"/>
      <c r="K589" s="1006"/>
      <c r="M589" s="1006"/>
      <c r="N589" s="1009"/>
      <c r="O589" s="1003"/>
    </row>
    <row r="590" spans="2:15" ht="15.75" customHeight="1">
      <c r="B590" s="1001"/>
      <c r="C590" s="1001"/>
      <c r="D590" s="1002"/>
      <c r="E590" s="1003"/>
      <c r="F590" s="1009"/>
      <c r="I590" s="1005"/>
      <c r="J590" s="1006"/>
      <c r="K590" s="1006"/>
      <c r="M590" s="1006"/>
      <c r="N590" s="1009"/>
      <c r="O590" s="1003"/>
    </row>
    <row r="591" spans="2:15" ht="15.75" customHeight="1">
      <c r="B591" s="1001"/>
      <c r="C591" s="1001"/>
      <c r="D591" s="1002"/>
      <c r="E591" s="1003"/>
      <c r="F591" s="1009"/>
      <c r="I591" s="1005"/>
      <c r="J591" s="1006"/>
      <c r="K591" s="1006"/>
      <c r="M591" s="1006"/>
      <c r="N591" s="1009"/>
      <c r="O591" s="1003"/>
    </row>
    <row r="592" spans="2:15" ht="15.75" customHeight="1">
      <c r="B592" s="1001"/>
      <c r="C592" s="1001"/>
      <c r="D592" s="1002"/>
      <c r="E592" s="1003"/>
      <c r="F592" s="1009"/>
      <c r="I592" s="1005"/>
      <c r="J592" s="1006"/>
      <c r="K592" s="1006"/>
      <c r="M592" s="1006"/>
      <c r="N592" s="1009"/>
      <c r="O592" s="1003"/>
    </row>
    <row r="593" spans="2:15" ht="15.75" customHeight="1">
      <c r="B593" s="1001"/>
      <c r="C593" s="1001"/>
      <c r="D593" s="1002"/>
      <c r="E593" s="1003"/>
      <c r="F593" s="1009"/>
      <c r="I593" s="1005"/>
      <c r="J593" s="1006"/>
      <c r="K593" s="1006"/>
      <c r="M593" s="1006"/>
      <c r="N593" s="1009"/>
      <c r="O593" s="1003"/>
    </row>
    <row r="594" spans="2:15" ht="15.75" customHeight="1">
      <c r="B594" s="1001"/>
      <c r="C594" s="1001"/>
      <c r="D594" s="1002"/>
      <c r="E594" s="1003"/>
      <c r="F594" s="1009"/>
      <c r="I594" s="1005"/>
      <c r="J594" s="1006"/>
      <c r="K594" s="1006"/>
      <c r="M594" s="1006"/>
      <c r="N594" s="1009"/>
      <c r="O594" s="1003"/>
    </row>
    <row r="595" spans="2:15" ht="15.75" customHeight="1">
      <c r="B595" s="1001"/>
      <c r="C595" s="1001"/>
      <c r="D595" s="1002"/>
      <c r="E595" s="1003"/>
      <c r="F595" s="1009"/>
      <c r="I595" s="1005"/>
      <c r="J595" s="1006"/>
      <c r="K595" s="1006"/>
      <c r="M595" s="1006"/>
      <c r="N595" s="1009"/>
      <c r="O595" s="1003"/>
    </row>
    <row r="596" spans="2:15" ht="15.75" customHeight="1">
      <c r="B596" s="1001"/>
      <c r="C596" s="1001"/>
      <c r="D596" s="1002"/>
      <c r="E596" s="1003"/>
      <c r="F596" s="1009"/>
      <c r="I596" s="1005"/>
      <c r="J596" s="1006"/>
      <c r="K596" s="1006"/>
      <c r="M596" s="1006"/>
      <c r="N596" s="1009"/>
      <c r="O596" s="1003"/>
    </row>
    <row r="597" spans="2:15" ht="15.75" customHeight="1">
      <c r="B597" s="1001"/>
      <c r="C597" s="1001"/>
      <c r="D597" s="1002"/>
      <c r="E597" s="1003"/>
      <c r="F597" s="1009"/>
      <c r="I597" s="1005"/>
      <c r="J597" s="1006"/>
      <c r="K597" s="1006"/>
      <c r="M597" s="1006"/>
      <c r="N597" s="1009"/>
      <c r="O597" s="1003"/>
    </row>
    <row r="598" spans="2:15" ht="15.75" customHeight="1">
      <c r="B598" s="1001"/>
      <c r="C598" s="1001"/>
      <c r="D598" s="1002"/>
      <c r="E598" s="1003"/>
      <c r="F598" s="1009"/>
      <c r="I598" s="1005"/>
      <c r="J598" s="1006"/>
      <c r="K598" s="1006"/>
      <c r="M598" s="1006"/>
      <c r="N598" s="1009"/>
      <c r="O598" s="1003"/>
    </row>
    <row r="599" spans="2:15" ht="15.75" customHeight="1">
      <c r="B599" s="1001"/>
      <c r="C599" s="1001"/>
      <c r="D599" s="1002"/>
      <c r="E599" s="1003"/>
      <c r="F599" s="1009"/>
      <c r="I599" s="1005"/>
      <c r="J599" s="1006"/>
      <c r="K599" s="1006"/>
      <c r="M599" s="1006"/>
      <c r="N599" s="1009"/>
      <c r="O599" s="1003"/>
    </row>
    <row r="600" spans="2:15" ht="15.75" customHeight="1">
      <c r="B600" s="1001"/>
      <c r="C600" s="1001"/>
      <c r="D600" s="1002"/>
      <c r="E600" s="1003"/>
      <c r="F600" s="1009"/>
      <c r="I600" s="1005"/>
      <c r="J600" s="1006"/>
      <c r="K600" s="1006"/>
      <c r="M600" s="1006"/>
      <c r="N600" s="1009"/>
      <c r="O600" s="1003"/>
    </row>
    <row r="601" spans="2:15" ht="15.75" customHeight="1">
      <c r="B601" s="1001"/>
      <c r="C601" s="1001"/>
      <c r="D601" s="1002"/>
      <c r="E601" s="1003"/>
      <c r="F601" s="1009"/>
      <c r="I601" s="1005"/>
      <c r="J601" s="1006"/>
      <c r="K601" s="1006"/>
      <c r="M601" s="1006"/>
      <c r="N601" s="1009"/>
      <c r="O601" s="1003"/>
    </row>
    <row r="602" spans="2:15" ht="15.75" customHeight="1">
      <c r="B602" s="1001"/>
      <c r="C602" s="1001"/>
      <c r="D602" s="1002"/>
      <c r="E602" s="1003"/>
      <c r="F602" s="1009"/>
      <c r="I602" s="1005"/>
      <c r="J602" s="1006"/>
      <c r="K602" s="1006"/>
      <c r="M602" s="1006"/>
      <c r="N602" s="1009"/>
      <c r="O602" s="1003"/>
    </row>
    <row r="603" spans="2:15" ht="15.75" customHeight="1">
      <c r="B603" s="1001"/>
      <c r="C603" s="1001"/>
      <c r="D603" s="1002"/>
      <c r="E603" s="1003"/>
      <c r="F603" s="1009"/>
      <c r="I603" s="1005"/>
      <c r="J603" s="1006"/>
      <c r="K603" s="1006"/>
      <c r="M603" s="1006"/>
      <c r="N603" s="1009"/>
      <c r="O603" s="1003"/>
    </row>
    <row r="604" spans="2:15" ht="15.75" customHeight="1">
      <c r="B604" s="1001"/>
      <c r="C604" s="1001"/>
      <c r="D604" s="1002"/>
      <c r="E604" s="1003"/>
      <c r="F604" s="1009"/>
      <c r="I604" s="1005"/>
      <c r="J604" s="1006"/>
      <c r="K604" s="1006"/>
      <c r="M604" s="1006"/>
      <c r="N604" s="1009"/>
      <c r="O604" s="1003"/>
    </row>
    <row r="605" spans="2:15" ht="15.75" customHeight="1">
      <c r="B605" s="1001"/>
      <c r="C605" s="1001"/>
      <c r="D605" s="1002"/>
      <c r="E605" s="1003"/>
      <c r="F605" s="1009"/>
      <c r="I605" s="1005"/>
      <c r="J605" s="1006"/>
      <c r="K605" s="1006"/>
      <c r="M605" s="1006"/>
      <c r="N605" s="1009"/>
      <c r="O605" s="1003"/>
    </row>
    <row r="606" spans="2:15" ht="15.75" customHeight="1">
      <c r="B606" s="1001"/>
      <c r="C606" s="1001"/>
      <c r="D606" s="1002"/>
      <c r="E606" s="1003"/>
      <c r="F606" s="1009"/>
      <c r="I606" s="1005"/>
      <c r="J606" s="1006"/>
      <c r="K606" s="1006"/>
      <c r="M606" s="1006"/>
      <c r="N606" s="1009"/>
      <c r="O606" s="1003"/>
    </row>
    <row r="607" spans="2:15" ht="15.75" customHeight="1">
      <c r="B607" s="1001"/>
      <c r="C607" s="1001"/>
      <c r="D607" s="1002"/>
      <c r="E607" s="1003"/>
      <c r="F607" s="1009"/>
      <c r="I607" s="1005"/>
      <c r="J607" s="1006"/>
      <c r="K607" s="1006"/>
      <c r="M607" s="1006"/>
      <c r="N607" s="1009"/>
      <c r="O607" s="1003"/>
    </row>
    <row r="608" spans="2:15" ht="15.75" customHeight="1">
      <c r="B608" s="1001"/>
      <c r="C608" s="1001"/>
      <c r="D608" s="1002"/>
      <c r="E608" s="1003"/>
      <c r="F608" s="1009"/>
      <c r="I608" s="1005"/>
      <c r="J608" s="1006"/>
      <c r="K608" s="1006"/>
      <c r="M608" s="1006"/>
      <c r="N608" s="1009"/>
      <c r="O608" s="1003"/>
    </row>
    <row r="609" spans="2:15" ht="15.75" customHeight="1">
      <c r="B609" s="1001"/>
      <c r="C609" s="1001"/>
      <c r="D609" s="1002"/>
      <c r="E609" s="1003"/>
      <c r="F609" s="1009"/>
      <c r="I609" s="1005"/>
      <c r="J609" s="1006"/>
      <c r="K609" s="1006"/>
      <c r="M609" s="1006"/>
      <c r="N609" s="1009"/>
      <c r="O609" s="1003"/>
    </row>
    <row r="610" spans="2:15" ht="15.75" customHeight="1">
      <c r="B610" s="1001"/>
      <c r="C610" s="1001"/>
      <c r="D610" s="1002"/>
      <c r="E610" s="1003"/>
      <c r="F610" s="1009"/>
      <c r="I610" s="1005"/>
      <c r="J610" s="1006"/>
      <c r="K610" s="1006"/>
      <c r="M610" s="1006"/>
      <c r="N610" s="1009"/>
      <c r="O610" s="1003"/>
    </row>
    <row r="611" spans="2:15" ht="15.75" customHeight="1">
      <c r="B611" s="1001"/>
      <c r="C611" s="1001"/>
      <c r="D611" s="1002"/>
      <c r="E611" s="1003"/>
      <c r="F611" s="1009"/>
      <c r="I611" s="1005"/>
      <c r="J611" s="1006"/>
      <c r="K611" s="1006"/>
      <c r="M611" s="1006"/>
      <c r="N611" s="1009"/>
      <c r="O611" s="1003"/>
    </row>
    <row r="612" spans="2:15" ht="15.75" customHeight="1">
      <c r="B612" s="1001"/>
      <c r="C612" s="1001"/>
      <c r="D612" s="1002"/>
      <c r="E612" s="1003"/>
      <c r="F612" s="1009"/>
      <c r="I612" s="1005"/>
      <c r="J612" s="1006"/>
      <c r="K612" s="1006"/>
      <c r="M612" s="1006"/>
      <c r="N612" s="1009"/>
      <c r="O612" s="1003"/>
    </row>
    <row r="613" spans="2:15" ht="15.75" customHeight="1">
      <c r="B613" s="1001"/>
      <c r="C613" s="1001"/>
      <c r="D613" s="1002"/>
      <c r="E613" s="1003"/>
      <c r="F613" s="1009"/>
      <c r="I613" s="1005"/>
      <c r="J613" s="1006"/>
      <c r="K613" s="1006"/>
      <c r="M613" s="1006"/>
      <c r="N613" s="1009"/>
      <c r="O613" s="1003"/>
    </row>
    <row r="614" spans="2:15" ht="15.75" customHeight="1">
      <c r="B614" s="1001"/>
      <c r="C614" s="1001"/>
      <c r="D614" s="1002"/>
      <c r="E614" s="1003"/>
      <c r="F614" s="1009"/>
      <c r="I614" s="1005"/>
      <c r="J614" s="1006"/>
      <c r="K614" s="1006"/>
      <c r="M614" s="1006"/>
      <c r="N614" s="1009"/>
      <c r="O614" s="1003"/>
    </row>
    <row r="615" spans="2:15" ht="15.75" customHeight="1">
      <c r="B615" s="1001"/>
      <c r="C615" s="1001"/>
      <c r="D615" s="1002"/>
      <c r="E615" s="1003"/>
      <c r="F615" s="1009"/>
      <c r="I615" s="1005"/>
      <c r="J615" s="1006"/>
      <c r="K615" s="1006"/>
      <c r="M615" s="1006"/>
      <c r="N615" s="1009"/>
      <c r="O615" s="1003"/>
    </row>
    <row r="616" spans="2:15" ht="15.75" customHeight="1">
      <c r="B616" s="1001"/>
      <c r="C616" s="1001"/>
      <c r="D616" s="1002"/>
      <c r="E616" s="1003"/>
      <c r="F616" s="1009"/>
      <c r="I616" s="1005"/>
      <c r="J616" s="1006"/>
      <c r="K616" s="1006"/>
      <c r="M616" s="1006"/>
      <c r="N616" s="1009"/>
      <c r="O616" s="1003"/>
    </row>
    <row r="617" spans="2:15" ht="15.75" customHeight="1">
      <c r="B617" s="1001"/>
      <c r="C617" s="1001"/>
      <c r="D617" s="1002"/>
      <c r="E617" s="1003"/>
      <c r="F617" s="1009"/>
      <c r="I617" s="1005"/>
      <c r="J617" s="1006"/>
      <c r="K617" s="1006"/>
      <c r="M617" s="1006"/>
      <c r="N617" s="1009"/>
      <c r="O617" s="1003"/>
    </row>
    <row r="618" spans="2:15" ht="15.75" customHeight="1">
      <c r="B618" s="1001"/>
      <c r="C618" s="1001"/>
      <c r="D618" s="1002"/>
      <c r="E618" s="1003"/>
      <c r="F618" s="1009"/>
      <c r="I618" s="1005"/>
      <c r="J618" s="1006"/>
      <c r="K618" s="1006"/>
      <c r="M618" s="1006"/>
      <c r="N618" s="1009"/>
      <c r="O618" s="1003"/>
    </row>
    <row r="619" spans="2:15" ht="15.75" customHeight="1">
      <c r="B619" s="1001"/>
      <c r="C619" s="1001"/>
      <c r="D619" s="1002"/>
      <c r="E619" s="1003"/>
      <c r="F619" s="1009"/>
      <c r="I619" s="1005"/>
      <c r="J619" s="1006"/>
      <c r="K619" s="1006"/>
      <c r="M619" s="1006"/>
      <c r="N619" s="1009"/>
      <c r="O619" s="1003"/>
    </row>
    <row r="620" spans="2:15" ht="15.75" customHeight="1">
      <c r="B620" s="1001"/>
      <c r="C620" s="1001"/>
      <c r="D620" s="1002"/>
      <c r="E620" s="1003"/>
      <c r="F620" s="1009"/>
      <c r="I620" s="1005"/>
      <c r="J620" s="1006"/>
      <c r="K620" s="1006"/>
      <c r="M620" s="1006"/>
      <c r="N620" s="1009"/>
      <c r="O620" s="1003"/>
    </row>
    <row r="621" spans="2:15" ht="15.75" customHeight="1">
      <c r="B621" s="1001"/>
      <c r="C621" s="1001"/>
      <c r="D621" s="1002"/>
      <c r="E621" s="1003"/>
      <c r="F621" s="1009"/>
      <c r="I621" s="1005"/>
      <c r="J621" s="1006"/>
      <c r="K621" s="1006"/>
      <c r="M621" s="1006"/>
      <c r="N621" s="1009"/>
      <c r="O621" s="1003"/>
    </row>
    <row r="622" spans="2:15" ht="15.75" customHeight="1">
      <c r="B622" s="1001"/>
      <c r="C622" s="1001"/>
      <c r="D622" s="1002"/>
      <c r="E622" s="1003"/>
      <c r="F622" s="1009"/>
      <c r="I622" s="1005"/>
      <c r="J622" s="1006"/>
      <c r="K622" s="1006"/>
      <c r="M622" s="1006"/>
      <c r="N622" s="1009"/>
      <c r="O622" s="1003"/>
    </row>
    <row r="623" spans="2:15" ht="15.75" customHeight="1">
      <c r="B623" s="1001"/>
      <c r="C623" s="1001"/>
      <c r="D623" s="1002"/>
      <c r="E623" s="1003"/>
      <c r="F623" s="1009"/>
      <c r="I623" s="1005"/>
      <c r="J623" s="1006"/>
      <c r="K623" s="1006"/>
      <c r="M623" s="1006"/>
      <c r="N623" s="1009"/>
      <c r="O623" s="1003"/>
    </row>
    <row r="624" spans="2:15" ht="15.75" customHeight="1">
      <c r="B624" s="1001"/>
      <c r="C624" s="1001"/>
      <c r="D624" s="1002"/>
      <c r="E624" s="1003"/>
      <c r="F624" s="1009"/>
      <c r="I624" s="1005"/>
      <c r="J624" s="1006"/>
      <c r="K624" s="1006"/>
      <c r="M624" s="1006"/>
      <c r="N624" s="1009"/>
      <c r="O624" s="1003"/>
    </row>
    <row r="625" spans="2:15" ht="15.75" customHeight="1">
      <c r="B625" s="1001"/>
      <c r="C625" s="1001"/>
      <c r="D625" s="1002"/>
      <c r="E625" s="1003"/>
      <c r="F625" s="1009"/>
      <c r="I625" s="1005"/>
      <c r="J625" s="1006"/>
      <c r="K625" s="1006"/>
      <c r="M625" s="1006"/>
      <c r="N625" s="1009"/>
      <c r="O625" s="1003"/>
    </row>
    <row r="626" spans="2:15" ht="15.75" customHeight="1">
      <c r="B626" s="1001"/>
      <c r="C626" s="1001"/>
      <c r="D626" s="1002"/>
      <c r="E626" s="1003"/>
      <c r="F626" s="1009"/>
      <c r="I626" s="1005"/>
      <c r="J626" s="1006"/>
      <c r="K626" s="1006"/>
      <c r="M626" s="1006"/>
      <c r="N626" s="1009"/>
      <c r="O626" s="1003"/>
    </row>
    <row r="627" spans="2:15" ht="15.75" customHeight="1">
      <c r="B627" s="1001"/>
      <c r="C627" s="1001"/>
      <c r="D627" s="1002"/>
      <c r="E627" s="1003"/>
      <c r="F627" s="1009"/>
      <c r="I627" s="1005"/>
      <c r="J627" s="1006"/>
      <c r="K627" s="1006"/>
      <c r="M627" s="1006"/>
      <c r="N627" s="1009"/>
      <c r="O627" s="1003"/>
    </row>
    <row r="628" spans="2:15" ht="15.75" customHeight="1">
      <c r="B628" s="1001"/>
      <c r="C628" s="1001"/>
      <c r="D628" s="1002"/>
      <c r="E628" s="1003"/>
      <c r="F628" s="1009"/>
      <c r="I628" s="1005"/>
      <c r="J628" s="1006"/>
      <c r="K628" s="1006"/>
      <c r="M628" s="1006"/>
      <c r="N628" s="1009"/>
      <c r="O628" s="1003"/>
    </row>
    <row r="629" spans="2:15" ht="15.75" customHeight="1">
      <c r="B629" s="1001"/>
      <c r="C629" s="1001"/>
      <c r="D629" s="1002"/>
      <c r="E629" s="1003"/>
      <c r="F629" s="1009"/>
      <c r="I629" s="1005"/>
      <c r="J629" s="1006"/>
      <c r="K629" s="1006"/>
      <c r="M629" s="1006"/>
      <c r="N629" s="1009"/>
      <c r="O629" s="1003"/>
    </row>
    <row r="630" spans="2:15" ht="15.75" customHeight="1">
      <c r="B630" s="1001"/>
      <c r="C630" s="1001"/>
      <c r="D630" s="1002"/>
      <c r="E630" s="1003"/>
      <c r="F630" s="1009"/>
      <c r="I630" s="1005"/>
      <c r="J630" s="1006"/>
      <c r="K630" s="1006"/>
      <c r="M630" s="1006"/>
      <c r="N630" s="1009"/>
      <c r="O630" s="1003"/>
    </row>
    <row r="631" spans="2:15" ht="15.75" customHeight="1">
      <c r="B631" s="1001"/>
      <c r="C631" s="1001"/>
      <c r="D631" s="1002"/>
      <c r="E631" s="1003"/>
      <c r="F631" s="1009"/>
      <c r="I631" s="1005"/>
      <c r="J631" s="1006"/>
      <c r="K631" s="1006"/>
      <c r="M631" s="1006"/>
      <c r="N631" s="1009"/>
      <c r="O631" s="1003"/>
    </row>
    <row r="632" spans="2:15" ht="15.75" customHeight="1">
      <c r="B632" s="1001"/>
      <c r="C632" s="1001"/>
      <c r="D632" s="1002"/>
      <c r="E632" s="1003"/>
      <c r="F632" s="1009"/>
      <c r="I632" s="1005"/>
      <c r="J632" s="1006"/>
      <c r="K632" s="1006"/>
      <c r="M632" s="1006"/>
      <c r="N632" s="1009"/>
      <c r="O632" s="1003"/>
    </row>
    <row r="633" spans="2:15" ht="15.75" customHeight="1">
      <c r="B633" s="1001"/>
      <c r="C633" s="1001"/>
      <c r="D633" s="1002"/>
      <c r="E633" s="1003"/>
      <c r="F633" s="1009"/>
      <c r="I633" s="1005"/>
      <c r="J633" s="1006"/>
      <c r="K633" s="1006"/>
      <c r="M633" s="1006"/>
      <c r="N633" s="1009"/>
      <c r="O633" s="1003"/>
    </row>
    <row r="634" spans="2:15" ht="15.75" customHeight="1">
      <c r="B634" s="1001"/>
      <c r="C634" s="1001"/>
      <c r="D634" s="1002"/>
      <c r="E634" s="1003"/>
      <c r="F634" s="1009"/>
      <c r="I634" s="1005"/>
      <c r="J634" s="1006"/>
      <c r="K634" s="1006"/>
      <c r="M634" s="1006"/>
      <c r="N634" s="1009"/>
      <c r="O634" s="1003"/>
    </row>
    <row r="635" spans="2:15" ht="15.75" customHeight="1">
      <c r="B635" s="1001"/>
      <c r="C635" s="1001"/>
      <c r="D635" s="1002"/>
      <c r="E635" s="1003"/>
      <c r="F635" s="1009"/>
      <c r="I635" s="1005"/>
      <c r="J635" s="1006"/>
      <c r="K635" s="1006"/>
      <c r="M635" s="1006"/>
      <c r="N635" s="1009"/>
      <c r="O635" s="1003"/>
    </row>
    <row r="636" spans="2:15" ht="15.75" customHeight="1">
      <c r="B636" s="1001"/>
      <c r="C636" s="1001"/>
      <c r="D636" s="1002"/>
      <c r="E636" s="1003"/>
      <c r="F636" s="1009"/>
      <c r="I636" s="1005"/>
      <c r="J636" s="1006"/>
      <c r="K636" s="1006"/>
      <c r="M636" s="1006"/>
      <c r="N636" s="1009"/>
      <c r="O636" s="1003"/>
    </row>
    <row r="637" spans="2:15" ht="15.75" customHeight="1">
      <c r="B637" s="1001"/>
      <c r="C637" s="1001"/>
      <c r="D637" s="1002"/>
      <c r="E637" s="1003"/>
      <c r="F637" s="1009"/>
      <c r="I637" s="1005"/>
      <c r="J637" s="1006"/>
      <c r="K637" s="1006"/>
      <c r="M637" s="1006"/>
      <c r="N637" s="1009"/>
      <c r="O637" s="1003"/>
    </row>
    <row r="638" spans="2:15" ht="15.75" customHeight="1">
      <c r="B638" s="1001"/>
      <c r="C638" s="1001"/>
      <c r="D638" s="1002"/>
      <c r="E638" s="1003"/>
      <c r="F638" s="1009"/>
      <c r="I638" s="1005"/>
      <c r="J638" s="1006"/>
      <c r="K638" s="1006"/>
      <c r="M638" s="1006"/>
      <c r="N638" s="1009"/>
      <c r="O638" s="1003"/>
    </row>
    <row r="639" spans="2:15" ht="15.75" customHeight="1">
      <c r="B639" s="1001"/>
      <c r="C639" s="1001"/>
      <c r="D639" s="1002"/>
      <c r="E639" s="1003"/>
      <c r="F639" s="1009"/>
      <c r="I639" s="1005"/>
      <c r="J639" s="1006"/>
      <c r="K639" s="1006"/>
      <c r="M639" s="1006"/>
      <c r="N639" s="1009"/>
      <c r="O639" s="1003"/>
    </row>
    <row r="640" spans="2:15" ht="15.75" customHeight="1">
      <c r="B640" s="1001"/>
      <c r="C640" s="1001"/>
      <c r="D640" s="1002"/>
      <c r="E640" s="1003"/>
      <c r="F640" s="1009"/>
      <c r="I640" s="1005"/>
      <c r="J640" s="1006"/>
      <c r="K640" s="1006"/>
      <c r="M640" s="1006"/>
      <c r="N640" s="1009"/>
      <c r="O640" s="1003"/>
    </row>
    <row r="641" spans="2:15" ht="15.75" customHeight="1">
      <c r="B641" s="1001"/>
      <c r="C641" s="1001"/>
      <c r="D641" s="1002"/>
      <c r="E641" s="1003"/>
      <c r="F641" s="1009"/>
      <c r="I641" s="1005"/>
      <c r="J641" s="1006"/>
      <c r="K641" s="1006"/>
      <c r="M641" s="1006"/>
      <c r="N641" s="1009"/>
      <c r="O641" s="1003"/>
    </row>
    <row r="642" spans="2:15" ht="15.75" customHeight="1">
      <c r="B642" s="1001"/>
      <c r="C642" s="1001"/>
      <c r="D642" s="1002"/>
      <c r="E642" s="1003"/>
      <c r="F642" s="1009"/>
      <c r="I642" s="1005"/>
      <c r="J642" s="1006"/>
      <c r="K642" s="1006"/>
      <c r="M642" s="1006"/>
      <c r="N642" s="1009"/>
      <c r="O642" s="1003"/>
    </row>
    <row r="643" spans="2:15" ht="15.75" customHeight="1">
      <c r="B643" s="1001"/>
      <c r="C643" s="1001"/>
      <c r="D643" s="1002"/>
      <c r="E643" s="1003"/>
      <c r="F643" s="1009"/>
      <c r="I643" s="1005"/>
      <c r="J643" s="1006"/>
      <c r="K643" s="1006"/>
      <c r="M643" s="1006"/>
      <c r="N643" s="1009"/>
      <c r="O643" s="1003"/>
    </row>
    <row r="644" spans="2:15" ht="15.75" customHeight="1">
      <c r="B644" s="1001"/>
      <c r="C644" s="1001"/>
      <c r="D644" s="1002"/>
      <c r="E644" s="1003"/>
      <c r="F644" s="1009"/>
      <c r="I644" s="1005"/>
      <c r="J644" s="1006"/>
      <c r="K644" s="1006"/>
      <c r="M644" s="1006"/>
      <c r="N644" s="1009"/>
      <c r="O644" s="1003"/>
    </row>
    <row r="645" spans="2:15" ht="15.75" customHeight="1">
      <c r="B645" s="1001"/>
      <c r="C645" s="1001"/>
      <c r="D645" s="1002"/>
      <c r="E645" s="1003"/>
      <c r="F645" s="1009"/>
      <c r="I645" s="1005"/>
      <c r="J645" s="1006"/>
      <c r="K645" s="1006"/>
      <c r="M645" s="1006"/>
      <c r="N645" s="1009"/>
      <c r="O645" s="1003"/>
    </row>
    <row r="646" spans="2:15" ht="15.75" customHeight="1">
      <c r="B646" s="1001"/>
      <c r="C646" s="1001"/>
      <c r="D646" s="1002"/>
      <c r="E646" s="1003"/>
      <c r="F646" s="1009"/>
      <c r="I646" s="1005"/>
      <c r="J646" s="1006"/>
      <c r="K646" s="1006"/>
      <c r="M646" s="1006"/>
      <c r="N646" s="1009"/>
      <c r="O646" s="1003"/>
    </row>
    <row r="647" spans="2:15" ht="15.75" customHeight="1">
      <c r="B647" s="1001"/>
      <c r="C647" s="1001"/>
      <c r="D647" s="1002"/>
      <c r="E647" s="1003"/>
      <c r="F647" s="1009"/>
      <c r="I647" s="1005"/>
      <c r="J647" s="1006"/>
      <c r="K647" s="1006"/>
      <c r="M647" s="1006"/>
      <c r="N647" s="1009"/>
      <c r="O647" s="1003"/>
    </row>
    <row r="648" spans="2:15" ht="15.75" customHeight="1">
      <c r="B648" s="1001"/>
      <c r="C648" s="1001"/>
      <c r="D648" s="1002"/>
      <c r="E648" s="1003"/>
      <c r="F648" s="1009"/>
      <c r="I648" s="1005"/>
      <c r="J648" s="1006"/>
      <c r="K648" s="1006"/>
      <c r="M648" s="1006"/>
      <c r="N648" s="1009"/>
      <c r="O648" s="1003"/>
    </row>
    <row r="649" spans="2:15" ht="15.75" customHeight="1">
      <c r="B649" s="1001"/>
      <c r="C649" s="1001"/>
      <c r="D649" s="1002"/>
      <c r="E649" s="1003"/>
      <c r="F649" s="1009"/>
      <c r="I649" s="1005"/>
      <c r="J649" s="1006"/>
      <c r="K649" s="1006"/>
      <c r="M649" s="1006"/>
      <c r="N649" s="1009"/>
      <c r="O649" s="1003"/>
    </row>
    <row r="650" spans="2:15" ht="15.75" customHeight="1">
      <c r="B650" s="1001"/>
      <c r="C650" s="1001"/>
      <c r="D650" s="1002"/>
      <c r="E650" s="1003"/>
      <c r="F650" s="1009"/>
      <c r="I650" s="1005"/>
      <c r="J650" s="1006"/>
      <c r="K650" s="1006"/>
      <c r="M650" s="1006"/>
      <c r="N650" s="1009"/>
      <c r="O650" s="1003"/>
    </row>
    <row r="651" spans="2:15" ht="15.75" customHeight="1">
      <c r="B651" s="1001"/>
      <c r="C651" s="1001"/>
      <c r="D651" s="1002"/>
      <c r="E651" s="1003"/>
      <c r="F651" s="1009"/>
      <c r="I651" s="1005"/>
      <c r="J651" s="1006"/>
      <c r="K651" s="1006"/>
      <c r="M651" s="1006"/>
      <c r="N651" s="1009"/>
      <c r="O651" s="1003"/>
    </row>
    <row r="652" spans="2:15" ht="15.75" customHeight="1">
      <c r="B652" s="1001"/>
      <c r="C652" s="1001"/>
      <c r="D652" s="1002"/>
      <c r="E652" s="1003"/>
      <c r="F652" s="1009"/>
      <c r="I652" s="1005"/>
      <c r="J652" s="1006"/>
      <c r="K652" s="1006"/>
      <c r="M652" s="1006"/>
      <c r="N652" s="1009"/>
      <c r="O652" s="1003"/>
    </row>
    <row r="653" spans="2:15" ht="15.75" customHeight="1">
      <c r="B653" s="1001"/>
      <c r="C653" s="1001"/>
      <c r="D653" s="1002"/>
      <c r="E653" s="1003"/>
      <c r="F653" s="1009"/>
      <c r="I653" s="1005"/>
      <c r="J653" s="1006"/>
      <c r="K653" s="1006"/>
      <c r="M653" s="1006"/>
      <c r="N653" s="1009"/>
      <c r="O653" s="1003"/>
    </row>
    <row r="654" spans="2:15" ht="15.75" customHeight="1">
      <c r="B654" s="1001"/>
      <c r="C654" s="1001"/>
      <c r="D654" s="1002"/>
      <c r="E654" s="1003"/>
      <c r="F654" s="1009"/>
      <c r="I654" s="1005"/>
      <c r="J654" s="1006"/>
      <c r="K654" s="1006"/>
      <c r="M654" s="1006"/>
      <c r="N654" s="1009"/>
      <c r="O654" s="1003"/>
    </row>
    <row r="655" spans="2:15" ht="15.75" customHeight="1">
      <c r="B655" s="1001"/>
      <c r="C655" s="1001"/>
      <c r="D655" s="1002"/>
      <c r="E655" s="1003"/>
      <c r="F655" s="1009"/>
      <c r="I655" s="1005"/>
      <c r="J655" s="1006"/>
      <c r="K655" s="1006"/>
      <c r="M655" s="1006"/>
      <c r="N655" s="1009"/>
      <c r="O655" s="1003"/>
    </row>
    <row r="656" spans="2:15" ht="15.75" customHeight="1">
      <c r="B656" s="1001"/>
      <c r="C656" s="1001"/>
      <c r="D656" s="1002"/>
      <c r="E656" s="1003"/>
      <c r="F656" s="1009"/>
      <c r="I656" s="1005"/>
      <c r="J656" s="1006"/>
      <c r="K656" s="1006"/>
      <c r="M656" s="1006"/>
      <c r="N656" s="1009"/>
      <c r="O656" s="1003"/>
    </row>
    <row r="657" spans="2:15" ht="15.75" customHeight="1">
      <c r="B657" s="1001"/>
      <c r="C657" s="1001"/>
      <c r="D657" s="1002"/>
      <c r="E657" s="1003"/>
      <c r="F657" s="1009"/>
      <c r="I657" s="1005"/>
      <c r="J657" s="1006"/>
      <c r="K657" s="1006"/>
      <c r="M657" s="1006"/>
      <c r="N657" s="1009"/>
      <c r="O657" s="1003"/>
    </row>
    <row r="658" spans="2:15" ht="15.75" customHeight="1">
      <c r="B658" s="1001"/>
      <c r="C658" s="1001"/>
      <c r="D658" s="1002"/>
      <c r="E658" s="1003"/>
      <c r="F658" s="1009"/>
      <c r="I658" s="1005"/>
      <c r="J658" s="1006"/>
      <c r="K658" s="1006"/>
      <c r="M658" s="1006"/>
      <c r="N658" s="1009"/>
      <c r="O658" s="1003"/>
    </row>
    <row r="659" spans="2:15" ht="15.75" customHeight="1">
      <c r="B659" s="1001"/>
      <c r="C659" s="1001"/>
      <c r="D659" s="1002"/>
      <c r="E659" s="1003"/>
      <c r="F659" s="1009"/>
      <c r="I659" s="1005"/>
      <c r="J659" s="1006"/>
      <c r="K659" s="1006"/>
      <c r="M659" s="1006"/>
      <c r="N659" s="1009"/>
      <c r="O659" s="1003"/>
    </row>
    <row r="660" spans="2:15" ht="15.75" customHeight="1">
      <c r="B660" s="1001"/>
      <c r="C660" s="1001"/>
      <c r="D660" s="1002"/>
      <c r="E660" s="1003"/>
      <c r="F660" s="1009"/>
      <c r="I660" s="1005"/>
      <c r="J660" s="1006"/>
      <c r="K660" s="1006"/>
      <c r="M660" s="1006"/>
      <c r="N660" s="1009"/>
      <c r="O660" s="1003"/>
    </row>
    <row r="661" spans="2:15" ht="15.75" customHeight="1">
      <c r="B661" s="1001"/>
      <c r="C661" s="1001"/>
      <c r="D661" s="1002"/>
      <c r="E661" s="1003"/>
      <c r="F661" s="1009"/>
      <c r="I661" s="1005"/>
      <c r="J661" s="1006"/>
      <c r="K661" s="1006"/>
      <c r="M661" s="1006"/>
      <c r="N661" s="1009"/>
      <c r="O661" s="1003"/>
    </row>
    <row r="662" spans="2:15" ht="15.75" customHeight="1">
      <c r="B662" s="1001"/>
      <c r="C662" s="1001"/>
      <c r="D662" s="1002"/>
      <c r="E662" s="1003"/>
      <c r="F662" s="1009"/>
      <c r="I662" s="1005"/>
      <c r="J662" s="1006"/>
      <c r="K662" s="1006"/>
      <c r="M662" s="1006"/>
      <c r="N662" s="1009"/>
      <c r="O662" s="1003"/>
    </row>
    <row r="663" spans="2:15" ht="15.75" customHeight="1">
      <c r="B663" s="1001"/>
      <c r="C663" s="1001"/>
      <c r="D663" s="1002"/>
      <c r="E663" s="1003"/>
      <c r="F663" s="1009"/>
      <c r="I663" s="1005"/>
      <c r="J663" s="1006"/>
      <c r="K663" s="1006"/>
      <c r="M663" s="1006"/>
      <c r="N663" s="1009"/>
      <c r="O663" s="1003"/>
    </row>
    <row r="664" spans="2:15" ht="15.75" customHeight="1">
      <c r="B664" s="1001"/>
      <c r="C664" s="1001"/>
      <c r="D664" s="1002"/>
      <c r="E664" s="1003"/>
      <c r="F664" s="1009"/>
      <c r="I664" s="1005"/>
      <c r="J664" s="1006"/>
      <c r="K664" s="1006"/>
      <c r="M664" s="1006"/>
      <c r="N664" s="1009"/>
      <c r="O664" s="1003"/>
    </row>
    <row r="665" spans="2:15" ht="15.75" customHeight="1">
      <c r="B665" s="1001"/>
      <c r="C665" s="1001"/>
      <c r="D665" s="1002"/>
      <c r="E665" s="1003"/>
      <c r="F665" s="1009"/>
      <c r="I665" s="1005"/>
      <c r="J665" s="1006"/>
      <c r="K665" s="1006"/>
      <c r="M665" s="1006"/>
      <c r="N665" s="1009"/>
      <c r="O665" s="1003"/>
    </row>
    <row r="666" spans="2:15" ht="15.75" customHeight="1">
      <c r="B666" s="1001"/>
      <c r="C666" s="1001"/>
      <c r="D666" s="1002"/>
      <c r="E666" s="1003"/>
      <c r="F666" s="1009"/>
      <c r="I666" s="1005"/>
      <c r="J666" s="1006"/>
      <c r="K666" s="1006"/>
      <c r="M666" s="1006"/>
      <c r="N666" s="1009"/>
      <c r="O666" s="1003"/>
    </row>
    <row r="667" spans="2:15" ht="15.75" customHeight="1">
      <c r="B667" s="1001"/>
      <c r="C667" s="1001"/>
      <c r="D667" s="1002"/>
      <c r="E667" s="1003"/>
      <c r="F667" s="1009"/>
      <c r="I667" s="1005"/>
      <c r="J667" s="1006"/>
      <c r="K667" s="1006"/>
      <c r="M667" s="1006"/>
      <c r="N667" s="1009"/>
      <c r="O667" s="1003"/>
    </row>
    <row r="668" spans="2:15" ht="15.75" customHeight="1">
      <c r="B668" s="1001"/>
      <c r="C668" s="1001"/>
      <c r="D668" s="1002"/>
      <c r="E668" s="1003"/>
      <c r="F668" s="1009"/>
      <c r="I668" s="1005"/>
      <c r="J668" s="1006"/>
      <c r="K668" s="1006"/>
      <c r="M668" s="1006"/>
      <c r="N668" s="1009"/>
      <c r="O668" s="1003"/>
    </row>
    <row r="669" spans="2:15" ht="15.75" customHeight="1">
      <c r="B669" s="1001"/>
      <c r="C669" s="1001"/>
      <c r="D669" s="1002"/>
      <c r="E669" s="1003"/>
      <c r="F669" s="1009"/>
      <c r="I669" s="1005"/>
      <c r="J669" s="1006"/>
      <c r="K669" s="1006"/>
      <c r="M669" s="1006"/>
      <c r="N669" s="1009"/>
      <c r="O669" s="1003"/>
    </row>
    <row r="670" spans="2:15" ht="15.75" customHeight="1">
      <c r="B670" s="1001"/>
      <c r="C670" s="1001"/>
      <c r="D670" s="1002"/>
      <c r="E670" s="1003"/>
      <c r="F670" s="1009"/>
      <c r="I670" s="1005"/>
      <c r="J670" s="1006"/>
      <c r="K670" s="1006"/>
      <c r="M670" s="1006"/>
      <c r="N670" s="1009"/>
      <c r="O670" s="1003"/>
    </row>
    <row r="671" spans="2:15" ht="15.75" customHeight="1">
      <c r="B671" s="1001"/>
      <c r="C671" s="1001"/>
      <c r="D671" s="1002"/>
      <c r="E671" s="1003"/>
      <c r="F671" s="1009"/>
      <c r="I671" s="1005"/>
      <c r="J671" s="1006"/>
      <c r="K671" s="1006"/>
      <c r="M671" s="1006"/>
      <c r="N671" s="1009"/>
      <c r="O671" s="1003"/>
    </row>
    <row r="672" spans="2:15" ht="15.75" customHeight="1">
      <c r="B672" s="1001"/>
      <c r="C672" s="1001"/>
      <c r="D672" s="1002"/>
      <c r="E672" s="1003"/>
      <c r="F672" s="1009"/>
      <c r="I672" s="1005"/>
      <c r="J672" s="1006"/>
      <c r="K672" s="1006"/>
      <c r="M672" s="1006"/>
      <c r="N672" s="1009"/>
      <c r="O672" s="1003"/>
    </row>
    <row r="673" spans="2:15" ht="15.75" customHeight="1">
      <c r="B673" s="1001"/>
      <c r="C673" s="1001"/>
      <c r="D673" s="1002"/>
      <c r="E673" s="1003"/>
      <c r="F673" s="1009"/>
      <c r="I673" s="1005"/>
      <c r="J673" s="1006"/>
      <c r="K673" s="1006"/>
      <c r="M673" s="1006"/>
      <c r="N673" s="1009"/>
      <c r="O673" s="1003"/>
    </row>
    <row r="674" spans="2:15" ht="15.75" customHeight="1">
      <c r="B674" s="1001"/>
      <c r="C674" s="1001"/>
      <c r="D674" s="1002"/>
      <c r="E674" s="1003"/>
      <c r="F674" s="1009"/>
      <c r="I674" s="1005"/>
      <c r="J674" s="1006"/>
      <c r="K674" s="1006"/>
      <c r="M674" s="1006"/>
      <c r="N674" s="1009"/>
      <c r="O674" s="1003"/>
    </row>
    <row r="675" spans="2:15" ht="15.75" customHeight="1">
      <c r="B675" s="1001"/>
      <c r="C675" s="1001"/>
      <c r="D675" s="1002"/>
      <c r="E675" s="1003"/>
      <c r="F675" s="1009"/>
      <c r="I675" s="1005"/>
      <c r="J675" s="1006"/>
      <c r="K675" s="1006"/>
      <c r="M675" s="1006"/>
      <c r="N675" s="1009"/>
      <c r="O675" s="1003"/>
    </row>
    <row r="676" spans="2:15" ht="15.75" customHeight="1">
      <c r="B676" s="1001"/>
      <c r="C676" s="1001"/>
      <c r="D676" s="1002"/>
      <c r="E676" s="1003"/>
      <c r="F676" s="1009"/>
      <c r="I676" s="1005"/>
      <c r="J676" s="1006"/>
      <c r="K676" s="1006"/>
      <c r="M676" s="1006"/>
      <c r="N676" s="1009"/>
      <c r="O676" s="1003"/>
    </row>
    <row r="677" spans="2:15" ht="15.75" customHeight="1">
      <c r="B677" s="1001"/>
      <c r="C677" s="1001"/>
      <c r="D677" s="1002"/>
      <c r="E677" s="1003"/>
      <c r="F677" s="1009"/>
      <c r="I677" s="1005"/>
      <c r="J677" s="1006"/>
      <c r="K677" s="1006"/>
      <c r="M677" s="1006"/>
      <c r="N677" s="1009"/>
      <c r="O677" s="1003"/>
    </row>
    <row r="678" spans="2:15" ht="15.75" customHeight="1">
      <c r="B678" s="1001"/>
      <c r="C678" s="1001"/>
      <c r="D678" s="1002"/>
      <c r="E678" s="1003"/>
      <c r="F678" s="1009"/>
      <c r="I678" s="1005"/>
      <c r="J678" s="1006"/>
      <c r="K678" s="1006"/>
      <c r="M678" s="1006"/>
      <c r="N678" s="1009"/>
      <c r="O678" s="1003"/>
    </row>
    <row r="679" spans="2:15" ht="15.75" customHeight="1">
      <c r="B679" s="1001"/>
      <c r="C679" s="1001"/>
      <c r="D679" s="1002"/>
      <c r="E679" s="1003"/>
      <c r="F679" s="1009"/>
      <c r="I679" s="1005"/>
      <c r="J679" s="1006"/>
      <c r="K679" s="1006"/>
      <c r="M679" s="1006"/>
      <c r="N679" s="1009"/>
      <c r="O679" s="1003"/>
    </row>
    <row r="680" spans="2:15" ht="15.75" customHeight="1">
      <c r="B680" s="1001"/>
      <c r="C680" s="1001"/>
      <c r="D680" s="1002"/>
      <c r="E680" s="1003"/>
      <c r="F680" s="1009"/>
      <c r="I680" s="1005"/>
      <c r="J680" s="1006"/>
      <c r="K680" s="1006"/>
      <c r="M680" s="1006"/>
      <c r="N680" s="1009"/>
      <c r="O680" s="1003"/>
    </row>
    <row r="681" spans="2:15" ht="15.75" customHeight="1">
      <c r="B681" s="1001"/>
      <c r="C681" s="1001"/>
      <c r="D681" s="1002"/>
      <c r="E681" s="1003"/>
      <c r="F681" s="1009"/>
      <c r="I681" s="1005"/>
      <c r="J681" s="1006"/>
      <c r="K681" s="1006"/>
      <c r="M681" s="1006"/>
      <c r="N681" s="1009"/>
      <c r="O681" s="1003"/>
    </row>
    <row r="682" spans="2:15" ht="15.75" customHeight="1">
      <c r="B682" s="1001"/>
      <c r="C682" s="1001"/>
      <c r="D682" s="1002"/>
      <c r="E682" s="1003"/>
      <c r="F682" s="1009"/>
      <c r="I682" s="1005"/>
      <c r="J682" s="1006"/>
      <c r="K682" s="1006"/>
      <c r="M682" s="1006"/>
      <c r="N682" s="1009"/>
      <c r="O682" s="1003"/>
    </row>
    <row r="683" spans="2:15" ht="15.75" customHeight="1">
      <c r="B683" s="1001"/>
      <c r="C683" s="1001"/>
      <c r="D683" s="1002"/>
      <c r="E683" s="1003"/>
      <c r="F683" s="1009"/>
      <c r="I683" s="1005"/>
      <c r="J683" s="1006"/>
      <c r="K683" s="1006"/>
      <c r="M683" s="1006"/>
      <c r="N683" s="1009"/>
      <c r="O683" s="1003"/>
    </row>
    <row r="684" spans="2:15" ht="15.75" customHeight="1">
      <c r="B684" s="1001"/>
      <c r="C684" s="1001"/>
      <c r="D684" s="1002"/>
      <c r="E684" s="1003"/>
      <c r="F684" s="1009"/>
      <c r="I684" s="1005"/>
      <c r="J684" s="1006"/>
      <c r="K684" s="1006"/>
      <c r="M684" s="1006"/>
      <c r="N684" s="1009"/>
      <c r="O684" s="1003"/>
    </row>
    <row r="685" spans="2:15" ht="15.75" customHeight="1">
      <c r="B685" s="1001"/>
      <c r="C685" s="1001"/>
      <c r="D685" s="1002"/>
      <c r="E685" s="1003"/>
      <c r="F685" s="1009"/>
      <c r="I685" s="1005"/>
      <c r="J685" s="1006"/>
      <c r="K685" s="1006"/>
      <c r="M685" s="1006"/>
      <c r="N685" s="1009"/>
      <c r="O685" s="1003"/>
    </row>
    <row r="686" spans="2:15" ht="15.75" customHeight="1">
      <c r="B686" s="1001"/>
      <c r="C686" s="1001"/>
      <c r="D686" s="1002"/>
      <c r="E686" s="1003"/>
      <c r="F686" s="1009"/>
      <c r="I686" s="1005"/>
      <c r="J686" s="1006"/>
      <c r="K686" s="1006"/>
      <c r="M686" s="1006"/>
      <c r="N686" s="1009"/>
      <c r="O686" s="1003"/>
    </row>
    <row r="687" spans="2:15" ht="15.75" customHeight="1">
      <c r="B687" s="1001"/>
      <c r="C687" s="1001"/>
      <c r="D687" s="1002"/>
      <c r="E687" s="1003"/>
      <c r="F687" s="1009"/>
      <c r="I687" s="1005"/>
      <c r="J687" s="1006"/>
      <c r="K687" s="1006"/>
      <c r="M687" s="1006"/>
      <c r="N687" s="1009"/>
      <c r="O687" s="1003"/>
    </row>
    <row r="688" spans="2:15" ht="15.75" customHeight="1">
      <c r="B688" s="1001"/>
      <c r="C688" s="1001"/>
      <c r="D688" s="1002"/>
      <c r="E688" s="1003"/>
      <c r="F688" s="1009"/>
      <c r="I688" s="1005"/>
      <c r="J688" s="1006"/>
      <c r="K688" s="1006"/>
      <c r="M688" s="1006"/>
      <c r="N688" s="1009"/>
      <c r="O688" s="1003"/>
    </row>
    <row r="689" spans="2:15" ht="15.75" customHeight="1">
      <c r="B689" s="1001"/>
      <c r="C689" s="1001"/>
      <c r="D689" s="1002"/>
      <c r="E689" s="1003"/>
      <c r="F689" s="1009"/>
      <c r="I689" s="1005"/>
      <c r="J689" s="1006"/>
      <c r="K689" s="1006"/>
      <c r="M689" s="1006"/>
      <c r="N689" s="1009"/>
      <c r="O689" s="1003"/>
    </row>
    <row r="690" spans="2:15" ht="15.75" customHeight="1">
      <c r="B690" s="1001"/>
      <c r="C690" s="1001"/>
      <c r="D690" s="1002"/>
      <c r="E690" s="1003"/>
      <c r="F690" s="1009"/>
      <c r="I690" s="1005"/>
      <c r="J690" s="1006"/>
      <c r="K690" s="1006"/>
      <c r="M690" s="1006"/>
      <c r="N690" s="1009"/>
      <c r="O690" s="1003"/>
    </row>
    <row r="691" spans="2:15" ht="15.75" customHeight="1">
      <c r="B691" s="1001"/>
      <c r="C691" s="1001"/>
      <c r="D691" s="1002"/>
      <c r="E691" s="1003"/>
      <c r="F691" s="1009"/>
      <c r="I691" s="1005"/>
      <c r="J691" s="1006"/>
      <c r="K691" s="1006"/>
      <c r="M691" s="1006"/>
      <c r="N691" s="1009"/>
      <c r="O691" s="1003"/>
    </row>
    <row r="692" spans="2:15" ht="15.75" customHeight="1">
      <c r="B692" s="1001"/>
      <c r="C692" s="1001"/>
      <c r="D692" s="1002"/>
      <c r="E692" s="1003"/>
      <c r="F692" s="1009"/>
      <c r="I692" s="1005"/>
      <c r="J692" s="1006"/>
      <c r="K692" s="1006"/>
      <c r="M692" s="1006"/>
      <c r="N692" s="1009"/>
      <c r="O692" s="1003"/>
    </row>
    <row r="693" spans="2:15" ht="15.75" customHeight="1">
      <c r="B693" s="1001"/>
      <c r="C693" s="1001"/>
      <c r="D693" s="1002"/>
      <c r="E693" s="1003"/>
      <c r="F693" s="1009"/>
      <c r="I693" s="1005"/>
      <c r="J693" s="1006"/>
      <c r="K693" s="1006"/>
      <c r="M693" s="1006"/>
      <c r="N693" s="1009"/>
      <c r="O693" s="1003"/>
    </row>
    <row r="694" spans="2:15" ht="15.75" customHeight="1">
      <c r="B694" s="1001"/>
      <c r="C694" s="1001"/>
      <c r="D694" s="1002"/>
      <c r="E694" s="1003"/>
      <c r="F694" s="1009"/>
      <c r="I694" s="1005"/>
      <c r="J694" s="1006"/>
      <c r="K694" s="1006"/>
      <c r="M694" s="1006"/>
      <c r="N694" s="1009"/>
      <c r="O694" s="1003"/>
    </row>
    <row r="695" spans="2:15" ht="15.75" customHeight="1">
      <c r="B695" s="1001"/>
      <c r="C695" s="1001"/>
      <c r="D695" s="1002"/>
      <c r="E695" s="1003"/>
      <c r="F695" s="1009"/>
      <c r="I695" s="1005"/>
      <c r="J695" s="1006"/>
      <c r="K695" s="1006"/>
      <c r="M695" s="1006"/>
      <c r="N695" s="1009"/>
      <c r="O695" s="1003"/>
    </row>
    <row r="696" spans="2:15" ht="15.75" customHeight="1">
      <c r="B696" s="1001"/>
      <c r="C696" s="1001"/>
      <c r="D696" s="1002"/>
      <c r="E696" s="1003"/>
      <c r="F696" s="1009"/>
      <c r="I696" s="1005"/>
      <c r="J696" s="1006"/>
      <c r="K696" s="1006"/>
      <c r="M696" s="1006"/>
      <c r="N696" s="1009"/>
      <c r="O696" s="1003"/>
    </row>
    <row r="697" spans="2:15" ht="15.75" customHeight="1">
      <c r="B697" s="1001"/>
      <c r="C697" s="1001"/>
      <c r="D697" s="1002"/>
      <c r="E697" s="1003"/>
      <c r="F697" s="1009"/>
      <c r="I697" s="1005"/>
      <c r="J697" s="1006"/>
      <c r="K697" s="1006"/>
      <c r="M697" s="1006"/>
      <c r="N697" s="1009"/>
      <c r="O697" s="1003"/>
    </row>
    <row r="698" spans="2:15" ht="15.75" customHeight="1">
      <c r="B698" s="1001"/>
      <c r="C698" s="1001"/>
      <c r="D698" s="1002"/>
      <c r="E698" s="1003"/>
      <c r="F698" s="1009"/>
      <c r="I698" s="1005"/>
      <c r="J698" s="1006"/>
      <c r="K698" s="1006"/>
      <c r="M698" s="1006"/>
      <c r="N698" s="1009"/>
      <c r="O698" s="1003"/>
    </row>
    <row r="699" spans="2:15" ht="15.75" customHeight="1">
      <c r="B699" s="1001"/>
      <c r="C699" s="1001"/>
      <c r="D699" s="1002"/>
      <c r="E699" s="1003"/>
      <c r="F699" s="1009"/>
      <c r="I699" s="1005"/>
      <c r="J699" s="1006"/>
      <c r="K699" s="1006"/>
      <c r="M699" s="1006"/>
      <c r="N699" s="1009"/>
      <c r="O699" s="1003"/>
    </row>
    <row r="700" spans="2:15" ht="15.75" customHeight="1">
      <c r="B700" s="1001"/>
      <c r="C700" s="1001"/>
      <c r="D700" s="1002"/>
      <c r="E700" s="1003"/>
      <c r="F700" s="1009"/>
      <c r="I700" s="1005"/>
      <c r="J700" s="1006"/>
      <c r="K700" s="1006"/>
      <c r="M700" s="1006"/>
      <c r="N700" s="1009"/>
      <c r="O700" s="1003"/>
    </row>
    <row r="701" spans="2:15" ht="15.75" customHeight="1">
      <c r="B701" s="1001"/>
      <c r="C701" s="1001"/>
      <c r="D701" s="1002"/>
      <c r="E701" s="1003"/>
      <c r="F701" s="1009"/>
      <c r="I701" s="1005"/>
      <c r="J701" s="1006"/>
      <c r="K701" s="1006"/>
      <c r="M701" s="1006"/>
      <c r="N701" s="1009"/>
      <c r="O701" s="1003"/>
    </row>
    <row r="702" spans="2:15" ht="15.75" customHeight="1">
      <c r="B702" s="1001"/>
      <c r="C702" s="1001"/>
      <c r="D702" s="1002"/>
      <c r="E702" s="1003"/>
      <c r="F702" s="1009"/>
      <c r="I702" s="1005"/>
      <c r="J702" s="1006"/>
      <c r="K702" s="1006"/>
      <c r="M702" s="1006"/>
      <c r="N702" s="1009"/>
      <c r="O702" s="1003"/>
    </row>
    <row r="703" spans="2:15" ht="15.75" customHeight="1">
      <c r="B703" s="1001"/>
      <c r="C703" s="1001"/>
      <c r="D703" s="1002"/>
      <c r="E703" s="1003"/>
      <c r="F703" s="1009"/>
      <c r="I703" s="1005"/>
      <c r="J703" s="1006"/>
      <c r="K703" s="1006"/>
      <c r="M703" s="1006"/>
      <c r="N703" s="1009"/>
      <c r="O703" s="1003"/>
    </row>
    <row r="704" spans="2:15" ht="15.75" customHeight="1">
      <c r="B704" s="1001"/>
      <c r="C704" s="1001"/>
      <c r="D704" s="1002"/>
      <c r="E704" s="1003"/>
      <c r="F704" s="1009"/>
      <c r="I704" s="1005"/>
      <c r="J704" s="1006"/>
      <c r="K704" s="1006"/>
      <c r="M704" s="1006"/>
      <c r="N704" s="1009"/>
      <c r="O704" s="1003"/>
    </row>
    <row r="705" spans="2:15" ht="15.75" customHeight="1">
      <c r="B705" s="1001"/>
      <c r="C705" s="1001"/>
      <c r="D705" s="1002"/>
      <c r="E705" s="1003"/>
      <c r="F705" s="1009"/>
      <c r="I705" s="1005"/>
      <c r="J705" s="1006"/>
      <c r="K705" s="1006"/>
      <c r="M705" s="1006"/>
      <c r="N705" s="1009"/>
      <c r="O705" s="1003"/>
    </row>
    <row r="706" spans="2:15" ht="15.75" customHeight="1">
      <c r="B706" s="1001"/>
      <c r="C706" s="1001"/>
      <c r="D706" s="1002"/>
      <c r="E706" s="1003"/>
      <c r="F706" s="1009"/>
      <c r="I706" s="1005"/>
      <c r="J706" s="1006"/>
      <c r="K706" s="1006"/>
      <c r="M706" s="1006"/>
      <c r="N706" s="1009"/>
      <c r="O706" s="1003"/>
    </row>
    <row r="707" spans="2:15" ht="15.75" customHeight="1">
      <c r="B707" s="1001"/>
      <c r="C707" s="1001"/>
      <c r="D707" s="1002"/>
      <c r="E707" s="1003"/>
      <c r="F707" s="1009"/>
      <c r="I707" s="1005"/>
      <c r="J707" s="1006"/>
      <c r="K707" s="1006"/>
      <c r="M707" s="1006"/>
      <c r="N707" s="1009"/>
      <c r="O707" s="1003"/>
    </row>
    <row r="708" spans="2:15" ht="15.75" customHeight="1">
      <c r="B708" s="1001"/>
      <c r="C708" s="1001"/>
      <c r="D708" s="1002"/>
      <c r="E708" s="1003"/>
      <c r="F708" s="1009"/>
      <c r="I708" s="1005"/>
      <c r="J708" s="1006"/>
      <c r="K708" s="1006"/>
      <c r="M708" s="1006"/>
      <c r="N708" s="1009"/>
      <c r="O708" s="1003"/>
    </row>
    <row r="709" spans="2:15" ht="15.75" customHeight="1">
      <c r="B709" s="1001"/>
      <c r="C709" s="1001"/>
      <c r="D709" s="1002"/>
      <c r="E709" s="1003"/>
      <c r="F709" s="1009"/>
      <c r="I709" s="1005"/>
      <c r="J709" s="1006"/>
      <c r="K709" s="1006"/>
      <c r="M709" s="1006"/>
      <c r="N709" s="1009"/>
      <c r="O709" s="1003"/>
    </row>
    <row r="710" spans="2:15" ht="15.75" customHeight="1">
      <c r="B710" s="1001"/>
      <c r="C710" s="1001"/>
      <c r="D710" s="1002"/>
      <c r="E710" s="1003"/>
      <c r="F710" s="1009"/>
      <c r="I710" s="1005"/>
      <c r="J710" s="1006"/>
      <c r="K710" s="1006"/>
      <c r="M710" s="1006"/>
      <c r="N710" s="1009"/>
      <c r="O710" s="1003"/>
    </row>
    <row r="711" spans="2:15" ht="15.75" customHeight="1">
      <c r="B711" s="1001"/>
      <c r="C711" s="1001"/>
      <c r="D711" s="1002"/>
      <c r="E711" s="1003"/>
      <c r="F711" s="1009"/>
      <c r="I711" s="1005"/>
      <c r="J711" s="1006"/>
      <c r="K711" s="1006"/>
      <c r="M711" s="1006"/>
      <c r="N711" s="1009"/>
      <c r="O711" s="1003"/>
    </row>
    <row r="712" spans="2:15" ht="15.75" customHeight="1">
      <c r="B712" s="1001"/>
      <c r="C712" s="1001"/>
      <c r="D712" s="1002"/>
      <c r="E712" s="1003"/>
      <c r="F712" s="1009"/>
      <c r="I712" s="1005"/>
      <c r="J712" s="1006"/>
      <c r="K712" s="1006"/>
      <c r="M712" s="1006"/>
      <c r="N712" s="1009"/>
      <c r="O712" s="1003"/>
    </row>
    <row r="713" spans="2:15" ht="15.75" customHeight="1">
      <c r="B713" s="1001"/>
      <c r="C713" s="1001"/>
      <c r="D713" s="1002"/>
      <c r="E713" s="1003"/>
      <c r="F713" s="1009"/>
      <c r="I713" s="1005"/>
      <c r="J713" s="1006"/>
      <c r="K713" s="1006"/>
      <c r="M713" s="1006"/>
      <c r="N713" s="1009"/>
      <c r="O713" s="1003"/>
    </row>
    <row r="714" spans="2:15" ht="15.75" customHeight="1">
      <c r="B714" s="1001"/>
      <c r="C714" s="1001"/>
      <c r="D714" s="1002"/>
      <c r="E714" s="1003"/>
      <c r="F714" s="1009"/>
      <c r="I714" s="1005"/>
      <c r="J714" s="1006"/>
      <c r="K714" s="1006"/>
      <c r="M714" s="1006"/>
      <c r="N714" s="1009"/>
      <c r="O714" s="1003"/>
    </row>
    <row r="715" spans="2:15" ht="15.75" customHeight="1">
      <c r="B715" s="1001"/>
      <c r="C715" s="1001"/>
      <c r="D715" s="1002"/>
      <c r="E715" s="1003"/>
      <c r="F715" s="1009"/>
      <c r="I715" s="1005"/>
      <c r="J715" s="1006"/>
      <c r="K715" s="1006"/>
      <c r="M715" s="1006"/>
      <c r="N715" s="1009"/>
      <c r="O715" s="1003"/>
    </row>
    <row r="716" spans="2:15" ht="15.75" customHeight="1">
      <c r="B716" s="1001"/>
      <c r="C716" s="1001"/>
      <c r="D716" s="1002"/>
      <c r="E716" s="1003"/>
      <c r="F716" s="1009"/>
      <c r="I716" s="1005"/>
      <c r="J716" s="1006"/>
      <c r="K716" s="1006"/>
      <c r="M716" s="1006"/>
      <c r="N716" s="1009"/>
      <c r="O716" s="1003"/>
    </row>
    <row r="717" spans="2:15" ht="15.75" customHeight="1">
      <c r="B717" s="1001"/>
      <c r="C717" s="1001"/>
      <c r="D717" s="1002"/>
      <c r="E717" s="1003"/>
      <c r="F717" s="1009"/>
      <c r="I717" s="1005"/>
      <c r="J717" s="1006"/>
      <c r="K717" s="1006"/>
      <c r="M717" s="1006"/>
      <c r="N717" s="1009"/>
      <c r="O717" s="1003"/>
    </row>
    <row r="718" spans="2:15" ht="15.75" customHeight="1">
      <c r="B718" s="1001"/>
      <c r="C718" s="1001"/>
      <c r="D718" s="1002"/>
      <c r="E718" s="1003"/>
      <c r="F718" s="1009"/>
      <c r="I718" s="1005"/>
      <c r="J718" s="1006"/>
      <c r="K718" s="1006"/>
      <c r="M718" s="1006"/>
      <c r="N718" s="1009"/>
      <c r="O718" s="1003"/>
    </row>
    <row r="719" spans="2:15" ht="15.75" customHeight="1">
      <c r="B719" s="1001"/>
      <c r="C719" s="1001"/>
      <c r="D719" s="1002"/>
      <c r="E719" s="1003"/>
      <c r="F719" s="1009"/>
      <c r="I719" s="1005"/>
      <c r="J719" s="1006"/>
      <c r="K719" s="1006"/>
      <c r="M719" s="1006"/>
      <c r="N719" s="1009"/>
      <c r="O719" s="1003"/>
    </row>
    <row r="720" spans="2:15" ht="15.75" customHeight="1">
      <c r="B720" s="1001"/>
      <c r="C720" s="1001"/>
      <c r="D720" s="1002"/>
      <c r="E720" s="1003"/>
      <c r="F720" s="1009"/>
      <c r="I720" s="1005"/>
      <c r="J720" s="1006"/>
      <c r="K720" s="1006"/>
      <c r="M720" s="1006"/>
      <c r="N720" s="1009"/>
      <c r="O720" s="1003"/>
    </row>
    <row r="721" spans="2:15" ht="15.75" customHeight="1">
      <c r="B721" s="1001"/>
      <c r="C721" s="1001"/>
      <c r="D721" s="1002"/>
      <c r="E721" s="1003"/>
      <c r="F721" s="1009"/>
      <c r="I721" s="1005"/>
      <c r="J721" s="1006"/>
      <c r="K721" s="1006"/>
      <c r="M721" s="1006"/>
      <c r="N721" s="1009"/>
      <c r="O721" s="1003"/>
    </row>
    <row r="722" spans="2:15" ht="15.75" customHeight="1">
      <c r="B722" s="1001"/>
      <c r="C722" s="1001"/>
      <c r="D722" s="1002"/>
      <c r="E722" s="1003"/>
      <c r="F722" s="1009"/>
      <c r="I722" s="1005"/>
      <c r="J722" s="1006"/>
      <c r="K722" s="1006"/>
      <c r="M722" s="1006"/>
      <c r="N722" s="1009"/>
      <c r="O722" s="1003"/>
    </row>
    <row r="723" spans="2:15" ht="15.75" customHeight="1">
      <c r="B723" s="1001"/>
      <c r="C723" s="1001"/>
      <c r="D723" s="1002"/>
      <c r="E723" s="1003"/>
      <c r="F723" s="1009"/>
      <c r="I723" s="1005"/>
      <c r="J723" s="1006"/>
      <c r="K723" s="1006"/>
      <c r="M723" s="1006"/>
      <c r="N723" s="1009"/>
      <c r="O723" s="1003"/>
    </row>
    <row r="724" spans="2:15" ht="15.75" customHeight="1">
      <c r="B724" s="1001"/>
      <c r="C724" s="1001"/>
      <c r="D724" s="1002"/>
      <c r="E724" s="1003"/>
      <c r="F724" s="1009"/>
      <c r="I724" s="1005"/>
      <c r="J724" s="1006"/>
      <c r="K724" s="1006"/>
      <c r="M724" s="1006"/>
      <c r="N724" s="1009"/>
      <c r="O724" s="1003"/>
    </row>
    <row r="725" spans="2:15" ht="15.75" customHeight="1">
      <c r="B725" s="1001"/>
      <c r="C725" s="1001"/>
      <c r="D725" s="1002"/>
      <c r="E725" s="1003"/>
      <c r="F725" s="1009"/>
      <c r="I725" s="1005"/>
      <c r="J725" s="1006"/>
      <c r="K725" s="1006"/>
      <c r="M725" s="1006"/>
      <c r="N725" s="1009"/>
      <c r="O725" s="1003"/>
    </row>
    <row r="726" spans="2:15" ht="15.75" customHeight="1">
      <c r="B726" s="1001"/>
      <c r="C726" s="1001"/>
      <c r="D726" s="1002"/>
      <c r="E726" s="1003"/>
      <c r="F726" s="1009"/>
      <c r="I726" s="1005"/>
      <c r="J726" s="1006"/>
      <c r="K726" s="1006"/>
      <c r="M726" s="1006"/>
      <c r="N726" s="1009"/>
      <c r="O726" s="1003"/>
    </row>
    <row r="727" spans="2:15" ht="15.75" customHeight="1">
      <c r="B727" s="1001"/>
      <c r="C727" s="1001"/>
      <c r="D727" s="1002"/>
      <c r="E727" s="1003"/>
      <c r="F727" s="1009"/>
      <c r="I727" s="1005"/>
      <c r="J727" s="1006"/>
      <c r="K727" s="1006"/>
      <c r="M727" s="1006"/>
      <c r="N727" s="1009"/>
      <c r="O727" s="1003"/>
    </row>
    <row r="728" spans="2:15" ht="15.75" customHeight="1">
      <c r="B728" s="1001"/>
      <c r="C728" s="1001"/>
      <c r="D728" s="1002"/>
      <c r="E728" s="1003"/>
      <c r="F728" s="1009"/>
      <c r="I728" s="1005"/>
      <c r="J728" s="1006"/>
      <c r="K728" s="1006"/>
      <c r="M728" s="1006"/>
      <c r="N728" s="1009"/>
      <c r="O728" s="1003"/>
    </row>
    <row r="729" spans="2:15" ht="15.75" customHeight="1">
      <c r="B729" s="1001"/>
      <c r="C729" s="1001"/>
      <c r="D729" s="1002"/>
      <c r="E729" s="1003"/>
      <c r="F729" s="1009"/>
      <c r="I729" s="1005"/>
      <c r="J729" s="1006"/>
      <c r="K729" s="1006"/>
      <c r="M729" s="1006"/>
      <c r="N729" s="1009"/>
      <c r="O729" s="1003"/>
    </row>
    <row r="730" spans="2:15" ht="15.75" customHeight="1">
      <c r="B730" s="1001"/>
      <c r="C730" s="1001"/>
      <c r="D730" s="1002"/>
      <c r="E730" s="1003"/>
      <c r="F730" s="1009"/>
      <c r="I730" s="1005"/>
      <c r="J730" s="1006"/>
      <c r="K730" s="1006"/>
      <c r="M730" s="1006"/>
      <c r="N730" s="1009"/>
      <c r="O730" s="1003"/>
    </row>
    <row r="731" spans="2:15" ht="15.75" customHeight="1">
      <c r="B731" s="1001"/>
      <c r="C731" s="1001"/>
      <c r="D731" s="1002"/>
      <c r="E731" s="1003"/>
      <c r="F731" s="1009"/>
      <c r="I731" s="1005"/>
      <c r="J731" s="1006"/>
      <c r="K731" s="1006"/>
      <c r="M731" s="1006"/>
      <c r="N731" s="1009"/>
      <c r="O731" s="1003"/>
    </row>
    <row r="732" spans="2:15" ht="15.75" customHeight="1">
      <c r="B732" s="1001"/>
      <c r="C732" s="1001"/>
      <c r="D732" s="1002"/>
      <c r="E732" s="1003"/>
      <c r="F732" s="1009"/>
      <c r="I732" s="1005"/>
      <c r="J732" s="1006"/>
      <c r="K732" s="1006"/>
      <c r="M732" s="1006"/>
      <c r="N732" s="1009"/>
      <c r="O732" s="1003"/>
    </row>
    <row r="733" spans="2:15" ht="15.75" customHeight="1">
      <c r="B733" s="1001"/>
      <c r="C733" s="1001"/>
      <c r="D733" s="1002"/>
      <c r="E733" s="1003"/>
      <c r="F733" s="1009"/>
      <c r="I733" s="1005"/>
      <c r="J733" s="1006"/>
      <c r="K733" s="1006"/>
      <c r="M733" s="1006"/>
      <c r="N733" s="1009"/>
      <c r="O733" s="1003"/>
    </row>
    <row r="734" spans="2:15" ht="15.75" customHeight="1">
      <c r="B734" s="1001"/>
      <c r="C734" s="1001"/>
      <c r="D734" s="1002"/>
      <c r="E734" s="1003"/>
      <c r="F734" s="1009"/>
      <c r="I734" s="1005"/>
      <c r="J734" s="1006"/>
      <c r="K734" s="1006"/>
      <c r="M734" s="1006"/>
      <c r="N734" s="1009"/>
      <c r="O734" s="1003"/>
    </row>
    <row r="735" spans="2:15" ht="15.75" customHeight="1">
      <c r="B735" s="1001"/>
      <c r="C735" s="1001"/>
      <c r="D735" s="1002"/>
      <c r="E735" s="1003"/>
      <c r="F735" s="1009"/>
      <c r="I735" s="1005"/>
      <c r="J735" s="1006"/>
      <c r="K735" s="1006"/>
      <c r="M735" s="1006"/>
      <c r="N735" s="1009"/>
      <c r="O735" s="1003"/>
    </row>
    <row r="736" spans="2:15" ht="15.75" customHeight="1">
      <c r="B736" s="1001"/>
      <c r="C736" s="1001"/>
      <c r="D736" s="1002"/>
      <c r="E736" s="1003"/>
      <c r="F736" s="1009"/>
      <c r="I736" s="1005"/>
      <c r="J736" s="1006"/>
      <c r="K736" s="1006"/>
      <c r="M736" s="1006"/>
      <c r="N736" s="1009"/>
      <c r="O736" s="1003"/>
    </row>
    <row r="737" spans="2:15" ht="15.75" customHeight="1">
      <c r="B737" s="1001"/>
      <c r="C737" s="1001"/>
      <c r="D737" s="1002"/>
      <c r="E737" s="1003"/>
      <c r="F737" s="1009"/>
      <c r="I737" s="1005"/>
      <c r="J737" s="1006"/>
      <c r="K737" s="1006"/>
      <c r="M737" s="1006"/>
      <c r="N737" s="1009"/>
      <c r="O737" s="1003"/>
    </row>
    <row r="738" spans="2:15" ht="15.75" customHeight="1">
      <c r="B738" s="1001"/>
      <c r="C738" s="1001"/>
      <c r="D738" s="1002"/>
      <c r="E738" s="1003"/>
      <c r="F738" s="1009"/>
      <c r="I738" s="1005"/>
      <c r="J738" s="1006"/>
      <c r="K738" s="1006"/>
      <c r="M738" s="1006"/>
      <c r="N738" s="1009"/>
      <c r="O738" s="1003"/>
    </row>
    <row r="739" spans="2:15" ht="15.75" customHeight="1">
      <c r="B739" s="1001"/>
      <c r="C739" s="1001"/>
      <c r="D739" s="1002"/>
      <c r="E739" s="1003"/>
      <c r="F739" s="1009"/>
      <c r="I739" s="1005"/>
      <c r="J739" s="1006"/>
      <c r="K739" s="1006"/>
      <c r="M739" s="1006"/>
      <c r="N739" s="1009"/>
      <c r="O739" s="1003"/>
    </row>
    <row r="740" spans="2:15" ht="15.75" customHeight="1">
      <c r="B740" s="1001"/>
      <c r="C740" s="1001"/>
      <c r="D740" s="1002"/>
      <c r="E740" s="1003"/>
      <c r="F740" s="1009"/>
      <c r="I740" s="1005"/>
      <c r="J740" s="1006"/>
      <c r="K740" s="1006"/>
      <c r="M740" s="1006"/>
      <c r="N740" s="1009"/>
      <c r="O740" s="1003"/>
    </row>
    <row r="741" spans="2:15" ht="15.75" customHeight="1">
      <c r="B741" s="1001"/>
      <c r="C741" s="1001"/>
      <c r="D741" s="1002"/>
      <c r="E741" s="1003"/>
      <c r="F741" s="1009"/>
      <c r="I741" s="1005"/>
      <c r="J741" s="1006"/>
      <c r="K741" s="1006"/>
      <c r="M741" s="1006"/>
      <c r="N741" s="1009"/>
      <c r="O741" s="1003"/>
    </row>
    <row r="742" spans="2:15" ht="15.75" customHeight="1">
      <c r="B742" s="1001"/>
      <c r="C742" s="1001"/>
      <c r="D742" s="1002"/>
      <c r="E742" s="1003"/>
      <c r="F742" s="1009"/>
      <c r="I742" s="1005"/>
      <c r="J742" s="1006"/>
      <c r="K742" s="1006"/>
      <c r="M742" s="1006"/>
      <c r="N742" s="1009"/>
      <c r="O742" s="1003"/>
    </row>
    <row r="743" spans="2:15" ht="15.75" customHeight="1">
      <c r="B743" s="1001"/>
      <c r="C743" s="1001"/>
      <c r="D743" s="1002"/>
      <c r="E743" s="1003"/>
      <c r="F743" s="1009"/>
      <c r="I743" s="1005"/>
      <c r="J743" s="1006"/>
      <c r="K743" s="1006"/>
      <c r="M743" s="1006"/>
      <c r="N743" s="1009"/>
      <c r="O743" s="1003"/>
    </row>
    <row r="744" spans="2:15" ht="15.75" customHeight="1">
      <c r="B744" s="1001"/>
      <c r="C744" s="1001"/>
      <c r="D744" s="1002"/>
      <c r="E744" s="1003"/>
      <c r="F744" s="1009"/>
      <c r="I744" s="1005"/>
      <c r="J744" s="1006"/>
      <c r="K744" s="1006"/>
      <c r="M744" s="1006"/>
      <c r="N744" s="1009"/>
      <c r="O744" s="1003"/>
    </row>
    <row r="745" spans="2:15" ht="15.75" customHeight="1">
      <c r="B745" s="1001"/>
      <c r="C745" s="1001"/>
      <c r="D745" s="1002"/>
      <c r="E745" s="1003"/>
      <c r="F745" s="1009"/>
      <c r="I745" s="1005"/>
      <c r="J745" s="1006"/>
      <c r="K745" s="1006"/>
      <c r="M745" s="1006"/>
      <c r="N745" s="1009"/>
      <c r="O745" s="1003"/>
    </row>
    <row r="746" spans="2:15" ht="15.75" customHeight="1">
      <c r="B746" s="1001"/>
      <c r="C746" s="1001"/>
      <c r="D746" s="1002"/>
      <c r="E746" s="1003"/>
      <c r="F746" s="1009"/>
      <c r="I746" s="1005"/>
      <c r="J746" s="1006"/>
      <c r="K746" s="1006"/>
      <c r="M746" s="1006"/>
      <c r="N746" s="1009"/>
      <c r="O746" s="1003"/>
    </row>
    <row r="747" spans="2:15" ht="15.75" customHeight="1">
      <c r="B747" s="1001"/>
      <c r="C747" s="1001"/>
      <c r="D747" s="1002"/>
      <c r="E747" s="1003"/>
      <c r="F747" s="1009"/>
      <c r="I747" s="1005"/>
      <c r="J747" s="1006"/>
      <c r="K747" s="1006"/>
      <c r="M747" s="1006"/>
      <c r="N747" s="1009"/>
      <c r="O747" s="1003"/>
    </row>
    <row r="748" spans="2:15" ht="15.75" customHeight="1">
      <c r="B748" s="1001"/>
      <c r="C748" s="1001"/>
      <c r="D748" s="1002"/>
      <c r="E748" s="1003"/>
      <c r="F748" s="1009"/>
      <c r="I748" s="1005"/>
      <c r="J748" s="1006"/>
      <c r="K748" s="1006"/>
      <c r="M748" s="1006"/>
      <c r="N748" s="1009"/>
      <c r="O748" s="1003"/>
    </row>
    <row r="749" spans="2:15" ht="15.75" customHeight="1">
      <c r="B749" s="1001"/>
      <c r="C749" s="1001"/>
      <c r="D749" s="1002"/>
      <c r="E749" s="1003"/>
      <c r="F749" s="1009"/>
      <c r="I749" s="1005"/>
      <c r="J749" s="1006"/>
      <c r="K749" s="1006"/>
      <c r="M749" s="1006"/>
      <c r="N749" s="1009"/>
      <c r="O749" s="1003"/>
    </row>
    <row r="750" spans="2:15" ht="15.75" customHeight="1">
      <c r="B750" s="1001"/>
      <c r="C750" s="1001"/>
      <c r="D750" s="1002"/>
      <c r="E750" s="1003"/>
      <c r="F750" s="1009"/>
      <c r="I750" s="1005"/>
      <c r="J750" s="1006"/>
      <c r="K750" s="1006"/>
      <c r="M750" s="1006"/>
      <c r="N750" s="1009"/>
      <c r="O750" s="1003"/>
    </row>
    <row r="751" spans="2:15" ht="15.75" customHeight="1">
      <c r="B751" s="1001"/>
      <c r="C751" s="1001"/>
      <c r="D751" s="1002"/>
      <c r="E751" s="1003"/>
      <c r="F751" s="1009"/>
      <c r="I751" s="1005"/>
      <c r="J751" s="1006"/>
      <c r="K751" s="1006"/>
      <c r="M751" s="1006"/>
      <c r="N751" s="1009"/>
      <c r="O751" s="1003"/>
    </row>
    <row r="752" spans="2:15" ht="15.75" customHeight="1">
      <c r="B752" s="1001"/>
      <c r="C752" s="1001"/>
      <c r="D752" s="1002"/>
      <c r="E752" s="1003"/>
      <c r="F752" s="1009"/>
      <c r="I752" s="1005"/>
      <c r="J752" s="1006"/>
      <c r="K752" s="1006"/>
      <c r="M752" s="1006"/>
      <c r="N752" s="1009"/>
      <c r="O752" s="1003"/>
    </row>
    <row r="753" spans="2:15" ht="15.75" customHeight="1">
      <c r="B753" s="1001"/>
      <c r="C753" s="1001"/>
      <c r="D753" s="1002"/>
      <c r="E753" s="1003"/>
      <c r="F753" s="1009"/>
      <c r="I753" s="1005"/>
      <c r="J753" s="1006"/>
      <c r="K753" s="1006"/>
      <c r="M753" s="1006"/>
      <c r="N753" s="1009"/>
      <c r="O753" s="1003"/>
    </row>
    <row r="754" spans="2:15" ht="15.75" customHeight="1">
      <c r="B754" s="1001"/>
      <c r="C754" s="1001"/>
      <c r="D754" s="1002"/>
      <c r="E754" s="1003"/>
      <c r="F754" s="1009"/>
      <c r="I754" s="1005"/>
      <c r="J754" s="1006"/>
      <c r="K754" s="1006"/>
      <c r="M754" s="1006"/>
      <c r="N754" s="1009"/>
      <c r="O754" s="1003"/>
    </row>
    <row r="755" spans="2:15" ht="15.75" customHeight="1">
      <c r="B755" s="1001"/>
      <c r="C755" s="1001"/>
      <c r="D755" s="1002"/>
      <c r="E755" s="1003"/>
      <c r="F755" s="1009"/>
      <c r="I755" s="1005"/>
      <c r="J755" s="1006"/>
      <c r="K755" s="1006"/>
      <c r="M755" s="1006"/>
      <c r="N755" s="1009"/>
      <c r="O755" s="1003"/>
    </row>
    <row r="756" spans="2:15" ht="15.75" customHeight="1">
      <c r="B756" s="1001"/>
      <c r="C756" s="1001"/>
      <c r="D756" s="1002"/>
      <c r="E756" s="1003"/>
      <c r="F756" s="1009"/>
      <c r="I756" s="1005"/>
      <c r="J756" s="1006"/>
      <c r="K756" s="1006"/>
      <c r="M756" s="1006"/>
      <c r="N756" s="1009"/>
      <c r="O756" s="1003"/>
    </row>
    <row r="757" spans="2:15" ht="15.75" customHeight="1">
      <c r="B757" s="1001"/>
      <c r="C757" s="1001"/>
      <c r="D757" s="1002"/>
      <c r="E757" s="1003"/>
      <c r="F757" s="1009"/>
      <c r="I757" s="1005"/>
      <c r="J757" s="1006"/>
      <c r="K757" s="1006"/>
      <c r="M757" s="1006"/>
      <c r="N757" s="1009"/>
      <c r="O757" s="1003"/>
    </row>
    <row r="758" spans="2:15" ht="15.75" customHeight="1">
      <c r="B758" s="1001"/>
      <c r="C758" s="1001"/>
      <c r="D758" s="1002"/>
      <c r="E758" s="1003"/>
      <c r="F758" s="1009"/>
      <c r="I758" s="1005"/>
      <c r="J758" s="1006"/>
      <c r="K758" s="1006"/>
      <c r="M758" s="1006"/>
      <c r="N758" s="1009"/>
      <c r="O758" s="1003"/>
    </row>
    <row r="759" spans="2:15" ht="15.75" customHeight="1">
      <c r="B759" s="1001"/>
      <c r="C759" s="1001"/>
      <c r="D759" s="1002"/>
      <c r="E759" s="1003"/>
      <c r="F759" s="1009"/>
      <c r="I759" s="1005"/>
      <c r="J759" s="1006"/>
      <c r="K759" s="1006"/>
      <c r="M759" s="1006"/>
      <c r="N759" s="1009"/>
      <c r="O759" s="1003"/>
    </row>
    <row r="760" spans="2:15" ht="15.75" customHeight="1">
      <c r="B760" s="1001"/>
      <c r="C760" s="1001"/>
      <c r="D760" s="1002"/>
      <c r="E760" s="1003"/>
      <c r="F760" s="1009"/>
      <c r="I760" s="1005"/>
      <c r="J760" s="1006"/>
      <c r="K760" s="1006"/>
      <c r="M760" s="1006"/>
      <c r="N760" s="1009"/>
      <c r="O760" s="1003"/>
    </row>
    <row r="761" spans="2:15" ht="15.75" customHeight="1">
      <c r="B761" s="1001"/>
      <c r="C761" s="1001"/>
      <c r="D761" s="1002"/>
      <c r="E761" s="1003"/>
      <c r="F761" s="1009"/>
      <c r="I761" s="1005"/>
      <c r="J761" s="1006"/>
      <c r="K761" s="1006"/>
      <c r="M761" s="1006"/>
      <c r="N761" s="1009"/>
      <c r="O761" s="1003"/>
    </row>
    <row r="762" spans="2:15" ht="15.75" customHeight="1">
      <c r="B762" s="1001"/>
      <c r="C762" s="1001"/>
      <c r="D762" s="1002"/>
      <c r="E762" s="1003"/>
      <c r="F762" s="1009"/>
      <c r="I762" s="1005"/>
      <c r="J762" s="1006"/>
      <c r="K762" s="1006"/>
      <c r="M762" s="1006"/>
      <c r="N762" s="1009"/>
      <c r="O762" s="1003"/>
    </row>
    <row r="763" spans="2:15" ht="15.75" customHeight="1">
      <c r="B763" s="1001"/>
      <c r="C763" s="1001"/>
      <c r="D763" s="1002"/>
      <c r="E763" s="1003"/>
      <c r="F763" s="1009"/>
      <c r="I763" s="1005"/>
      <c r="J763" s="1006"/>
      <c r="K763" s="1006"/>
      <c r="M763" s="1006"/>
      <c r="N763" s="1009"/>
      <c r="O763" s="1003"/>
    </row>
    <row r="764" spans="2:15" ht="15.75" customHeight="1">
      <c r="B764" s="1001"/>
      <c r="C764" s="1001"/>
      <c r="D764" s="1002"/>
      <c r="E764" s="1003"/>
      <c r="F764" s="1009"/>
      <c r="I764" s="1005"/>
      <c r="J764" s="1006"/>
      <c r="K764" s="1006"/>
      <c r="M764" s="1006"/>
      <c r="N764" s="1009"/>
      <c r="O764" s="1003"/>
    </row>
    <row r="765" spans="2:15" ht="15.75" customHeight="1">
      <c r="B765" s="1001"/>
      <c r="C765" s="1001"/>
      <c r="D765" s="1002"/>
      <c r="E765" s="1003"/>
      <c r="F765" s="1009"/>
      <c r="I765" s="1005"/>
      <c r="J765" s="1006"/>
      <c r="K765" s="1006"/>
      <c r="M765" s="1006"/>
      <c r="N765" s="1009"/>
      <c r="O765" s="1003"/>
    </row>
    <row r="766" spans="2:15" ht="15.75" customHeight="1">
      <c r="B766" s="1001"/>
      <c r="C766" s="1001"/>
      <c r="D766" s="1002"/>
      <c r="E766" s="1003"/>
      <c r="F766" s="1009"/>
      <c r="I766" s="1005"/>
      <c r="J766" s="1006"/>
      <c r="K766" s="1006"/>
      <c r="M766" s="1006"/>
      <c r="N766" s="1009"/>
      <c r="O766" s="1003"/>
    </row>
    <row r="767" spans="2:15" ht="15.75" customHeight="1">
      <c r="B767" s="1001"/>
      <c r="C767" s="1001"/>
      <c r="D767" s="1002"/>
      <c r="E767" s="1003"/>
      <c r="F767" s="1009"/>
      <c r="I767" s="1005"/>
      <c r="J767" s="1006"/>
      <c r="K767" s="1006"/>
      <c r="M767" s="1006"/>
      <c r="N767" s="1009"/>
      <c r="O767" s="1003"/>
    </row>
    <row r="768" spans="2:15" ht="15.75" customHeight="1">
      <c r="B768" s="1001"/>
      <c r="C768" s="1001"/>
      <c r="D768" s="1002"/>
      <c r="E768" s="1003"/>
      <c r="F768" s="1009"/>
      <c r="I768" s="1005"/>
      <c r="J768" s="1006"/>
      <c r="K768" s="1006"/>
      <c r="M768" s="1006"/>
      <c r="N768" s="1009"/>
      <c r="O768" s="1003"/>
    </row>
    <row r="769" spans="2:15" ht="15.75" customHeight="1">
      <c r="B769" s="1001"/>
      <c r="C769" s="1001"/>
      <c r="D769" s="1002"/>
      <c r="E769" s="1003"/>
      <c r="F769" s="1009"/>
      <c r="I769" s="1005"/>
      <c r="J769" s="1006"/>
      <c r="K769" s="1006"/>
      <c r="M769" s="1006"/>
      <c r="N769" s="1009"/>
      <c r="O769" s="1003"/>
    </row>
    <row r="770" spans="2:15" ht="15.75" customHeight="1">
      <c r="B770" s="1001"/>
      <c r="C770" s="1001"/>
      <c r="D770" s="1002"/>
      <c r="E770" s="1003"/>
      <c r="F770" s="1009"/>
      <c r="I770" s="1005"/>
      <c r="J770" s="1006"/>
      <c r="K770" s="1006"/>
      <c r="M770" s="1006"/>
      <c r="N770" s="1009"/>
      <c r="O770" s="1003"/>
    </row>
    <row r="771" spans="2:15" ht="15.75" customHeight="1">
      <c r="B771" s="1001"/>
      <c r="C771" s="1001"/>
      <c r="D771" s="1002"/>
      <c r="E771" s="1003"/>
      <c r="F771" s="1009"/>
      <c r="I771" s="1005"/>
      <c r="J771" s="1006"/>
      <c r="K771" s="1006"/>
      <c r="M771" s="1006"/>
      <c r="N771" s="1009"/>
      <c r="O771" s="1003"/>
    </row>
    <row r="772" spans="2:15" ht="15.75" customHeight="1">
      <c r="B772" s="1001"/>
      <c r="C772" s="1001"/>
      <c r="D772" s="1002"/>
      <c r="E772" s="1003"/>
      <c r="F772" s="1009"/>
      <c r="I772" s="1005"/>
      <c r="J772" s="1006"/>
      <c r="K772" s="1006"/>
      <c r="M772" s="1006"/>
      <c r="N772" s="1009"/>
      <c r="O772" s="1003"/>
    </row>
    <row r="773" spans="2:15" ht="15.75" customHeight="1">
      <c r="B773" s="1001"/>
      <c r="C773" s="1001"/>
      <c r="D773" s="1002"/>
      <c r="E773" s="1003"/>
      <c r="F773" s="1009"/>
      <c r="I773" s="1005"/>
      <c r="J773" s="1006"/>
      <c r="K773" s="1006"/>
      <c r="M773" s="1006"/>
      <c r="N773" s="1009"/>
      <c r="O773" s="1003"/>
    </row>
    <row r="774" spans="2:15" ht="15.75" customHeight="1">
      <c r="B774" s="1001"/>
      <c r="C774" s="1001"/>
      <c r="D774" s="1002"/>
      <c r="E774" s="1003"/>
      <c r="F774" s="1009"/>
      <c r="I774" s="1005"/>
      <c r="J774" s="1006"/>
      <c r="K774" s="1006"/>
      <c r="M774" s="1006"/>
      <c r="N774" s="1009"/>
      <c r="O774" s="1003"/>
    </row>
    <row r="775" spans="2:15" ht="15.75" customHeight="1">
      <c r="B775" s="1001"/>
      <c r="C775" s="1001"/>
      <c r="D775" s="1002"/>
      <c r="E775" s="1003"/>
      <c r="F775" s="1009"/>
      <c r="I775" s="1005"/>
      <c r="J775" s="1006"/>
      <c r="K775" s="1006"/>
      <c r="M775" s="1006"/>
      <c r="N775" s="1009"/>
      <c r="O775" s="1003"/>
    </row>
    <row r="776" spans="2:15" ht="15.75" customHeight="1">
      <c r="B776" s="1001"/>
      <c r="C776" s="1001"/>
      <c r="D776" s="1002"/>
      <c r="E776" s="1003"/>
      <c r="F776" s="1009"/>
      <c r="I776" s="1005"/>
      <c r="J776" s="1006"/>
      <c r="K776" s="1006"/>
      <c r="M776" s="1006"/>
      <c r="N776" s="1009"/>
      <c r="O776" s="1003"/>
    </row>
    <row r="777" spans="2:15" ht="15.75" customHeight="1">
      <c r="B777" s="1001"/>
      <c r="C777" s="1001"/>
      <c r="D777" s="1002"/>
      <c r="E777" s="1003"/>
      <c r="F777" s="1009"/>
      <c r="I777" s="1005"/>
      <c r="J777" s="1006"/>
      <c r="K777" s="1006"/>
      <c r="M777" s="1006"/>
      <c r="N777" s="1009"/>
      <c r="O777" s="1003"/>
    </row>
    <row r="778" spans="2:15" ht="15.75" customHeight="1">
      <c r="B778" s="1001"/>
      <c r="C778" s="1001"/>
      <c r="D778" s="1002"/>
      <c r="E778" s="1003"/>
      <c r="F778" s="1009"/>
      <c r="I778" s="1005"/>
      <c r="J778" s="1006"/>
      <c r="K778" s="1006"/>
      <c r="M778" s="1006"/>
      <c r="N778" s="1009"/>
      <c r="O778" s="1003"/>
    </row>
    <row r="779" spans="2:15" ht="15.75" customHeight="1">
      <c r="B779" s="1001"/>
      <c r="C779" s="1001"/>
      <c r="D779" s="1002"/>
      <c r="E779" s="1003"/>
      <c r="F779" s="1009"/>
      <c r="I779" s="1005"/>
      <c r="J779" s="1006"/>
      <c r="K779" s="1006"/>
      <c r="M779" s="1006"/>
      <c r="N779" s="1009"/>
      <c r="O779" s="1003"/>
    </row>
    <row r="780" spans="2:15" ht="15.75" customHeight="1">
      <c r="B780" s="1001"/>
      <c r="C780" s="1001"/>
      <c r="D780" s="1002"/>
      <c r="E780" s="1003"/>
      <c r="F780" s="1009"/>
      <c r="I780" s="1005"/>
      <c r="J780" s="1006"/>
      <c r="K780" s="1006"/>
      <c r="M780" s="1006"/>
      <c r="N780" s="1009"/>
      <c r="O780" s="1003"/>
    </row>
    <row r="781" spans="2:15" ht="15.75" customHeight="1">
      <c r="B781" s="1001"/>
      <c r="C781" s="1001"/>
      <c r="D781" s="1002"/>
      <c r="E781" s="1003"/>
      <c r="F781" s="1009"/>
      <c r="I781" s="1005"/>
      <c r="J781" s="1006"/>
      <c r="K781" s="1006"/>
      <c r="M781" s="1006"/>
      <c r="N781" s="1009"/>
      <c r="O781" s="1003"/>
    </row>
    <row r="782" spans="2:15" ht="15.75" customHeight="1">
      <c r="B782" s="1001"/>
      <c r="C782" s="1001"/>
      <c r="D782" s="1002"/>
      <c r="E782" s="1003"/>
      <c r="F782" s="1009"/>
      <c r="I782" s="1005"/>
      <c r="J782" s="1006"/>
      <c r="K782" s="1006"/>
      <c r="M782" s="1006"/>
      <c r="N782" s="1009"/>
      <c r="O782" s="1003"/>
    </row>
    <row r="783" spans="2:15" ht="15.75" customHeight="1">
      <c r="B783" s="1001"/>
      <c r="C783" s="1001"/>
      <c r="D783" s="1002"/>
      <c r="E783" s="1003"/>
      <c r="F783" s="1009"/>
      <c r="I783" s="1005"/>
      <c r="J783" s="1006"/>
      <c r="K783" s="1006"/>
      <c r="M783" s="1006"/>
      <c r="N783" s="1009"/>
      <c r="O783" s="1003"/>
    </row>
    <row r="784" spans="2:15" ht="15.75" customHeight="1">
      <c r="B784" s="1001"/>
      <c r="C784" s="1001"/>
      <c r="D784" s="1002"/>
      <c r="E784" s="1003"/>
      <c r="F784" s="1009"/>
      <c r="I784" s="1005"/>
      <c r="J784" s="1006"/>
      <c r="K784" s="1006"/>
      <c r="M784" s="1006"/>
      <c r="N784" s="1009"/>
      <c r="O784" s="1003"/>
    </row>
    <row r="785" spans="2:15" ht="15.75" customHeight="1">
      <c r="B785" s="1001"/>
      <c r="C785" s="1001"/>
      <c r="D785" s="1002"/>
      <c r="E785" s="1003"/>
      <c r="F785" s="1009"/>
      <c r="I785" s="1005"/>
      <c r="J785" s="1006"/>
      <c r="K785" s="1006"/>
      <c r="M785" s="1006"/>
      <c r="N785" s="1009"/>
      <c r="O785" s="1003"/>
    </row>
    <row r="786" spans="2:15" ht="15.75" customHeight="1">
      <c r="B786" s="1001"/>
      <c r="C786" s="1001"/>
      <c r="D786" s="1002"/>
      <c r="E786" s="1003"/>
      <c r="F786" s="1009"/>
      <c r="I786" s="1005"/>
      <c r="J786" s="1006"/>
      <c r="K786" s="1006"/>
      <c r="M786" s="1006"/>
      <c r="N786" s="1009"/>
      <c r="O786" s="1003"/>
    </row>
    <row r="787" spans="2:15" ht="15.75" customHeight="1">
      <c r="B787" s="1001"/>
      <c r="C787" s="1001"/>
      <c r="D787" s="1002"/>
      <c r="E787" s="1003"/>
      <c r="F787" s="1009"/>
      <c r="I787" s="1005"/>
      <c r="J787" s="1006"/>
      <c r="K787" s="1006"/>
      <c r="M787" s="1006"/>
      <c r="N787" s="1009"/>
      <c r="O787" s="1003"/>
    </row>
    <row r="788" spans="2:15" ht="15.75" customHeight="1">
      <c r="B788" s="1001"/>
      <c r="C788" s="1001"/>
      <c r="D788" s="1002"/>
      <c r="E788" s="1003"/>
      <c r="F788" s="1009"/>
      <c r="I788" s="1005"/>
      <c r="J788" s="1006"/>
      <c r="K788" s="1006"/>
      <c r="M788" s="1006"/>
      <c r="N788" s="1009"/>
      <c r="O788" s="1003"/>
    </row>
    <row r="789" spans="2:15" ht="15.75" customHeight="1">
      <c r="B789" s="1001"/>
      <c r="C789" s="1001"/>
      <c r="D789" s="1002"/>
      <c r="E789" s="1003"/>
      <c r="F789" s="1009"/>
      <c r="I789" s="1005"/>
      <c r="J789" s="1006"/>
      <c r="K789" s="1006"/>
      <c r="M789" s="1006"/>
      <c r="N789" s="1009"/>
      <c r="O789" s="1003"/>
    </row>
    <row r="790" spans="2:15" ht="15.75" customHeight="1">
      <c r="B790" s="1001"/>
      <c r="C790" s="1001"/>
      <c r="D790" s="1002"/>
      <c r="E790" s="1003"/>
      <c r="F790" s="1009"/>
      <c r="I790" s="1005"/>
      <c r="J790" s="1006"/>
      <c r="K790" s="1006"/>
      <c r="M790" s="1006"/>
      <c r="N790" s="1009"/>
      <c r="O790" s="1003"/>
    </row>
    <row r="791" spans="2:15" ht="15.75" customHeight="1">
      <c r="B791" s="1001"/>
      <c r="C791" s="1001"/>
      <c r="D791" s="1002"/>
      <c r="E791" s="1003"/>
      <c r="F791" s="1009"/>
      <c r="I791" s="1005"/>
      <c r="J791" s="1006"/>
      <c r="K791" s="1006"/>
      <c r="M791" s="1006"/>
      <c r="N791" s="1009"/>
      <c r="O791" s="1003"/>
    </row>
    <row r="792" spans="2:15" ht="15.75" customHeight="1">
      <c r="B792" s="1001"/>
      <c r="C792" s="1001"/>
      <c r="D792" s="1002"/>
      <c r="E792" s="1003"/>
      <c r="F792" s="1009"/>
      <c r="I792" s="1005"/>
      <c r="J792" s="1006"/>
      <c r="K792" s="1006"/>
      <c r="M792" s="1006"/>
      <c r="N792" s="1009"/>
      <c r="O792" s="1003"/>
    </row>
    <row r="793" spans="2:15" ht="15.75" customHeight="1">
      <c r="B793" s="1001"/>
      <c r="C793" s="1001"/>
      <c r="D793" s="1002"/>
      <c r="E793" s="1003"/>
      <c r="F793" s="1009"/>
      <c r="I793" s="1005"/>
      <c r="J793" s="1006"/>
      <c r="K793" s="1006"/>
      <c r="M793" s="1006"/>
      <c r="N793" s="1009"/>
      <c r="O793" s="1003"/>
    </row>
    <row r="794" spans="2:15" ht="15.75" customHeight="1">
      <c r="B794" s="1001"/>
      <c r="C794" s="1001"/>
      <c r="D794" s="1002"/>
      <c r="E794" s="1003"/>
      <c r="F794" s="1009"/>
      <c r="I794" s="1005"/>
      <c r="J794" s="1006"/>
      <c r="K794" s="1006"/>
      <c r="M794" s="1006"/>
      <c r="N794" s="1009"/>
      <c r="O794" s="1003"/>
    </row>
    <row r="795" spans="2:15" ht="15.75" customHeight="1">
      <c r="B795" s="1001"/>
      <c r="C795" s="1001"/>
      <c r="D795" s="1002"/>
      <c r="E795" s="1003"/>
      <c r="F795" s="1009"/>
      <c r="I795" s="1005"/>
      <c r="J795" s="1006"/>
      <c r="K795" s="1006"/>
      <c r="M795" s="1006"/>
      <c r="N795" s="1009"/>
      <c r="O795" s="1003"/>
    </row>
    <row r="796" spans="2:15" ht="15.75" customHeight="1">
      <c r="B796" s="1001"/>
      <c r="C796" s="1001"/>
      <c r="D796" s="1002"/>
      <c r="E796" s="1003"/>
      <c r="F796" s="1009"/>
      <c r="I796" s="1005"/>
      <c r="J796" s="1006"/>
      <c r="K796" s="1006"/>
      <c r="M796" s="1006"/>
      <c r="N796" s="1009"/>
      <c r="O796" s="1003"/>
    </row>
    <row r="797" spans="2:15" ht="15.75" customHeight="1">
      <c r="B797" s="1001"/>
      <c r="C797" s="1001"/>
      <c r="D797" s="1002"/>
      <c r="E797" s="1003"/>
      <c r="F797" s="1009"/>
      <c r="I797" s="1005"/>
      <c r="J797" s="1006"/>
      <c r="K797" s="1006"/>
      <c r="M797" s="1006"/>
      <c r="N797" s="1009"/>
      <c r="O797" s="1003"/>
    </row>
    <row r="798" spans="2:15" ht="15.75" customHeight="1">
      <c r="B798" s="1001"/>
      <c r="C798" s="1001"/>
      <c r="D798" s="1002"/>
      <c r="E798" s="1003"/>
      <c r="F798" s="1009"/>
      <c r="I798" s="1005"/>
      <c r="J798" s="1006"/>
      <c r="K798" s="1006"/>
      <c r="M798" s="1006"/>
      <c r="N798" s="1009"/>
      <c r="O798" s="1003"/>
    </row>
    <row r="799" spans="2:15" ht="15.75" customHeight="1">
      <c r="B799" s="1001"/>
      <c r="C799" s="1001"/>
      <c r="D799" s="1002"/>
      <c r="E799" s="1003"/>
      <c r="F799" s="1009"/>
      <c r="I799" s="1005"/>
      <c r="J799" s="1006"/>
      <c r="K799" s="1006"/>
      <c r="M799" s="1006"/>
      <c r="N799" s="1009"/>
      <c r="O799" s="1003"/>
    </row>
    <row r="800" spans="2:15" ht="15.75" customHeight="1">
      <c r="B800" s="1001"/>
      <c r="C800" s="1001"/>
      <c r="D800" s="1002"/>
      <c r="E800" s="1003"/>
      <c r="F800" s="1009"/>
      <c r="I800" s="1005"/>
      <c r="J800" s="1006"/>
      <c r="K800" s="1006"/>
      <c r="M800" s="1006"/>
      <c r="N800" s="1009"/>
      <c r="O800" s="1003"/>
    </row>
    <row r="801" spans="2:15" ht="15.75" customHeight="1">
      <c r="B801" s="1001"/>
      <c r="C801" s="1001"/>
      <c r="D801" s="1002"/>
      <c r="E801" s="1003"/>
      <c r="F801" s="1009"/>
      <c r="I801" s="1005"/>
      <c r="J801" s="1006"/>
      <c r="K801" s="1006"/>
      <c r="M801" s="1006"/>
      <c r="N801" s="1009"/>
      <c r="O801" s="1003"/>
    </row>
    <row r="802" spans="2:15" ht="15.75" customHeight="1">
      <c r="B802" s="1001"/>
      <c r="C802" s="1001"/>
      <c r="D802" s="1002"/>
      <c r="E802" s="1003"/>
      <c r="F802" s="1009"/>
      <c r="I802" s="1005"/>
      <c r="J802" s="1006"/>
      <c r="K802" s="1006"/>
      <c r="M802" s="1006"/>
      <c r="N802" s="1009"/>
      <c r="O802" s="1003"/>
    </row>
    <row r="803" spans="2:15" ht="15.75" customHeight="1">
      <c r="B803" s="1001"/>
      <c r="C803" s="1001"/>
      <c r="D803" s="1002"/>
      <c r="E803" s="1003"/>
      <c r="F803" s="1009"/>
      <c r="I803" s="1005"/>
      <c r="J803" s="1006"/>
      <c r="K803" s="1006"/>
      <c r="M803" s="1006"/>
      <c r="N803" s="1009"/>
      <c r="O803" s="1003"/>
    </row>
    <row r="804" spans="2:15" ht="15.75" customHeight="1">
      <c r="B804" s="1001"/>
      <c r="C804" s="1001"/>
      <c r="D804" s="1002"/>
      <c r="E804" s="1003"/>
      <c r="F804" s="1009"/>
      <c r="I804" s="1005"/>
      <c r="J804" s="1006"/>
      <c r="K804" s="1006"/>
      <c r="M804" s="1006"/>
      <c r="N804" s="1009"/>
      <c r="O804" s="1003"/>
    </row>
    <row r="805" spans="2:15" ht="15.75" customHeight="1">
      <c r="B805" s="1001"/>
      <c r="C805" s="1001"/>
      <c r="D805" s="1002"/>
      <c r="E805" s="1003"/>
      <c r="F805" s="1009"/>
      <c r="I805" s="1005"/>
      <c r="J805" s="1006"/>
      <c r="K805" s="1006"/>
      <c r="M805" s="1006"/>
      <c r="N805" s="1009"/>
      <c r="O805" s="1003"/>
    </row>
    <row r="806" spans="2:15" ht="15.75" customHeight="1">
      <c r="B806" s="1001"/>
      <c r="C806" s="1001"/>
      <c r="D806" s="1002"/>
      <c r="E806" s="1003"/>
      <c r="F806" s="1009"/>
      <c r="I806" s="1005"/>
      <c r="J806" s="1006"/>
      <c r="K806" s="1006"/>
      <c r="M806" s="1006"/>
      <c r="N806" s="1009"/>
      <c r="O806" s="1003"/>
    </row>
    <row r="807" spans="2:15" ht="15.75" customHeight="1">
      <c r="B807" s="1001"/>
      <c r="C807" s="1001"/>
      <c r="D807" s="1002"/>
      <c r="E807" s="1003"/>
      <c r="F807" s="1009"/>
      <c r="I807" s="1005"/>
      <c r="J807" s="1006"/>
      <c r="K807" s="1006"/>
      <c r="M807" s="1006"/>
      <c r="N807" s="1009"/>
      <c r="O807" s="1003"/>
    </row>
    <row r="808" spans="2:15" ht="15.75" customHeight="1">
      <c r="B808" s="1001"/>
      <c r="C808" s="1001"/>
      <c r="D808" s="1002"/>
      <c r="E808" s="1003"/>
      <c r="F808" s="1009"/>
      <c r="I808" s="1005"/>
      <c r="J808" s="1006"/>
      <c r="K808" s="1006"/>
      <c r="M808" s="1006"/>
      <c r="N808" s="1009"/>
      <c r="O808" s="1003"/>
    </row>
    <row r="809" spans="2:15" ht="15.75" customHeight="1">
      <c r="B809" s="1001"/>
      <c r="C809" s="1001"/>
      <c r="D809" s="1002"/>
      <c r="E809" s="1003"/>
      <c r="F809" s="1009"/>
      <c r="I809" s="1005"/>
      <c r="J809" s="1006"/>
      <c r="K809" s="1006"/>
      <c r="M809" s="1006"/>
      <c r="N809" s="1009"/>
      <c r="O809" s="1003"/>
    </row>
    <row r="810" spans="2:15" ht="15.75" customHeight="1">
      <c r="B810" s="1001"/>
      <c r="C810" s="1001"/>
      <c r="D810" s="1002"/>
      <c r="E810" s="1003"/>
      <c r="F810" s="1009"/>
      <c r="I810" s="1005"/>
      <c r="J810" s="1006"/>
      <c r="K810" s="1006"/>
      <c r="M810" s="1006"/>
      <c r="N810" s="1009"/>
      <c r="O810" s="1003"/>
    </row>
    <row r="811" spans="2:15" ht="15.75" customHeight="1">
      <c r="B811" s="1001"/>
      <c r="C811" s="1001"/>
      <c r="D811" s="1002"/>
      <c r="E811" s="1003"/>
      <c r="F811" s="1009"/>
      <c r="I811" s="1005"/>
      <c r="J811" s="1006"/>
      <c r="K811" s="1006"/>
      <c r="M811" s="1006"/>
      <c r="N811" s="1009"/>
      <c r="O811" s="1003"/>
    </row>
    <row r="812" spans="2:15" ht="15.75" customHeight="1">
      <c r="B812" s="1001"/>
      <c r="C812" s="1001"/>
      <c r="D812" s="1002"/>
      <c r="E812" s="1003"/>
      <c r="F812" s="1009"/>
      <c r="I812" s="1005"/>
      <c r="J812" s="1006"/>
      <c r="K812" s="1006"/>
      <c r="M812" s="1006"/>
      <c r="N812" s="1009"/>
      <c r="O812" s="1003"/>
    </row>
    <row r="813" spans="2:15" ht="15.75" customHeight="1">
      <c r="B813" s="1001"/>
      <c r="C813" s="1001"/>
      <c r="D813" s="1002"/>
      <c r="E813" s="1003"/>
      <c r="F813" s="1009"/>
      <c r="I813" s="1005"/>
      <c r="J813" s="1006"/>
      <c r="K813" s="1006"/>
      <c r="M813" s="1006"/>
      <c r="N813" s="1009"/>
      <c r="O813" s="1003"/>
    </row>
    <row r="814" spans="2:15" ht="15.75" customHeight="1">
      <c r="B814" s="1001"/>
      <c r="C814" s="1001"/>
      <c r="D814" s="1002"/>
      <c r="E814" s="1003"/>
      <c r="F814" s="1009"/>
      <c r="I814" s="1005"/>
      <c r="J814" s="1006"/>
      <c r="K814" s="1006"/>
      <c r="M814" s="1006"/>
      <c r="N814" s="1009"/>
      <c r="O814" s="1003"/>
    </row>
    <row r="815" spans="2:15" ht="15.75" customHeight="1">
      <c r="B815" s="1001"/>
      <c r="C815" s="1001"/>
      <c r="D815" s="1002"/>
      <c r="E815" s="1003"/>
      <c r="F815" s="1009"/>
      <c r="I815" s="1005"/>
      <c r="J815" s="1006"/>
      <c r="K815" s="1006"/>
      <c r="M815" s="1006"/>
      <c r="N815" s="1009"/>
      <c r="O815" s="1003"/>
    </row>
    <row r="816" spans="2:15" ht="15.75" customHeight="1">
      <c r="B816" s="1001"/>
      <c r="C816" s="1001"/>
      <c r="D816" s="1002"/>
      <c r="E816" s="1003"/>
      <c r="F816" s="1009"/>
      <c r="I816" s="1005"/>
      <c r="J816" s="1006"/>
      <c r="K816" s="1006"/>
      <c r="M816" s="1006"/>
      <c r="N816" s="1009"/>
      <c r="O816" s="1003"/>
    </row>
    <row r="817" spans="2:15" ht="15.75" customHeight="1">
      <c r="B817" s="1001"/>
      <c r="C817" s="1001"/>
      <c r="D817" s="1002"/>
      <c r="E817" s="1003"/>
      <c r="F817" s="1009"/>
      <c r="I817" s="1005"/>
      <c r="J817" s="1006"/>
      <c r="K817" s="1006"/>
      <c r="M817" s="1006"/>
      <c r="N817" s="1009"/>
      <c r="O817" s="1003"/>
    </row>
    <row r="818" spans="2:15" ht="15.75" customHeight="1">
      <c r="B818" s="1001"/>
      <c r="C818" s="1001"/>
      <c r="D818" s="1002"/>
      <c r="E818" s="1003"/>
      <c r="F818" s="1009"/>
      <c r="I818" s="1005"/>
      <c r="J818" s="1006"/>
      <c r="K818" s="1006"/>
      <c r="M818" s="1006"/>
      <c r="N818" s="1009"/>
      <c r="O818" s="1003"/>
    </row>
    <row r="819" spans="2:15" ht="15.75" customHeight="1">
      <c r="B819" s="1001"/>
      <c r="C819" s="1001"/>
      <c r="D819" s="1002"/>
      <c r="E819" s="1003"/>
      <c r="F819" s="1009"/>
      <c r="I819" s="1005"/>
      <c r="J819" s="1006"/>
      <c r="K819" s="1006"/>
      <c r="M819" s="1006"/>
      <c r="N819" s="1009"/>
      <c r="O819" s="1003"/>
    </row>
    <row r="820" spans="2:15" ht="15.75" customHeight="1">
      <c r="B820" s="1001"/>
      <c r="C820" s="1001"/>
      <c r="D820" s="1002"/>
      <c r="E820" s="1003"/>
      <c r="F820" s="1009"/>
      <c r="I820" s="1005"/>
      <c r="J820" s="1006"/>
      <c r="K820" s="1006"/>
      <c r="M820" s="1006"/>
      <c r="N820" s="1009"/>
      <c r="O820" s="1003"/>
    </row>
    <row r="821" spans="2:15" ht="15.75" customHeight="1">
      <c r="B821" s="1001"/>
      <c r="C821" s="1001"/>
      <c r="D821" s="1002"/>
      <c r="E821" s="1003"/>
      <c r="F821" s="1009"/>
      <c r="I821" s="1005"/>
      <c r="J821" s="1006"/>
      <c r="K821" s="1006"/>
      <c r="M821" s="1006"/>
      <c r="N821" s="1009"/>
      <c r="O821" s="1003"/>
    </row>
    <row r="822" spans="2:15" ht="15.75" customHeight="1">
      <c r="B822" s="1001"/>
      <c r="C822" s="1001"/>
      <c r="D822" s="1002"/>
      <c r="E822" s="1003"/>
      <c r="F822" s="1009"/>
      <c r="I822" s="1005"/>
      <c r="J822" s="1006"/>
      <c r="K822" s="1006"/>
      <c r="M822" s="1006"/>
      <c r="N822" s="1009"/>
      <c r="O822" s="1003"/>
    </row>
    <row r="823" spans="2:15" ht="15.75" customHeight="1">
      <c r="B823" s="1001"/>
      <c r="C823" s="1001"/>
      <c r="D823" s="1002"/>
      <c r="E823" s="1003"/>
      <c r="F823" s="1009"/>
      <c r="I823" s="1005"/>
      <c r="J823" s="1006"/>
      <c r="K823" s="1006"/>
      <c r="M823" s="1006"/>
      <c r="N823" s="1009"/>
      <c r="O823" s="1003"/>
    </row>
    <row r="824" spans="2:15" ht="15.75" customHeight="1">
      <c r="B824" s="1001"/>
      <c r="C824" s="1001"/>
      <c r="D824" s="1002"/>
      <c r="E824" s="1003"/>
      <c r="F824" s="1009"/>
      <c r="I824" s="1005"/>
      <c r="J824" s="1006"/>
      <c r="K824" s="1006"/>
      <c r="M824" s="1006"/>
      <c r="N824" s="1009"/>
      <c r="O824" s="1003"/>
    </row>
    <row r="825" spans="2:15" ht="15.75" customHeight="1">
      <c r="B825" s="1001"/>
      <c r="C825" s="1001"/>
      <c r="D825" s="1002"/>
      <c r="E825" s="1003"/>
      <c r="F825" s="1009"/>
      <c r="I825" s="1005"/>
      <c r="J825" s="1006"/>
      <c r="K825" s="1006"/>
      <c r="M825" s="1006"/>
      <c r="N825" s="1009"/>
      <c r="O825" s="1003"/>
    </row>
    <row r="826" spans="2:15" ht="15.75" customHeight="1">
      <c r="B826" s="1001"/>
      <c r="C826" s="1001"/>
      <c r="D826" s="1002"/>
      <c r="E826" s="1003"/>
      <c r="F826" s="1009"/>
      <c r="I826" s="1005"/>
      <c r="J826" s="1006"/>
      <c r="K826" s="1006"/>
      <c r="M826" s="1006"/>
      <c r="N826" s="1009"/>
      <c r="O826" s="1003"/>
    </row>
    <row r="827" spans="2:15" ht="15.75" customHeight="1">
      <c r="B827" s="1001"/>
      <c r="C827" s="1001"/>
      <c r="D827" s="1002"/>
      <c r="E827" s="1003"/>
      <c r="F827" s="1009"/>
      <c r="I827" s="1005"/>
      <c r="J827" s="1006"/>
      <c r="K827" s="1006"/>
      <c r="M827" s="1006"/>
      <c r="N827" s="1009"/>
      <c r="O827" s="1003"/>
    </row>
    <row r="828" spans="2:15" ht="15.75" customHeight="1">
      <c r="B828" s="1001"/>
      <c r="C828" s="1001"/>
      <c r="D828" s="1002"/>
      <c r="E828" s="1003"/>
      <c r="F828" s="1009"/>
      <c r="I828" s="1005"/>
      <c r="J828" s="1006"/>
      <c r="K828" s="1006"/>
      <c r="M828" s="1006"/>
      <c r="N828" s="1009"/>
      <c r="O828" s="1003"/>
    </row>
    <row r="829" spans="2:15" ht="15.75" customHeight="1">
      <c r="B829" s="1001"/>
      <c r="C829" s="1001"/>
      <c r="D829" s="1002"/>
      <c r="E829" s="1003"/>
      <c r="F829" s="1009"/>
      <c r="I829" s="1005"/>
      <c r="J829" s="1006"/>
      <c r="K829" s="1006"/>
      <c r="M829" s="1006"/>
      <c r="N829" s="1009"/>
      <c r="O829" s="1003"/>
    </row>
    <row r="830" spans="2:15" ht="15.75" customHeight="1">
      <c r="B830" s="1001"/>
      <c r="C830" s="1001"/>
      <c r="D830" s="1002"/>
      <c r="E830" s="1003"/>
      <c r="F830" s="1009"/>
      <c r="I830" s="1005"/>
      <c r="J830" s="1006"/>
      <c r="K830" s="1006"/>
      <c r="M830" s="1006"/>
      <c r="N830" s="1009"/>
      <c r="O830" s="1003"/>
    </row>
    <row r="831" spans="2:15" ht="15.75" customHeight="1">
      <c r="B831" s="1001"/>
      <c r="C831" s="1001"/>
      <c r="D831" s="1002"/>
      <c r="E831" s="1003"/>
      <c r="F831" s="1009"/>
      <c r="I831" s="1005"/>
      <c r="J831" s="1006"/>
      <c r="K831" s="1006"/>
      <c r="M831" s="1006"/>
      <c r="N831" s="1009"/>
      <c r="O831" s="1003"/>
    </row>
    <row r="832" spans="2:15" ht="15.75" customHeight="1">
      <c r="B832" s="1001"/>
      <c r="C832" s="1001"/>
      <c r="D832" s="1002"/>
      <c r="E832" s="1003"/>
      <c r="F832" s="1009"/>
      <c r="I832" s="1005"/>
      <c r="J832" s="1006"/>
      <c r="K832" s="1006"/>
      <c r="M832" s="1006"/>
      <c r="N832" s="1009"/>
      <c r="O832" s="1003"/>
    </row>
    <row r="833" spans="2:15" ht="15.75" customHeight="1">
      <c r="B833" s="1001"/>
      <c r="C833" s="1001"/>
      <c r="D833" s="1002"/>
      <c r="E833" s="1003"/>
      <c r="F833" s="1009"/>
      <c r="I833" s="1005"/>
      <c r="J833" s="1006"/>
      <c r="K833" s="1006"/>
      <c r="M833" s="1006"/>
      <c r="N833" s="1009"/>
      <c r="O833" s="1003"/>
    </row>
    <row r="834" spans="2:15" ht="15.75" customHeight="1">
      <c r="B834" s="1001"/>
      <c r="C834" s="1001"/>
      <c r="D834" s="1002"/>
      <c r="E834" s="1003"/>
      <c r="F834" s="1009"/>
      <c r="I834" s="1005"/>
      <c r="J834" s="1006"/>
      <c r="K834" s="1006"/>
      <c r="M834" s="1006"/>
      <c r="N834" s="1009"/>
      <c r="O834" s="1003"/>
    </row>
    <row r="835" spans="2:15" ht="15.75" customHeight="1">
      <c r="B835" s="1001"/>
      <c r="C835" s="1001"/>
      <c r="D835" s="1002"/>
      <c r="E835" s="1003"/>
      <c r="F835" s="1009"/>
      <c r="I835" s="1005"/>
      <c r="J835" s="1006"/>
      <c r="K835" s="1006"/>
      <c r="M835" s="1006"/>
      <c r="N835" s="1009"/>
      <c r="O835" s="1003"/>
    </row>
    <row r="836" spans="2:15" ht="15.75" customHeight="1">
      <c r="B836" s="1001"/>
      <c r="C836" s="1001"/>
      <c r="D836" s="1002"/>
      <c r="E836" s="1003"/>
      <c r="F836" s="1009"/>
      <c r="I836" s="1005"/>
      <c r="J836" s="1006"/>
      <c r="K836" s="1006"/>
      <c r="M836" s="1006"/>
      <c r="N836" s="1009"/>
      <c r="O836" s="1003"/>
    </row>
    <row r="837" spans="2:15" ht="15.75" customHeight="1">
      <c r="B837" s="1001"/>
      <c r="C837" s="1001"/>
      <c r="D837" s="1002"/>
      <c r="E837" s="1003"/>
      <c r="F837" s="1009"/>
      <c r="I837" s="1005"/>
      <c r="J837" s="1006"/>
      <c r="K837" s="1006"/>
      <c r="M837" s="1006"/>
      <c r="N837" s="1009"/>
      <c r="O837" s="1003"/>
    </row>
    <row r="838" spans="2:15" ht="15.75" customHeight="1">
      <c r="B838" s="1001"/>
      <c r="C838" s="1001"/>
      <c r="D838" s="1002"/>
      <c r="E838" s="1003"/>
      <c r="F838" s="1009"/>
      <c r="I838" s="1005"/>
      <c r="J838" s="1006"/>
      <c r="K838" s="1006"/>
      <c r="M838" s="1006"/>
      <c r="N838" s="1009"/>
      <c r="O838" s="1003"/>
    </row>
    <row r="839" spans="2:15" ht="15.75" customHeight="1">
      <c r="B839" s="1001"/>
      <c r="C839" s="1001"/>
      <c r="D839" s="1002"/>
      <c r="E839" s="1003"/>
      <c r="F839" s="1009"/>
      <c r="I839" s="1005"/>
      <c r="J839" s="1006"/>
      <c r="K839" s="1006"/>
      <c r="M839" s="1006"/>
      <c r="N839" s="1009"/>
      <c r="O839" s="1003"/>
    </row>
    <row r="840" spans="2:15" ht="15.75" customHeight="1">
      <c r="B840" s="1001"/>
      <c r="C840" s="1001"/>
      <c r="D840" s="1002"/>
      <c r="E840" s="1003"/>
      <c r="F840" s="1009"/>
      <c r="I840" s="1005"/>
      <c r="J840" s="1006"/>
      <c r="K840" s="1006"/>
      <c r="M840" s="1006"/>
      <c r="N840" s="1009"/>
      <c r="O840" s="1003"/>
    </row>
    <row r="841" spans="2:15" ht="15.75" customHeight="1">
      <c r="B841" s="1001"/>
      <c r="C841" s="1001"/>
      <c r="D841" s="1002"/>
      <c r="E841" s="1003"/>
      <c r="F841" s="1009"/>
      <c r="I841" s="1005"/>
      <c r="J841" s="1006"/>
      <c r="K841" s="1006"/>
      <c r="M841" s="1006"/>
      <c r="N841" s="1009"/>
      <c r="O841" s="1003"/>
    </row>
    <row r="842" spans="2:15" ht="15.75" customHeight="1">
      <c r="B842" s="1001"/>
      <c r="C842" s="1001"/>
      <c r="D842" s="1002"/>
      <c r="E842" s="1003"/>
      <c r="F842" s="1009"/>
      <c r="I842" s="1005"/>
      <c r="J842" s="1006"/>
      <c r="K842" s="1006"/>
      <c r="M842" s="1006"/>
      <c r="N842" s="1009"/>
      <c r="O842" s="1003"/>
    </row>
    <row r="843" spans="2:15" ht="15.75" customHeight="1">
      <c r="B843" s="1001"/>
      <c r="C843" s="1001"/>
      <c r="D843" s="1002"/>
      <c r="E843" s="1003"/>
      <c r="F843" s="1009"/>
      <c r="I843" s="1005"/>
      <c r="J843" s="1006"/>
      <c r="K843" s="1006"/>
      <c r="M843" s="1006"/>
      <c r="N843" s="1009"/>
      <c r="O843" s="1003"/>
    </row>
    <row r="844" spans="2:15" ht="15.75" customHeight="1">
      <c r="B844" s="1001"/>
      <c r="C844" s="1001"/>
      <c r="D844" s="1002"/>
      <c r="E844" s="1003"/>
      <c r="F844" s="1009"/>
      <c r="I844" s="1005"/>
      <c r="J844" s="1006"/>
      <c r="K844" s="1006"/>
      <c r="M844" s="1006"/>
      <c r="N844" s="1009"/>
      <c r="O844" s="1003"/>
    </row>
    <row r="845" spans="2:15" ht="15.75" customHeight="1">
      <c r="B845" s="1001"/>
      <c r="C845" s="1001"/>
      <c r="D845" s="1002"/>
      <c r="E845" s="1003"/>
      <c r="F845" s="1009"/>
      <c r="I845" s="1005"/>
      <c r="J845" s="1006"/>
      <c r="K845" s="1006"/>
      <c r="M845" s="1006"/>
      <c r="N845" s="1009"/>
      <c r="O845" s="1003"/>
    </row>
    <row r="846" spans="2:15" ht="15.75" customHeight="1">
      <c r="B846" s="1001"/>
      <c r="C846" s="1001"/>
      <c r="D846" s="1002"/>
      <c r="E846" s="1003"/>
      <c r="F846" s="1009"/>
      <c r="I846" s="1005"/>
      <c r="J846" s="1006"/>
      <c r="K846" s="1006"/>
      <c r="M846" s="1006"/>
      <c r="N846" s="1009"/>
      <c r="O846" s="1003"/>
    </row>
    <row r="847" spans="2:15" ht="15.75" customHeight="1">
      <c r="B847" s="1001"/>
      <c r="C847" s="1001"/>
      <c r="D847" s="1002"/>
      <c r="E847" s="1003"/>
      <c r="F847" s="1009"/>
      <c r="I847" s="1005"/>
      <c r="J847" s="1006"/>
      <c r="K847" s="1006"/>
      <c r="M847" s="1006"/>
      <c r="N847" s="1009"/>
      <c r="O847" s="1003"/>
    </row>
    <row r="848" spans="2:15" ht="15.75" customHeight="1">
      <c r="B848" s="1001"/>
      <c r="C848" s="1001"/>
      <c r="D848" s="1002"/>
      <c r="E848" s="1003"/>
      <c r="F848" s="1009"/>
      <c r="I848" s="1005"/>
      <c r="J848" s="1006"/>
      <c r="K848" s="1006"/>
      <c r="M848" s="1006"/>
      <c r="N848" s="1009"/>
      <c r="O848" s="1003"/>
    </row>
    <row r="849" spans="2:15" ht="15.75" customHeight="1">
      <c r="B849" s="1001"/>
      <c r="C849" s="1001"/>
      <c r="D849" s="1002"/>
      <c r="E849" s="1003"/>
      <c r="F849" s="1009"/>
      <c r="I849" s="1005"/>
      <c r="J849" s="1006"/>
      <c r="K849" s="1006"/>
      <c r="M849" s="1006"/>
      <c r="N849" s="1009"/>
      <c r="O849" s="1003"/>
    </row>
    <row r="850" spans="2:15" ht="15.75" customHeight="1">
      <c r="B850" s="1001"/>
      <c r="C850" s="1001"/>
      <c r="D850" s="1002"/>
      <c r="E850" s="1003"/>
      <c r="F850" s="1009"/>
      <c r="I850" s="1005"/>
      <c r="J850" s="1006"/>
      <c r="K850" s="1006"/>
      <c r="M850" s="1006"/>
      <c r="N850" s="1009"/>
      <c r="O850" s="1003"/>
    </row>
    <row r="851" spans="2:15" ht="15.75" customHeight="1">
      <c r="B851" s="1001"/>
      <c r="C851" s="1001"/>
      <c r="D851" s="1002"/>
      <c r="E851" s="1003"/>
      <c r="F851" s="1009"/>
      <c r="I851" s="1005"/>
      <c r="J851" s="1006"/>
      <c r="K851" s="1006"/>
      <c r="M851" s="1006"/>
      <c r="N851" s="1009"/>
      <c r="O851" s="1003"/>
    </row>
    <row r="852" spans="2:15" ht="15.75" customHeight="1">
      <c r="B852" s="1001"/>
      <c r="C852" s="1001"/>
      <c r="D852" s="1002"/>
      <c r="E852" s="1003"/>
      <c r="F852" s="1009"/>
      <c r="I852" s="1005"/>
      <c r="J852" s="1006"/>
      <c r="K852" s="1006"/>
      <c r="M852" s="1006"/>
      <c r="N852" s="1009"/>
      <c r="O852" s="1003"/>
    </row>
    <row r="853" spans="2:15" ht="15.75" customHeight="1">
      <c r="B853" s="1001"/>
      <c r="C853" s="1001"/>
      <c r="D853" s="1002"/>
      <c r="E853" s="1003"/>
      <c r="F853" s="1009"/>
      <c r="I853" s="1005"/>
      <c r="J853" s="1006"/>
      <c r="K853" s="1006"/>
      <c r="M853" s="1006"/>
      <c r="N853" s="1009"/>
      <c r="O853" s="1003"/>
    </row>
    <row r="854" spans="2:15" ht="15.75" customHeight="1">
      <c r="B854" s="1001"/>
      <c r="C854" s="1001"/>
      <c r="D854" s="1002"/>
      <c r="E854" s="1003"/>
      <c r="F854" s="1009"/>
      <c r="I854" s="1005"/>
      <c r="J854" s="1006"/>
      <c r="K854" s="1006"/>
      <c r="M854" s="1006"/>
      <c r="N854" s="1009"/>
      <c r="O854" s="1003"/>
    </row>
    <row r="855" spans="2:15" ht="15.75" customHeight="1">
      <c r="B855" s="1001"/>
      <c r="C855" s="1001"/>
      <c r="D855" s="1002"/>
      <c r="E855" s="1003"/>
      <c r="F855" s="1009"/>
      <c r="I855" s="1005"/>
      <c r="J855" s="1006"/>
      <c r="K855" s="1006"/>
      <c r="M855" s="1006"/>
      <c r="N855" s="1009"/>
      <c r="O855" s="1003"/>
    </row>
    <row r="856" spans="2:15" ht="15.75" customHeight="1">
      <c r="B856" s="1001"/>
      <c r="C856" s="1001"/>
      <c r="D856" s="1002"/>
      <c r="E856" s="1003"/>
      <c r="F856" s="1009"/>
      <c r="I856" s="1005"/>
      <c r="J856" s="1006"/>
      <c r="K856" s="1006"/>
      <c r="M856" s="1006"/>
      <c r="N856" s="1009"/>
      <c r="O856" s="1003"/>
    </row>
    <row r="857" spans="2:15" ht="15.75" customHeight="1">
      <c r="B857" s="1001"/>
      <c r="C857" s="1001"/>
      <c r="D857" s="1002"/>
      <c r="E857" s="1003"/>
      <c r="F857" s="1009"/>
      <c r="I857" s="1005"/>
      <c r="J857" s="1006"/>
      <c r="K857" s="1006"/>
      <c r="M857" s="1006"/>
      <c r="N857" s="1009"/>
      <c r="O857" s="1003"/>
    </row>
    <row r="858" spans="2:15" ht="15.75" customHeight="1">
      <c r="B858" s="1001"/>
      <c r="C858" s="1001"/>
      <c r="D858" s="1002"/>
      <c r="E858" s="1003"/>
      <c r="F858" s="1009"/>
      <c r="I858" s="1005"/>
      <c r="J858" s="1006"/>
      <c r="K858" s="1006"/>
      <c r="M858" s="1006"/>
      <c r="N858" s="1009"/>
      <c r="O858" s="1003"/>
    </row>
    <row r="859" spans="2:15" ht="15.75" customHeight="1">
      <c r="B859" s="1001"/>
      <c r="C859" s="1001"/>
      <c r="D859" s="1002"/>
      <c r="E859" s="1003"/>
      <c r="F859" s="1009"/>
      <c r="I859" s="1005"/>
      <c r="J859" s="1006"/>
      <c r="K859" s="1006"/>
      <c r="M859" s="1006"/>
      <c r="N859" s="1009"/>
      <c r="O859" s="1003"/>
    </row>
    <row r="860" spans="2:15" ht="15.75" customHeight="1">
      <c r="B860" s="1001"/>
      <c r="C860" s="1001"/>
      <c r="D860" s="1002"/>
      <c r="E860" s="1003"/>
      <c r="F860" s="1009"/>
      <c r="I860" s="1005"/>
      <c r="J860" s="1006"/>
      <c r="K860" s="1006"/>
      <c r="M860" s="1006"/>
      <c r="N860" s="1009"/>
      <c r="O860" s="1003"/>
    </row>
    <row r="861" spans="2:15" ht="15.75" customHeight="1">
      <c r="B861" s="1001"/>
      <c r="C861" s="1001"/>
      <c r="D861" s="1002"/>
      <c r="E861" s="1003"/>
      <c r="F861" s="1009"/>
      <c r="I861" s="1005"/>
      <c r="J861" s="1006"/>
      <c r="K861" s="1006"/>
      <c r="M861" s="1006"/>
      <c r="N861" s="1009"/>
      <c r="O861" s="1003"/>
    </row>
    <row r="862" spans="2:15" ht="15.75" customHeight="1">
      <c r="B862" s="1001"/>
      <c r="C862" s="1001"/>
      <c r="D862" s="1002"/>
      <c r="E862" s="1003"/>
      <c r="F862" s="1009"/>
      <c r="I862" s="1005"/>
      <c r="J862" s="1006"/>
      <c r="K862" s="1006"/>
      <c r="M862" s="1006"/>
      <c r="N862" s="1009"/>
      <c r="O862" s="1003"/>
    </row>
    <row r="863" spans="2:15" ht="15.75" customHeight="1">
      <c r="B863" s="1001"/>
      <c r="C863" s="1001"/>
      <c r="D863" s="1002"/>
      <c r="E863" s="1003"/>
      <c r="F863" s="1009"/>
      <c r="I863" s="1005"/>
      <c r="J863" s="1006"/>
      <c r="K863" s="1006"/>
      <c r="M863" s="1006"/>
      <c r="N863" s="1009"/>
      <c r="O863" s="1003"/>
    </row>
    <row r="864" spans="2:15" ht="15.75" customHeight="1">
      <c r="B864" s="1001"/>
      <c r="C864" s="1001"/>
      <c r="D864" s="1002"/>
      <c r="E864" s="1003"/>
      <c r="F864" s="1009"/>
      <c r="I864" s="1005"/>
      <c r="J864" s="1006"/>
      <c r="K864" s="1006"/>
      <c r="M864" s="1006"/>
      <c r="N864" s="1009"/>
      <c r="O864" s="1003"/>
    </row>
    <row r="865" spans="2:15" ht="15.75" customHeight="1">
      <c r="B865" s="1001"/>
      <c r="C865" s="1001"/>
      <c r="D865" s="1002"/>
      <c r="E865" s="1003"/>
      <c r="F865" s="1009"/>
      <c r="I865" s="1005"/>
      <c r="J865" s="1006"/>
      <c r="K865" s="1006"/>
      <c r="M865" s="1006"/>
      <c r="N865" s="1009"/>
      <c r="O865" s="1003"/>
    </row>
    <row r="866" spans="2:15" ht="15.75" customHeight="1">
      <c r="B866" s="1001"/>
      <c r="C866" s="1001"/>
      <c r="D866" s="1002"/>
      <c r="E866" s="1003"/>
      <c r="F866" s="1009"/>
      <c r="I866" s="1005"/>
      <c r="J866" s="1006"/>
      <c r="K866" s="1006"/>
      <c r="M866" s="1006"/>
      <c r="N866" s="1009"/>
      <c r="O866" s="1003"/>
    </row>
    <row r="867" spans="2:15" ht="15.75" customHeight="1">
      <c r="B867" s="1001"/>
      <c r="C867" s="1001"/>
      <c r="D867" s="1002"/>
      <c r="E867" s="1003"/>
      <c r="F867" s="1009"/>
      <c r="I867" s="1005"/>
      <c r="J867" s="1006"/>
      <c r="K867" s="1006"/>
      <c r="M867" s="1006"/>
      <c r="N867" s="1009"/>
      <c r="O867" s="1003"/>
    </row>
    <row r="868" spans="2:15" ht="15.75" customHeight="1">
      <c r="B868" s="1001"/>
      <c r="C868" s="1001"/>
      <c r="D868" s="1002"/>
      <c r="E868" s="1003"/>
      <c r="F868" s="1009"/>
      <c r="I868" s="1005"/>
      <c r="J868" s="1006"/>
      <c r="K868" s="1006"/>
      <c r="M868" s="1006"/>
      <c r="N868" s="1009"/>
      <c r="O868" s="1003"/>
    </row>
    <row r="869" spans="2:15" ht="15.75" customHeight="1">
      <c r="B869" s="1001"/>
      <c r="C869" s="1001"/>
      <c r="D869" s="1002"/>
      <c r="E869" s="1003"/>
      <c r="F869" s="1009"/>
      <c r="I869" s="1005"/>
      <c r="J869" s="1006"/>
      <c r="K869" s="1006"/>
      <c r="M869" s="1006"/>
      <c r="N869" s="1009"/>
      <c r="O869" s="1003"/>
    </row>
    <row r="870" spans="2:15" ht="15.75" customHeight="1">
      <c r="B870" s="1001"/>
      <c r="C870" s="1001"/>
      <c r="D870" s="1002"/>
      <c r="E870" s="1003"/>
      <c r="F870" s="1009"/>
      <c r="I870" s="1005"/>
      <c r="J870" s="1006"/>
      <c r="K870" s="1006"/>
      <c r="M870" s="1006"/>
      <c r="N870" s="1009"/>
      <c r="O870" s="1003"/>
    </row>
    <row r="871" spans="2:15" ht="15.75" customHeight="1">
      <c r="B871" s="1001"/>
      <c r="C871" s="1001"/>
      <c r="D871" s="1002"/>
      <c r="E871" s="1003"/>
      <c r="F871" s="1009"/>
      <c r="I871" s="1005"/>
      <c r="J871" s="1006"/>
      <c r="K871" s="1006"/>
      <c r="M871" s="1006"/>
      <c r="N871" s="1009"/>
      <c r="O871" s="1003"/>
    </row>
    <row r="872" spans="2:15" ht="15.75" customHeight="1">
      <c r="B872" s="1001"/>
      <c r="C872" s="1001"/>
      <c r="D872" s="1002"/>
      <c r="E872" s="1003"/>
      <c r="F872" s="1009"/>
      <c r="I872" s="1005"/>
      <c r="J872" s="1006"/>
      <c r="K872" s="1006"/>
      <c r="M872" s="1006"/>
      <c r="N872" s="1009"/>
      <c r="O872" s="1003"/>
    </row>
    <row r="873" spans="2:15" ht="15.75" customHeight="1">
      <c r="B873" s="1001"/>
      <c r="C873" s="1001"/>
      <c r="D873" s="1002"/>
      <c r="E873" s="1003"/>
      <c r="F873" s="1009"/>
      <c r="I873" s="1005"/>
      <c r="J873" s="1006"/>
      <c r="K873" s="1006"/>
      <c r="M873" s="1006"/>
      <c r="N873" s="1009"/>
      <c r="O873" s="1003"/>
    </row>
    <row r="874" spans="2:15" ht="15.75" customHeight="1">
      <c r="B874" s="1001"/>
      <c r="C874" s="1001"/>
      <c r="D874" s="1002"/>
      <c r="E874" s="1003"/>
      <c r="F874" s="1009"/>
      <c r="I874" s="1005"/>
      <c r="J874" s="1006"/>
      <c r="K874" s="1006"/>
      <c r="M874" s="1006"/>
      <c r="N874" s="1009"/>
      <c r="O874" s="1003"/>
    </row>
    <row r="875" spans="2:15" ht="15.75" customHeight="1">
      <c r="B875" s="1001"/>
      <c r="C875" s="1001"/>
      <c r="D875" s="1002"/>
      <c r="E875" s="1003"/>
      <c r="F875" s="1009"/>
      <c r="I875" s="1005"/>
      <c r="J875" s="1006"/>
      <c r="K875" s="1006"/>
      <c r="M875" s="1006"/>
      <c r="N875" s="1009"/>
      <c r="O875" s="1003"/>
    </row>
    <row r="876" spans="2:15" ht="15.75" customHeight="1">
      <c r="B876" s="1001"/>
      <c r="C876" s="1001"/>
      <c r="D876" s="1002"/>
      <c r="E876" s="1003"/>
      <c r="F876" s="1009"/>
      <c r="I876" s="1005"/>
      <c r="J876" s="1006"/>
      <c r="K876" s="1006"/>
      <c r="M876" s="1006"/>
      <c r="N876" s="1009"/>
      <c r="O876" s="1003"/>
    </row>
    <row r="877" spans="2:15" ht="15.75" customHeight="1">
      <c r="B877" s="1001"/>
      <c r="C877" s="1001"/>
      <c r="D877" s="1002"/>
      <c r="E877" s="1003"/>
      <c r="F877" s="1009"/>
      <c r="I877" s="1005"/>
      <c r="J877" s="1006"/>
      <c r="K877" s="1006"/>
      <c r="M877" s="1006"/>
      <c r="N877" s="1009"/>
      <c r="O877" s="1003"/>
    </row>
    <row r="878" spans="2:15" ht="15.75" customHeight="1">
      <c r="B878" s="1001"/>
      <c r="C878" s="1001"/>
      <c r="D878" s="1002"/>
      <c r="E878" s="1003"/>
      <c r="F878" s="1009"/>
      <c r="I878" s="1005"/>
      <c r="J878" s="1006"/>
      <c r="K878" s="1006"/>
      <c r="M878" s="1006"/>
      <c r="N878" s="1009"/>
      <c r="O878" s="1003"/>
    </row>
    <row r="879" spans="2:15" ht="15.75" customHeight="1">
      <c r="B879" s="1001"/>
      <c r="C879" s="1001"/>
      <c r="D879" s="1002"/>
      <c r="E879" s="1003"/>
      <c r="F879" s="1009"/>
      <c r="I879" s="1005"/>
      <c r="J879" s="1006"/>
      <c r="K879" s="1006"/>
      <c r="M879" s="1006"/>
      <c r="N879" s="1009"/>
      <c r="O879" s="1003"/>
    </row>
    <row r="880" spans="2:15" ht="15.75" customHeight="1">
      <c r="B880" s="1001"/>
      <c r="C880" s="1001"/>
      <c r="D880" s="1002"/>
      <c r="E880" s="1003"/>
      <c r="F880" s="1009"/>
      <c r="I880" s="1005"/>
      <c r="J880" s="1006"/>
      <c r="K880" s="1006"/>
      <c r="M880" s="1006"/>
      <c r="N880" s="1009"/>
      <c r="O880" s="1003"/>
    </row>
    <row r="881" spans="2:15" ht="15.75" customHeight="1">
      <c r="B881" s="1001"/>
      <c r="C881" s="1001"/>
      <c r="D881" s="1002"/>
      <c r="E881" s="1003"/>
      <c r="F881" s="1009"/>
      <c r="I881" s="1005"/>
      <c r="J881" s="1006"/>
      <c r="K881" s="1006"/>
      <c r="M881" s="1006"/>
      <c r="N881" s="1009"/>
      <c r="O881" s="1003"/>
    </row>
    <row r="882" spans="2:15" ht="15.75" customHeight="1">
      <c r="B882" s="1001"/>
      <c r="C882" s="1001"/>
      <c r="D882" s="1002"/>
      <c r="E882" s="1003"/>
      <c r="F882" s="1009"/>
      <c r="I882" s="1005"/>
      <c r="J882" s="1006"/>
      <c r="K882" s="1006"/>
      <c r="M882" s="1006"/>
      <c r="N882" s="1009"/>
      <c r="O882" s="1003"/>
    </row>
    <row r="883" spans="2:15" ht="15.75" customHeight="1">
      <c r="B883" s="1001"/>
      <c r="C883" s="1001"/>
      <c r="D883" s="1002"/>
      <c r="E883" s="1003"/>
      <c r="F883" s="1009"/>
      <c r="I883" s="1005"/>
      <c r="J883" s="1006"/>
      <c r="K883" s="1006"/>
      <c r="M883" s="1006"/>
      <c r="N883" s="1009"/>
      <c r="O883" s="1003"/>
    </row>
    <row r="884" spans="2:15" ht="15.75" customHeight="1">
      <c r="B884" s="1001"/>
      <c r="C884" s="1001"/>
      <c r="D884" s="1002"/>
      <c r="E884" s="1003"/>
      <c r="F884" s="1009"/>
      <c r="I884" s="1005"/>
      <c r="J884" s="1006"/>
      <c r="K884" s="1006"/>
      <c r="M884" s="1006"/>
      <c r="N884" s="1009"/>
      <c r="O884" s="1003"/>
    </row>
    <row r="885" spans="2:15" ht="15.75" customHeight="1">
      <c r="B885" s="1001"/>
      <c r="C885" s="1001"/>
      <c r="D885" s="1002"/>
      <c r="E885" s="1003"/>
      <c r="F885" s="1009"/>
      <c r="I885" s="1005"/>
      <c r="J885" s="1006"/>
      <c r="K885" s="1006"/>
      <c r="M885" s="1006"/>
      <c r="N885" s="1009"/>
      <c r="O885" s="1003"/>
    </row>
    <row r="886" spans="2:15" ht="15.75" customHeight="1">
      <c r="B886" s="1001"/>
      <c r="C886" s="1001"/>
      <c r="D886" s="1002"/>
      <c r="E886" s="1003"/>
      <c r="F886" s="1009"/>
      <c r="I886" s="1005"/>
      <c r="J886" s="1006"/>
      <c r="K886" s="1006"/>
      <c r="M886" s="1006"/>
      <c r="N886" s="1009"/>
      <c r="O886" s="1003"/>
    </row>
    <row r="887" spans="2:15" ht="15.75" customHeight="1">
      <c r="B887" s="1001"/>
      <c r="C887" s="1001"/>
      <c r="D887" s="1002"/>
      <c r="E887" s="1003"/>
      <c r="F887" s="1009"/>
      <c r="I887" s="1005"/>
      <c r="J887" s="1006"/>
      <c r="K887" s="1006"/>
      <c r="M887" s="1006"/>
      <c r="N887" s="1009"/>
      <c r="O887" s="1003"/>
    </row>
    <row r="888" spans="2:15" ht="15.75" customHeight="1">
      <c r="B888" s="1001"/>
      <c r="C888" s="1001"/>
      <c r="D888" s="1002"/>
      <c r="E888" s="1003"/>
      <c r="F888" s="1009"/>
      <c r="I888" s="1005"/>
      <c r="J888" s="1006"/>
      <c r="K888" s="1006"/>
      <c r="M888" s="1006"/>
      <c r="N888" s="1009"/>
      <c r="O888" s="1003"/>
    </row>
    <row r="889" spans="2:15" ht="15.75" customHeight="1">
      <c r="B889" s="1001"/>
      <c r="C889" s="1001"/>
      <c r="D889" s="1002"/>
      <c r="E889" s="1003"/>
      <c r="F889" s="1009"/>
      <c r="I889" s="1005"/>
      <c r="J889" s="1006"/>
      <c r="K889" s="1006"/>
      <c r="M889" s="1006"/>
      <c r="N889" s="1009"/>
      <c r="O889" s="1003"/>
    </row>
    <row r="890" spans="2:15" ht="15.75" customHeight="1">
      <c r="B890" s="1001"/>
      <c r="C890" s="1001"/>
      <c r="D890" s="1002"/>
      <c r="E890" s="1003"/>
      <c r="F890" s="1009"/>
      <c r="I890" s="1005"/>
      <c r="J890" s="1006"/>
      <c r="K890" s="1006"/>
      <c r="M890" s="1006"/>
      <c r="N890" s="1009"/>
      <c r="O890" s="1003"/>
    </row>
    <row r="891" spans="2:15" ht="15.75" customHeight="1">
      <c r="B891" s="1001"/>
      <c r="C891" s="1001"/>
      <c r="D891" s="1002"/>
      <c r="E891" s="1003"/>
      <c r="F891" s="1009"/>
      <c r="I891" s="1005"/>
      <c r="J891" s="1006"/>
      <c r="K891" s="1006"/>
      <c r="M891" s="1006"/>
      <c r="N891" s="1009"/>
      <c r="O891" s="1003"/>
    </row>
    <row r="892" spans="2:15" ht="15.75" customHeight="1">
      <c r="B892" s="1001"/>
      <c r="C892" s="1001"/>
      <c r="D892" s="1002"/>
      <c r="E892" s="1003"/>
      <c r="F892" s="1009"/>
      <c r="I892" s="1005"/>
      <c r="J892" s="1006"/>
      <c r="K892" s="1006"/>
      <c r="M892" s="1006"/>
      <c r="N892" s="1009"/>
      <c r="O892" s="1003"/>
    </row>
    <row r="893" spans="2:15" ht="15.75" customHeight="1">
      <c r="B893" s="1001"/>
      <c r="C893" s="1001"/>
      <c r="D893" s="1002"/>
      <c r="E893" s="1003"/>
      <c r="F893" s="1009"/>
      <c r="I893" s="1005"/>
      <c r="J893" s="1006"/>
      <c r="K893" s="1006"/>
      <c r="M893" s="1006"/>
      <c r="N893" s="1009"/>
      <c r="O893" s="1003"/>
    </row>
    <row r="894" spans="2:15" ht="15.75" customHeight="1">
      <c r="B894" s="1001"/>
      <c r="C894" s="1001"/>
      <c r="D894" s="1002"/>
      <c r="E894" s="1003"/>
      <c r="F894" s="1009"/>
      <c r="I894" s="1005"/>
      <c r="J894" s="1006"/>
      <c r="K894" s="1006"/>
      <c r="M894" s="1006"/>
      <c r="N894" s="1009"/>
      <c r="O894" s="1003"/>
    </row>
    <row r="895" spans="2:15" ht="15.75" customHeight="1">
      <c r="B895" s="1001"/>
      <c r="C895" s="1001"/>
      <c r="D895" s="1002"/>
      <c r="E895" s="1003"/>
      <c r="F895" s="1009"/>
      <c r="I895" s="1005"/>
      <c r="J895" s="1006"/>
      <c r="K895" s="1006"/>
      <c r="M895" s="1006"/>
      <c r="N895" s="1009"/>
      <c r="O895" s="1003"/>
    </row>
    <row r="896" spans="2:15" ht="15.75" customHeight="1">
      <c r="B896" s="1001"/>
      <c r="C896" s="1001"/>
      <c r="D896" s="1002"/>
      <c r="E896" s="1003"/>
      <c r="F896" s="1009"/>
      <c r="I896" s="1005"/>
      <c r="J896" s="1006"/>
      <c r="K896" s="1006"/>
      <c r="M896" s="1006"/>
      <c r="N896" s="1009"/>
      <c r="O896" s="1003"/>
    </row>
    <row r="897" spans="2:15" ht="15.75" customHeight="1">
      <c r="B897" s="1001"/>
      <c r="C897" s="1001"/>
      <c r="D897" s="1002"/>
      <c r="E897" s="1003"/>
      <c r="F897" s="1009"/>
      <c r="I897" s="1005"/>
      <c r="J897" s="1006"/>
      <c r="K897" s="1006"/>
      <c r="M897" s="1006"/>
      <c r="N897" s="1009"/>
      <c r="O897" s="1003"/>
    </row>
    <row r="898" spans="2:15" ht="15.75" customHeight="1">
      <c r="B898" s="1001"/>
      <c r="C898" s="1001"/>
      <c r="D898" s="1002"/>
      <c r="E898" s="1003"/>
      <c r="F898" s="1009"/>
      <c r="I898" s="1005"/>
      <c r="J898" s="1006"/>
      <c r="K898" s="1006"/>
      <c r="M898" s="1006"/>
      <c r="N898" s="1009"/>
      <c r="O898" s="1003"/>
    </row>
    <row r="899" spans="2:15" ht="15.75" customHeight="1">
      <c r="B899" s="1001"/>
      <c r="C899" s="1001"/>
      <c r="D899" s="1002"/>
      <c r="E899" s="1003"/>
      <c r="F899" s="1009"/>
      <c r="I899" s="1005"/>
      <c r="J899" s="1006"/>
      <c r="K899" s="1006"/>
      <c r="M899" s="1006"/>
      <c r="N899" s="1009"/>
      <c r="O899" s="1003"/>
    </row>
    <row r="900" spans="2:15" ht="15.75" customHeight="1">
      <c r="B900" s="1001"/>
      <c r="C900" s="1001"/>
      <c r="D900" s="1002"/>
      <c r="E900" s="1003"/>
      <c r="F900" s="1009"/>
      <c r="I900" s="1005"/>
      <c r="J900" s="1006"/>
      <c r="K900" s="1006"/>
      <c r="M900" s="1006"/>
      <c r="N900" s="1009"/>
      <c r="O900" s="1003"/>
    </row>
    <row r="901" spans="2:15" ht="15.75" customHeight="1">
      <c r="B901" s="1001"/>
      <c r="C901" s="1001"/>
      <c r="D901" s="1002"/>
      <c r="E901" s="1003"/>
      <c r="F901" s="1009"/>
      <c r="I901" s="1005"/>
      <c r="J901" s="1006"/>
      <c r="K901" s="1006"/>
      <c r="M901" s="1006"/>
      <c r="N901" s="1009"/>
      <c r="O901" s="1003"/>
    </row>
    <row r="902" spans="2:15" ht="15.75" customHeight="1">
      <c r="B902" s="1001"/>
      <c r="C902" s="1001"/>
      <c r="D902" s="1002"/>
      <c r="E902" s="1003"/>
      <c r="F902" s="1009"/>
      <c r="I902" s="1005"/>
      <c r="J902" s="1006"/>
      <c r="K902" s="1006"/>
      <c r="M902" s="1006"/>
      <c r="N902" s="1009"/>
      <c r="O902" s="1003"/>
    </row>
    <row r="903" spans="2:15" ht="15.75" customHeight="1">
      <c r="B903" s="1001"/>
      <c r="C903" s="1001"/>
      <c r="D903" s="1002"/>
      <c r="E903" s="1003"/>
      <c r="F903" s="1009"/>
      <c r="I903" s="1005"/>
      <c r="J903" s="1006"/>
      <c r="K903" s="1006"/>
      <c r="M903" s="1006"/>
      <c r="N903" s="1009"/>
      <c r="O903" s="1003"/>
    </row>
    <row r="904" spans="2:15" ht="15.75" customHeight="1">
      <c r="B904" s="1001"/>
      <c r="C904" s="1001"/>
      <c r="D904" s="1002"/>
      <c r="E904" s="1003"/>
      <c r="F904" s="1009"/>
      <c r="I904" s="1005"/>
      <c r="J904" s="1006"/>
      <c r="K904" s="1006"/>
      <c r="M904" s="1006"/>
      <c r="N904" s="1009"/>
      <c r="O904" s="1003"/>
    </row>
    <row r="905" spans="2:15" ht="15.75" customHeight="1">
      <c r="B905" s="1001"/>
      <c r="C905" s="1001"/>
      <c r="D905" s="1002"/>
      <c r="E905" s="1003"/>
      <c r="F905" s="1009"/>
      <c r="I905" s="1005"/>
      <c r="J905" s="1006"/>
      <c r="K905" s="1006"/>
      <c r="M905" s="1006"/>
      <c r="N905" s="1009"/>
      <c r="O905" s="1003"/>
    </row>
    <row r="906" spans="2:15" ht="15.75" customHeight="1">
      <c r="B906" s="1001"/>
      <c r="C906" s="1001"/>
      <c r="D906" s="1002"/>
      <c r="E906" s="1003"/>
      <c r="F906" s="1009"/>
      <c r="I906" s="1005"/>
      <c r="J906" s="1006"/>
      <c r="K906" s="1006"/>
      <c r="M906" s="1006"/>
      <c r="N906" s="1009"/>
      <c r="O906" s="1003"/>
    </row>
    <row r="907" spans="2:15" ht="15.75" customHeight="1">
      <c r="B907" s="1001"/>
      <c r="C907" s="1001"/>
      <c r="D907" s="1002"/>
      <c r="E907" s="1003"/>
      <c r="F907" s="1009"/>
      <c r="I907" s="1005"/>
      <c r="J907" s="1006"/>
      <c r="K907" s="1006"/>
      <c r="M907" s="1006"/>
      <c r="N907" s="1009"/>
      <c r="O907" s="1003"/>
    </row>
    <row r="908" spans="2:15" ht="15.75" customHeight="1">
      <c r="B908" s="1001"/>
      <c r="C908" s="1001"/>
      <c r="D908" s="1002"/>
      <c r="E908" s="1003"/>
      <c r="F908" s="1009"/>
      <c r="I908" s="1005"/>
      <c r="J908" s="1006"/>
      <c r="K908" s="1006"/>
      <c r="M908" s="1006"/>
      <c r="N908" s="1009"/>
      <c r="O908" s="1003"/>
    </row>
    <row r="909" spans="2:15" ht="15.75" customHeight="1">
      <c r="B909" s="1001"/>
      <c r="C909" s="1001"/>
      <c r="D909" s="1002"/>
      <c r="E909" s="1003"/>
      <c r="F909" s="1009"/>
      <c r="I909" s="1005"/>
      <c r="J909" s="1006"/>
      <c r="K909" s="1006"/>
      <c r="M909" s="1006"/>
      <c r="N909" s="1009"/>
      <c r="O909" s="1003"/>
    </row>
  </sheetData>
  <mergeCells count="29">
    <mergeCell ref="B1:D2"/>
    <mergeCell ref="E1:X1"/>
    <mergeCell ref="E2:X2"/>
    <mergeCell ref="B3:B6"/>
    <mergeCell ref="C3:C6"/>
    <mergeCell ref="D3:D6"/>
    <mergeCell ref="E3:E6"/>
    <mergeCell ref="F3:F6"/>
    <mergeCell ref="G3:G6"/>
    <mergeCell ref="H3:H6"/>
    <mergeCell ref="I3:I6"/>
    <mergeCell ref="J3:J6"/>
    <mergeCell ref="K3:K6"/>
    <mergeCell ref="L3:L6"/>
    <mergeCell ref="M3:X3"/>
    <mergeCell ref="M4:O4"/>
    <mergeCell ref="A83:A85"/>
    <mergeCell ref="F83:F85"/>
    <mergeCell ref="P4:R4"/>
    <mergeCell ref="S4:U4"/>
    <mergeCell ref="V4:X4"/>
    <mergeCell ref="M5:M6"/>
    <mergeCell ref="W5:W6"/>
    <mergeCell ref="N5:N6"/>
    <mergeCell ref="P5:P6"/>
    <mergeCell ref="Q5:Q6"/>
    <mergeCell ref="S5:S6"/>
    <mergeCell ref="T5:T6"/>
    <mergeCell ref="V5:V6"/>
  </mergeCells>
  <conditionalFormatting sqref="O67 O70:O71 O62:O65 O73">
    <cfRule type="containsText" dxfId="13" priority="11" operator="containsText" text="C">
      <formula>NOT(ISERROR(SEARCH("C",O62)))</formula>
    </cfRule>
    <cfRule type="containsText" dxfId="12" priority="12" operator="containsText" text="C">
      <formula>NOT(ISERROR(SEARCH("C",O62)))</formula>
    </cfRule>
  </conditionalFormatting>
  <conditionalFormatting sqref="O61 O66 O68:O69 O74">
    <cfRule type="containsText" dxfId="11" priority="9" operator="containsText" text="C">
      <formula>NOT(ISERROR(SEARCH("C",O61)))</formula>
    </cfRule>
    <cfRule type="containsText" dxfId="10" priority="10" operator="containsText" text="C">
      <formula>NOT(ISERROR(SEARCH("C",O61)))</formula>
    </cfRule>
  </conditionalFormatting>
  <conditionalFormatting sqref="O72">
    <cfRule type="containsText" dxfId="9" priority="1" operator="containsText" text="C">
      <formula>NOT(ISERROR(SEARCH("C",O72)))</formula>
    </cfRule>
    <cfRule type="containsText" dxfId="8" priority="2" operator="containsText" text="C">
      <formula>NOT(ISERROR(SEARCH("C",O72)))</formula>
    </cfRule>
  </conditionalFormatting>
  <dataValidations count="3">
    <dataValidation type="date" operator="notEqual" allowBlank="1" showInputMessage="1" showErrorMessage="1" errorTitle="Entrada no válida" error="Por favor escriba una fecha válida (AAAA/MM/DD)" promptTitle="Ingrese una fecha (AAAA/MM/DD)" sqref="G8:G11 G13:G14 G19:G20 G26:G36 G38:G56">
      <formula1>-99</formula1>
    </dataValidation>
    <dataValidation type="date" operator="notBetween" allowBlank="1" showInputMessage="1" showErrorMessage="1" prompt="Ingrese una fecha (AAAA/MM/DD)" sqref="G7">
      <formula1>-99</formula1>
      <formula2>-99</formula2>
    </dataValidation>
    <dataValidation type="custom" allowBlank="1" showInputMessage="1" showErrorMessage="1" prompt="Cualquier contenido" sqref="F7 H7:I7 J53:J60 I8:K52 H8:H62 H64:H86 I53:I88 K53:K85">
      <formula1>AND(GTE(LEN(F7),MIN((0),(3500))),LTE(LEN(F7),MAX((0),(3500))))</formula1>
    </dataValidation>
  </dataValidation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vt:i4>
      </vt:variant>
    </vt:vector>
  </HeadingPairs>
  <TitlesOfParts>
    <vt:vector size="20" baseType="lpstr">
      <vt:lpstr>SUB. DISEÑO Y ANALISIS ESTRATEG</vt:lpstr>
      <vt:lpstr>DATOS</vt:lpstr>
      <vt:lpstr>COMPARATIVO_31DIC2018_30ABR2019</vt:lpstr>
      <vt:lpstr>ESTADÍSTICAS</vt:lpstr>
      <vt:lpstr>OAC</vt:lpstr>
      <vt:lpstr>SESEC</vt:lpstr>
      <vt:lpstr>SFE</vt:lpstr>
      <vt:lpstr>SGRSI</vt:lpstr>
      <vt:lpstr>SJC</vt:lpstr>
      <vt:lpstr>SAF</vt:lpstr>
      <vt:lpstr>SDAE</vt:lpstr>
      <vt:lpstr>ANULADOS</vt:lpstr>
      <vt:lpstr>SUB. ADMINISTRATIVA Y FINANCIER</vt:lpstr>
      <vt:lpstr>SUBD. GESTIÓN REDES E INFORMALI</vt:lpstr>
      <vt:lpstr>SUB JURÍDICA Y CONTRATACIÓN </vt:lpstr>
      <vt:lpstr>SUB EMPRENDIMIENTO Y SERVICIOS </vt:lpstr>
      <vt:lpstr>SUB. FORMACIÓN Y EMPLEABILIDAD </vt:lpstr>
      <vt:lpstr>OFICINA ASESORA COMUNICACIONES</vt:lpstr>
      <vt:lpstr>SAF!Área_de_impresión</vt:lpstr>
      <vt:lpstr>SAF!Títulos_a_imprimir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Milena Bonilla Rodriguez</dc:creator>
  <cp:lastModifiedBy>Carmen Elena Bernal Andrade</cp:lastModifiedBy>
  <cp:lastPrinted>2019-07-17T19:47:10Z</cp:lastPrinted>
  <dcterms:created xsi:type="dcterms:W3CDTF">2018-04-30T19:03:59Z</dcterms:created>
  <dcterms:modified xsi:type="dcterms:W3CDTF">2019-10-11T14:56:40Z</dcterms:modified>
</cp:coreProperties>
</file>