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firstSheet="1" activeTab="1"/>
  </bookViews>
  <sheets>
    <sheet name="FORM PLAN INSTITUCIONAL 2015" sheetId="1" state="hidden" r:id="rId1"/>
    <sheet name="PLAN DE ACCIÓN INSTITUCIONAL V2" sheetId="2" r:id="rId2"/>
  </sheets>
  <definedNames>
    <definedName name="_xlnm._FilterDatabase" localSheetId="1" hidden="1">'PLAN DE ACCIÓN INSTITUCIONAL V2'!$B$6:$K$7</definedName>
    <definedName name="_xlnm.Print_Titles" localSheetId="0">'FORM PLAN INSTITUCIONAL 2015'!$6:$7</definedName>
    <definedName name="_xlnm.Print_Titles" localSheetId="1">'PLAN DE ACCIÓN INSTITUCIONAL V2'!$6:$7</definedName>
  </definedNames>
  <calcPr fullCalcOnLoad="1"/>
</workbook>
</file>

<file path=xl/comments1.xml><?xml version="1.0" encoding="utf-8"?>
<comments xmlns="http://schemas.openxmlformats.org/spreadsheetml/2006/main">
  <authors>
    <author>ipes</author>
  </authors>
  <commentList>
    <comment ref="V18" authorId="0">
      <text>
        <r>
          <rPr>
            <b/>
            <sz val="9"/>
            <rFont val="Tahoma"/>
            <family val="2"/>
          </rPr>
          <t xml:space="preserve">ipes:PREGUNTAR PRESUPUESTO A SAF
</t>
        </r>
      </text>
    </comment>
  </commentList>
</comments>
</file>

<file path=xl/comments2.xml><?xml version="1.0" encoding="utf-8"?>
<comments xmlns="http://schemas.openxmlformats.org/spreadsheetml/2006/main">
  <authors>
    <author>ipes</author>
    <author>Myriam Rocio Chaves Mahecha</author>
    <author>Andres Fabian Nossa Guzman</author>
  </authors>
  <commentList>
    <comment ref="W9" authorId="0">
      <text>
        <r>
          <rPr>
            <b/>
            <sz val="9"/>
            <rFont val="Tahoma"/>
            <family val="2"/>
          </rPr>
          <t xml:space="preserve">ipes:PREGUNTAR PRESUPUESTO A SAF
</t>
        </r>
      </text>
    </comment>
    <comment ref="P169" authorId="1">
      <text>
        <r>
          <rPr>
            <b/>
            <sz val="28"/>
            <rFont val="Tahoma"/>
            <family val="2"/>
          </rPr>
          <t>Myriam Rocio Chaves Mahecha:</t>
        </r>
        <r>
          <rPr>
            <sz val="28"/>
            <rFont val="Tahoma"/>
            <family val="2"/>
          </rPr>
          <t xml:space="preserve">
Revisar acciones no corresponden con la realidad del objeto
</t>
        </r>
      </text>
    </comment>
    <comment ref="P170" authorId="1">
      <text>
        <r>
          <rPr>
            <b/>
            <sz val="28"/>
            <rFont val="Tahoma"/>
            <family val="2"/>
          </rPr>
          <t>Myriam Rocio Chaves Mahecha:</t>
        </r>
        <r>
          <rPr>
            <sz val="28"/>
            <rFont val="Tahoma"/>
            <family val="2"/>
          </rPr>
          <t xml:space="preserve">
Revisar acciones no corresponden con la realidad del objeto
</t>
        </r>
      </text>
    </comment>
    <comment ref="Q169" authorId="1">
      <text>
        <r>
          <rPr>
            <b/>
            <sz val="28"/>
            <rFont val="Tahoma"/>
            <family val="2"/>
          </rPr>
          <t>Myriam Rocio Chaves Mahecha:</t>
        </r>
        <r>
          <rPr>
            <sz val="28"/>
            <rFont val="Tahoma"/>
            <family val="2"/>
          </rPr>
          <t xml:space="preserve">
Revisar acciones no corresponden con la realidad del objeto
</t>
        </r>
      </text>
    </comment>
    <comment ref="Q170" authorId="1">
      <text>
        <r>
          <rPr>
            <b/>
            <sz val="28"/>
            <rFont val="Tahoma"/>
            <family val="2"/>
          </rPr>
          <t>Myriam Rocio Chaves Mahecha:</t>
        </r>
        <r>
          <rPr>
            <sz val="28"/>
            <rFont val="Tahoma"/>
            <family val="2"/>
          </rPr>
          <t xml:space="preserve">
Revisar acciones no corresponden con la realidad del objeto
</t>
        </r>
      </text>
    </comment>
    <comment ref="R181" authorId="2">
      <text>
        <r>
          <rPr>
            <b/>
            <sz val="24"/>
            <rFont val="Tahoma"/>
            <family val="2"/>
          </rPr>
          <t xml:space="preserve">Andres Fabian Nossa Guzman: </t>
        </r>
        <r>
          <rPr>
            <sz val="24"/>
            <rFont val="Tahoma"/>
            <family val="2"/>
          </rPr>
          <t xml:space="preserve">
REVISAR
</t>
        </r>
      </text>
    </comment>
    <comment ref="R182" authorId="2">
      <text>
        <r>
          <rPr>
            <b/>
            <sz val="24"/>
            <rFont val="Tahoma"/>
            <family val="2"/>
          </rPr>
          <t>Andres Fabian Nossa Guzman:
revisar</t>
        </r>
        <r>
          <rPr>
            <sz val="9"/>
            <rFont val="Tahoma"/>
            <family val="2"/>
          </rPr>
          <t xml:space="preserve">
</t>
        </r>
      </text>
    </comment>
    <comment ref="R190" authorId="1">
      <text>
        <r>
          <rPr>
            <b/>
            <sz val="28"/>
            <rFont val="Tahoma"/>
            <family val="2"/>
          </rPr>
          <t>Myriam Rocio Chaves Mahecha:</t>
        </r>
        <r>
          <rPr>
            <sz val="28"/>
            <rFont val="Tahoma"/>
            <family val="2"/>
          </rPr>
          <t xml:space="preserve">
Pendiente adicion por 48,000,000
</t>
        </r>
      </text>
    </comment>
    <comment ref="R191" authorId="1">
      <text>
        <r>
          <rPr>
            <b/>
            <sz val="28"/>
            <rFont val="Tahoma"/>
            <family val="2"/>
          </rPr>
          <t>Myriam Rocio Chaves Mahecha:</t>
        </r>
        <r>
          <rPr>
            <sz val="28"/>
            <rFont val="Tahoma"/>
            <family val="2"/>
          </rPr>
          <t xml:space="preserve">
Pendiente adicion por 48,000,000
</t>
        </r>
      </text>
    </comment>
    <comment ref="R192" authorId="1">
      <text>
        <r>
          <rPr>
            <b/>
            <sz val="28"/>
            <rFont val="Tahoma"/>
            <family val="2"/>
          </rPr>
          <t>Myriam Rocio Chaves Mahecha:</t>
        </r>
        <r>
          <rPr>
            <sz val="28"/>
            <rFont val="Tahoma"/>
            <family val="2"/>
          </rPr>
          <t xml:space="preserve">
Pendiente adicion por 48,000,000
</t>
        </r>
      </text>
    </comment>
    <comment ref="W153" authorId="2">
      <text>
        <r>
          <rPr>
            <b/>
            <sz val="28"/>
            <rFont val="Tahoma"/>
            <family val="2"/>
          </rPr>
          <t>Andres Fabian Nossa Guzman:</t>
        </r>
        <r>
          <rPr>
            <sz val="28"/>
            <rFont val="Tahoma"/>
            <family val="2"/>
          </rPr>
          <t xml:space="preserve">
No existe saldo en plan de contratacion</t>
        </r>
      </text>
    </comment>
    <comment ref="W154" authorId="2">
      <text>
        <r>
          <rPr>
            <b/>
            <sz val="30"/>
            <rFont val="Tahoma"/>
            <family val="2"/>
          </rPr>
          <t>Andres Fabian Nossa Guzman:</t>
        </r>
        <r>
          <rPr>
            <sz val="30"/>
            <rFont val="Tahoma"/>
            <family val="2"/>
          </rPr>
          <t xml:space="preserve">
Mayor en  167,000,000 en el plan de contratacion, no existe el saldo para la adicion de un mes.
</t>
        </r>
      </text>
    </comment>
  </commentList>
</comments>
</file>

<file path=xl/sharedStrings.xml><?xml version="1.0" encoding="utf-8"?>
<sst xmlns="http://schemas.openxmlformats.org/spreadsheetml/2006/main" count="2735" uniqueCount="1082">
  <si>
    <t>VISIÓN:</t>
  </si>
  <si>
    <t>El IPES se constituirá en los próximos años, dentro de los parámetros de calidad, transparencia y defensa de lo público contenidos en el Plan de Desarrollo Bogotá Humana, en la institución del gobierno distrital que desarrolla acciones de política pública orientadas a promover en los sujetos de la economía popular la potenciación de los componentes sociales, familiares y culturales asociados a sus iniciativas productivas, mediante la facilitación del acceso al crédito y a recursos tecnológicos y de capital, el fortalecimiento de sus capacidades laborales y de emprendimiento productivo, de cooperación, solidaridad y trabajo, y la generación de oportunidades de mejoramiento de la calidad de vida en los territorios donde se configuran y discurren las aglomeraciones de la economía popular.</t>
  </si>
  <si>
    <t>MISIÓN:</t>
  </si>
  <si>
    <t>Crear, promover y ejecutar estrategias de apoyo a la economía popular y de fortalecimiento económico de las personas, unidades domésticas y productivas, y grupos poblacionales que la integran, para contribuir a transformar el modelo de ciudad vigente, superar las diferentes formas vigentes de segregación urbana, adaptar la ciudad al cambio climático, mejorar la calidad de vida de la población y construir la paz.</t>
  </si>
  <si>
    <t>PROYECTO</t>
  </si>
  <si>
    <t>NOMBRE DEL PROYECTO
AREA RESPONSABLE CUANDO APLIQUE</t>
  </si>
  <si>
    <t>OBJETIVO  PLAN ESTRATEGICO ASOCIADO</t>
  </si>
  <si>
    <t>CÓDIGO POAI</t>
  </si>
  <si>
    <t>CONCEPTO DEL GASTO PREDIS</t>
  </si>
  <si>
    <t>FUENTE</t>
  </si>
  <si>
    <t>TOTAL</t>
  </si>
  <si>
    <t>ACCIONES</t>
  </si>
  <si>
    <t>ACTIVIDADES ASOCIADAS</t>
  </si>
  <si>
    <t>RESPONSABLE</t>
  </si>
  <si>
    <t>TIEMPO</t>
  </si>
  <si>
    <t>META</t>
  </si>
  <si>
    <t>PRESUPUESTO ASIGNADO</t>
  </si>
  <si>
    <t>INDICADORES</t>
  </si>
  <si>
    <t>OBSERVACIONES</t>
  </si>
  <si>
    <t>DISTRIBUCIÓN 5.000 Millones</t>
  </si>
  <si>
    <t>VALOR TOTAL CUOTA 2015</t>
  </si>
  <si>
    <t>VALOR TOTAL CUOTA 2015 ESCENARIO NUEVO 06 DE ENERO 2014</t>
  </si>
  <si>
    <t>INICIO</t>
  </si>
  <si>
    <t>Fin</t>
  </si>
  <si>
    <t>No tiene Proyecto asociado.</t>
  </si>
  <si>
    <t xml:space="preserve">SUBDIRECCIÓN ADMINISTRATIVA Y FINANCIERA
</t>
  </si>
  <si>
    <t>Mejorar la eficiencia administrativa y operativa de la Entidad.</t>
  </si>
  <si>
    <t>05-01-0013</t>
  </si>
  <si>
    <t>Acciones de mejoramiento del sistema integrado de gestión</t>
  </si>
  <si>
    <t>12 Aportes del Distrito</t>
  </si>
  <si>
    <t>$ 30,000,000 del  Proyecto 611 Fortalecimiento Institucional.</t>
  </si>
  <si>
    <t>N/A</t>
  </si>
  <si>
    <t>Realización e impelmentación de  un estudio técnico de cargas de trabajo, productividad y estructura organizacional.</t>
  </si>
  <si>
    <t>Desarrollo de estudios previos.</t>
  </si>
  <si>
    <t>Subdirección Administrativa y Financiera.
^Subdirección de Diseño y Análisis estratégico
Subdirección Jurídica y de Contratación.</t>
  </si>
  <si>
    <t>Contar con una estructura organizacional de la Entidad que le permita mejorar su eficiencia administrativa.</t>
  </si>
  <si>
    <t>$ 30,000,000 del  Proyecto 611 Fortalecimiento Institucional.
$ 30,000,000 aportados por la Subdirección  Administrativa y Financiera.</t>
  </si>
  <si>
    <t xml:space="preserve">DocumentoTécnico de Estructura organizacional, Cargas de trabajo y Productividad.
Implementación del Estudio Técnico.
</t>
  </si>
  <si>
    <t>Este estudio incluye la revisión de procesos y procedimientos , la toma de tiempos y métodos  de trabajo de cada actividad</t>
  </si>
  <si>
    <t>Suscripción y firma de Contrato.</t>
  </si>
  <si>
    <t>Desarrollo de estudio técnico.</t>
  </si>
  <si>
    <t>Implementación en la entidad.</t>
  </si>
  <si>
    <t>No aplica</t>
  </si>
  <si>
    <t>Realización de un estudio para determinar las necesidades funcionales de nuevo sistema de gestión documetal
 ( Software)</t>
  </si>
  <si>
    <t>Revisión técnica del Sistema Administrativo y Financiero - SIAFI  determinando su alcance.</t>
  </si>
  <si>
    <t xml:space="preserve">Subdirección Administrativa y Financiera.
Subdirección de Diseño y Análisis estratégico.
Dirección General.
</t>
  </si>
  <si>
    <t>Definir el Gestor Documental aporpiado para la Entidad
Implementar el uso del SIAFI en el 2015,</t>
  </si>
  <si>
    <t>Estudio Técnico del SIAFI.</t>
  </si>
  <si>
    <t>Esta acción tiende a organizar el manejo interno y externo de la correspondencia recibida- enviada en la Entidad, asi como disminuir - efectuar seguimiento a las PQRS.
En esta acción es necesario determinar si SIAFI cuenta con un módulo para la liquidacion y pago de la Nomina.</t>
  </si>
  <si>
    <t>Comparación del Sistema Administrativo y Financiero - SIAFI  frente a otros gestores documentales.</t>
  </si>
  <si>
    <t>Estudio comparativo de Gestores Documentales.</t>
  </si>
  <si>
    <t xml:space="preserve">Estudio, evaluación, depuración  y recuperación de la Cartera de la Entidad. </t>
  </si>
  <si>
    <t>Establecimiento del Plan de  Acción para la recuperación de la cartera de la Entidad.</t>
  </si>
  <si>
    <t>Subdirección de Diseño y Análisis Estratégico Subdirección Jurídica y de Contratación.
Subdirección Admistrativa y Financiera.
Subdirección de Emprendimiento Servicios Empresariales y Comercialización, Subdireciòn de Gestión Redes Sociales e Informalidad.</t>
  </si>
  <si>
    <t>Recueperación del total de la cartera  15%.</t>
  </si>
  <si>
    <t xml:space="preserve">Cartera recuperada de la entidad vigencia 2015 /Total cartera global de la entidad* 100 </t>
  </si>
  <si>
    <t>El recaudo de la Vigencia 2015, debe incrementarse en un 30% con respecto a la vigencia 2014.</t>
  </si>
  <si>
    <t>Implementación conjunta con la SJC de los cobros Coactivos y persuasivos.</t>
  </si>
  <si>
    <t>Incremento en la recuperación de ingresos producto de las gestiones institucionales en la recuperación de cartera.</t>
  </si>
  <si>
    <t>3-31314-01-12-725-002</t>
  </si>
  <si>
    <t>Arrendamiento de inmuebles</t>
  </si>
  <si>
    <t>$ 200,000,000</t>
  </si>
  <si>
    <t>Mejora de la condiciones físicas y ambientales de los funcionarios de la Entidad</t>
  </si>
  <si>
    <t>Suscripción y firma de Contrato para  toma de arriendo de nueva sede.</t>
  </si>
  <si>
    <t>Subdirección Administrativa y Financiera.
- Subdirección Jurídica y de Contratación</t>
  </si>
  <si>
    <t>Sede Administrativa adecuada y en funcionamiento</t>
  </si>
  <si>
    <t>$200,000,000</t>
  </si>
  <si>
    <t>(Segimientos efectuados / Seguimientos Programados * 100</t>
  </si>
  <si>
    <t>Sin comentario</t>
  </si>
  <si>
    <t>Estudio Técnico y planos de ubicación de oficinas y puestos de trabajo.</t>
  </si>
  <si>
    <t>SAF- SDAE.</t>
  </si>
  <si>
    <t>Estudio Técnico y planos de ubicación de oficinas y puestos de trabaj</t>
  </si>
  <si>
    <t>Reorganización, adecuación estructural y funcional de los puestos de trabajo de la sede actual - nueva sede.</t>
  </si>
  <si>
    <t>Nueva sede en pleno funcionamiento.</t>
  </si>
  <si>
    <t>3-31-14-01-09-431-152-0038</t>
  </si>
  <si>
    <t>Mantenimiento de bienes muebles y equipos de los proyectos de la entidad</t>
  </si>
  <si>
    <t>Organización del Archivo Central y de Gestión de la Entidad</t>
  </si>
  <si>
    <t>Terminar la elaboración de las TRD de la Entidad.
Terminar la tabla de valoración Documental.</t>
  </si>
  <si>
    <t>Subdirección Administrativa y Financiera.</t>
  </si>
  <si>
    <t>Organización de los Archivos Central y de Gestión de la Entidad de acuerdo a los lineamientos y regulaciones vigentes.</t>
  </si>
  <si>
    <t xml:space="preserve">Transferencias realizadas de los archivos de Gestión al Central / Total de transferencias programadas para la vigencia * 100.
Implementación del Estudio Técnico.
</t>
  </si>
  <si>
    <t>Aplicar  la Tabla de  Retención Documental 
Aplicar  la tabla de valoración Documental.</t>
  </si>
  <si>
    <t xml:space="preserve">
Tabla de Valoración Documental implementadas en la Entidad.
Implementación del Estudio Técnico.
</t>
  </si>
  <si>
    <t>Elaboración del Programa de Gestión documental.
Elaborar el documento del  Sistema Integrado de Conservación - (PÌGA , CERO  PAPEL)</t>
  </si>
  <si>
    <t xml:space="preserve">
 Implementación del Sistema Integrado de Conservación en la Entidad.
</t>
  </si>
  <si>
    <t xml:space="preserve">Elaborar el documento de la Historia Institucional de la entidad, a partir de la última restructuración </t>
  </si>
  <si>
    <t>Documento de la Historia Institucional de la entidad.</t>
  </si>
  <si>
    <t>instalación de archivadores móviles para el Archivo  de Gestión y Central del Instituto para la Economía Social –IPES.</t>
  </si>
  <si>
    <t>Archivos organizados y en funcionamiento.</t>
  </si>
  <si>
    <t>Elaboración de un Inventario de los bienes físicos, muebles e inmuebles de la entidad.</t>
  </si>
  <si>
    <t>Realizar toma Física de cada uno de los bienes que tiene a cargo  los cuentadante y proyectos misionales del IPES.</t>
  </si>
  <si>
    <t>Inventario real y actualizado de los bienes muebles e inmuebles de la Entidad</t>
  </si>
  <si>
    <t>Sin recurso asignado</t>
  </si>
  <si>
    <t>Archivos  organizados y actualizados de los bienes de la Entidad.</t>
  </si>
  <si>
    <t>Mejora de las competencias y el clima organizacional de los funcionarios de la Entidad.</t>
  </si>
  <si>
    <t>Implementación de programas que fortalezcan las competencias y el desempeño del talento humano del Instituto ( Plan Institucional de Capacitación- PIC, Programa de Incentivos, Bienestar Social, Seguridad y Salud Ocupacional.</t>
  </si>
  <si>
    <t>Mejora en las competanecias y condiciones laborales de los funcionarios</t>
  </si>
  <si>
    <t>No de Programas Desarrollados / No de Programas Formulados* 100
No de funcionarios capacitados/ Total de funcionarios de Planta /100
Medición del Clima Organizacional de la Entidad.</t>
  </si>
  <si>
    <t>Desarrollo del proceso de selección, vinculación, permanencia y retiro de la Planta de personal del Instituto</t>
  </si>
  <si>
    <t>02-06-0087</t>
  </si>
  <si>
    <t>Adquisición de servicios de vigilancia y seguridad privada para los proyectos de la entidad</t>
  </si>
  <si>
    <t>12 Aportes del Distrito
21 Libre Destinación</t>
  </si>
  <si>
    <t>PROCESO DE CONTRATACIÓN A CARGO DE SAF</t>
  </si>
  <si>
    <t xml:space="preserve">Adelantar los procesos de contrataciòn a cargo SAF:
Avaluos.
Seguros.
Aseo y Cafeteria.
Transporte.
Vigilancia.
Fotocopias.
Papeleria.
Mantenimiento de vehiculos.
Combustibles, lubricantes y llantas.
Recarga de Extintores.
Arrendamiento sdes administrativas.
Vigilancia.
Bienestar, Salud ocupacional y capacitación.
Outsoursing de gestión documental.
</t>
  </si>
  <si>
    <t>Subdirección Administrativa y Fiananciera- SAF</t>
  </si>
  <si>
    <t>Subdirección Administrativa y Financiera.- 
Subdirección Jurídica y de Contratación</t>
  </si>
  <si>
    <t>Procesos contractuales en ejecuciòn</t>
  </si>
  <si>
    <t>No de procesos contractuales en ejecuciòn en Junio/ Total de procesos contractuales*100</t>
  </si>
  <si>
    <t>La Subdirecciòn Administrativa y Financiera acordó fechas con la Subdirecciòn Jurìdica y de Contrataciòn para la presentaciòn de estudios previos ( Plan de Contrataciòn)
El proceso de avaluo esta pendiente por ser  financiado.</t>
  </si>
  <si>
    <t>02-06-0088</t>
  </si>
  <si>
    <t>Adquisción de servicios de aseo y cafetería para los proyectos de la entidad</t>
  </si>
  <si>
    <t>21 Libre Destinación</t>
  </si>
  <si>
    <t>'Subdirección Administrativa y Fiananciera- SAF</t>
  </si>
  <si>
    <t>02-06-0089</t>
  </si>
  <si>
    <t>Adquisición de servicios de transporte para apoyar el desarrollo de las labores de los proyectos de la entidad</t>
  </si>
  <si>
    <t>PROCESO DE CONTRATACIÓN A CARGO DE SAF Incluye el alquiler de un carro/camioneta de transporte de personas y materiales en el marco del nuevo modelo de mantenimiento de plazas de mercado</t>
  </si>
  <si>
    <t>02-06-0090</t>
  </si>
  <si>
    <t>Adquisición de seguros y pólizas para amparar los bienes y derechos de los proyectos de la entidad</t>
  </si>
  <si>
    <t>02-01-0248</t>
  </si>
  <si>
    <t>Adquisición de materiales y suministros para los proyectos de la entidad</t>
  </si>
  <si>
    <t>Botiquines</t>
  </si>
  <si>
    <t>Adquisición de botiquines y extintores para la entidad</t>
  </si>
  <si>
    <t>Adelantar procesos contractuales. Remitirse Plan de Contratación</t>
  </si>
  <si>
    <t>No de Contratos suscritos y en operación/ Total de Contratos proyerctados</t>
  </si>
  <si>
    <t>No tiene Proyecto asociado</t>
  </si>
  <si>
    <t>OFICINA ASESORA DE COMUNICACIONES</t>
  </si>
  <si>
    <t>Fortalecer la imagen institucional para generar confianza en los usuarios y partes interesadas</t>
  </si>
  <si>
    <t>Adquisición de elementos  y servicios para la imagen institucional</t>
  </si>
  <si>
    <t>POSICIONAMIENTO DE LA COMUNICACIÓN INTERNA</t>
  </si>
  <si>
    <t>Realización de la Campaña descentralización de la gestión/ el director en los espacios comerciales</t>
  </si>
  <si>
    <t>Equipo de trabajo Oficiana Asesora de Comunicaciones.
'Subdirección Administrativa y Financiera.- ^
Subdirección de Diseño y Análisis Estratégico,
Oficina Asesora de Control Interno.</t>
  </si>
  <si>
    <t>Posicionamiento de la Entidad ante las partes interesadas ( Funcionarios, población sujeto de atención, Distrito) para generar confianza.</t>
  </si>
  <si>
    <t xml:space="preserve">Medición de la satisfacción de los clientes internos- externos de  acuerdo a las campañas de comunicación realizadas. 
No de actividades programas / No de actividades ejecutadas*100
</t>
  </si>
  <si>
    <t>Sin comentarios</t>
  </si>
  <si>
    <t>Realización de la Campaña uso de los recursos tecnológicos</t>
  </si>
  <si>
    <t>01/09/2015</t>
  </si>
  <si>
    <t>Realización de la Campaña Talento Humano ( Actividades de salud ocupacional, inducción a los servidores, normatividad, etc)</t>
  </si>
  <si>
    <t>31/12/2015</t>
  </si>
  <si>
    <t xml:space="preserve">Campaña de Responsabilidad Social </t>
  </si>
  <si>
    <t>Realización de la Campaña Rendición de cuentas</t>
  </si>
  <si>
    <t>Realización de la Campaña PIGA</t>
  </si>
  <si>
    <t>Realización de la Campaña SIG</t>
  </si>
  <si>
    <t>Realización de la Campaña transparencia y anticorrupción</t>
  </si>
  <si>
    <t>Realización de Campañas de Control Interno (Cultura del Control, plan de mejoramiento, MECI, indicadores de gestión y transparencia)</t>
  </si>
  <si>
    <t>Realización de la Campaña de amor y amistad</t>
  </si>
  <si>
    <t>Realización de la Campaña de navidad</t>
  </si>
  <si>
    <t>Actualización Red de carteleras</t>
  </si>
  <si>
    <t>Realización Actualidad IPES para servidores</t>
  </si>
  <si>
    <t>IPES REPORTA</t>
  </si>
  <si>
    <t>POSICIONAMIENTO DE LA  COMUNICACIÓN EXTERNA Y MEDIOS DE COMUNICACIÓN</t>
  </si>
  <si>
    <t>Free pres con medios de comunicación masivos y comunitarios</t>
  </si>
  <si>
    <t>Programa semanal  de radio IPES(Programa semanal en Youtube)</t>
  </si>
  <si>
    <t>Elaboración columna semanal del director</t>
  </si>
  <si>
    <t>Campaña para dignificar a los vendedores ambulantes( ZAERT, puntos de encuentro, plaza ferial veinte de Julio, cumplimiento sentencias, puntos de comerciales, ferias comerciales).</t>
  </si>
  <si>
    <t>Posicionamiento Centro Dinámico de la información.</t>
  </si>
  <si>
    <t>Campaña de impulso y posicionamiento de las plazas distritales de mercado- Reinstlación y promoción de los puestos de lectura.</t>
  </si>
  <si>
    <t>Festival de la gastronomía popular en Bogotá.</t>
  </si>
  <si>
    <t>Campaña de emprendimiento( en coordinación con Secretaría de Desarrollo Económico, Impulso y socialización del otorgamiento de crédito)</t>
  </si>
  <si>
    <t>Campaña de Posicionamiento del IPES en el fortalecimiento de la economía popular</t>
  </si>
  <si>
    <t>Realización  Foro "Reincorporación de las víctimas en la Economía Popular de Bogotá"</t>
  </si>
  <si>
    <t>Campaña de responsabilidad social para víctimas del conflicto armado/ celebración del día de la mujer víctima</t>
  </si>
  <si>
    <t>Campaña y convocatoria Rendición de Cuentas</t>
  </si>
  <si>
    <t>Impulso a los programas de formación y capacitación</t>
  </si>
  <si>
    <t xml:space="preserve"> Desarrollo de  6 publicaciones de Periódico dirigido a los beneficiarios</t>
  </si>
  <si>
    <t>Elaboración de piezas de comunicación para población con discapacidad</t>
  </si>
  <si>
    <t xml:space="preserve">POSICIONAMIENTO DE LA COMUNICACIÓN ORGANIZACIONAL </t>
  </si>
  <si>
    <t>Rediseño de la  página web e intranet</t>
  </si>
  <si>
    <t>Creación de los mini sites  de las plazas distritates de mercado</t>
  </si>
  <si>
    <t>Desarrollo de contenidos para pantallas virtuales en las plazas de mercado</t>
  </si>
  <si>
    <t>Elaboración de micro cápsulas con contenidos de interés para los servidores</t>
  </si>
  <si>
    <t>Implementación de la Política de Comunicaciones, Manual de Crisis y procesos y procedimientos establecidos por la OAC</t>
  </si>
  <si>
    <t>SUBDIRECCIÓN JURÍDICA Y DE CONTRATACIÓN</t>
  </si>
  <si>
    <t>Expedir conceptos y circulares acerca de las obligaciones, funciones y responsabilidades del ejecicio de la supervision contractual.</t>
  </si>
  <si>
    <t xml:space="preserve">SJC- </t>
  </si>
  <si>
    <t>Actualización de la normatividad asociada a los procesos contractuales de la Entidad.</t>
  </si>
  <si>
    <t xml:space="preserve">Subdirección Jurídica y de Contratación- </t>
  </si>
  <si>
    <t xml:space="preserve">Conceptos y circulares actualizadas </t>
  </si>
  <si>
    <t>No de conceptos  y circulares revisados y actualizados / Total de  conceptos  y circulares solicitadas*100</t>
  </si>
  <si>
    <t>Sin cometnarios.</t>
  </si>
  <si>
    <t>Revisar y aprobar la liquidación de contratos remitidos por los distintos procesos de la entidad.</t>
  </si>
  <si>
    <t>cumplimiento del procedimiento de revisiòn y liquidación de los procesos contractuales existentes en la Entidad.</t>
  </si>
  <si>
    <t>Revisar y aprobar la liquidación de contratos remitidos por los distintos procesos de la entidad.
Revisar y aprobar las certificaciones de pérdida de competencia para liquidar contratos remitidos por los distintos procesos de la entidad.</t>
  </si>
  <si>
    <t>Para Abril 28 de 2015 la Oficina Jurídica debe contar con un listado actualizado de todos los contratos sin liquidar de la Entidad.
A diciembre 15 tener actualizadas las liquidaciones de todos los procesos contractuales de la Entidad.</t>
  </si>
  <si>
    <t xml:space="preserve">
Listado total de Contratos de la Entidad sin revisión y sin liquidaciòn.
No de Contratos revisados y liquidados / Total de Contratos sin revisiòn y sin liquidaciòn de la Entidad*100</t>
  </si>
  <si>
    <t>Esta accciòn debe realizarla conjuntamente la SJC con la SAF y las Subdirecciones misionales a fin de determinar el estado actual de todos los contratos pendientes y sin liquidaciòn que tiene la Entidad.
Para tal fin la Oficina Jurìdica debe consolidar y tener la documentaciòn de estos contratos.</t>
  </si>
  <si>
    <t>Acompañar y apoyar el proceso de actualizacion del manual de contratacion, interventoria y supervision del instituto.</t>
  </si>
  <si>
    <t>Socializar la actualizacion del manual de contratacion, interventoria y supervision del instituto.</t>
  </si>
  <si>
    <t>Acompañarmiento y apoyo en el proceso de actualizacion del manual de contratacion, interventoria y supervisión del instituto.</t>
  </si>
  <si>
    <t>Socializar e implementar  manual de contratacion, interventoria y supervisión del instituto.</t>
  </si>
  <si>
    <t>Manual de contrataciòn de la Entidad.</t>
  </si>
  <si>
    <t>Sin cometarios.</t>
  </si>
  <si>
    <t>Identificar y diagnosticar las  principales causas por las que se instauran acciones de tutelas y demandas en contra de la entidad y que generan riesgos de daño antijurídico a la entidad.</t>
  </si>
  <si>
    <t xml:space="preserve">Establecer funciones para contestación de derechos de petición con el objeto de que se les de un trámite prioritario.
Clasificar oportunamente la correspondencia, controlar los términos de respuesta y darle un trámite prioritario a las peticiones y tutelas.
Envío de comunicaciones (oficios, correos electrónicos, etc.) para recordar el envío de la información debidamente
ejecutoriada.
</t>
  </si>
  <si>
    <t>Identificar y diagnosticar las  principales causas por las que se instauran acciones de tutelas y demandas en contra de la entidad y que generan riesgos de daño antijurídico.</t>
  </si>
  <si>
    <t xml:space="preserve">Elaborar un formato y protocolo estandar para dar respuesta a las principlaes causas identificadas de Preguntas, Quejas, Respuestas y Soluciones.
Suministrar a la Oficina de Comunicaciones las respuestas mas frecuentes a lasPreguntas, Quejas, Respuestas y Soluciones. que hace la ciudadania para publicarlas en la página web.
Establecer puntos de control para dar respuesta oportuna  a las Preguntas, Quejas, Respuestas y Soluciones., derechos de peticiòn y tutelas.
</t>
  </si>
  <si>
    <t>Disminuir el número de Preguntas, Quejas, Respuestas y Soluciones, peticiones y tutelas presentadas a la Entidad.</t>
  </si>
  <si>
    <t>No de Preguntas, Quejas, Respuestas y Soluciones, peticiones y tutelas contestadas oportunamente mes / No total de Preguntas, Quejas, Respuestas y Soluciones, peticiones y tutelas radicadas mes*100</t>
  </si>
  <si>
    <t>'Sin cometarios.</t>
  </si>
  <si>
    <t>Expedir y socializar conceptos y circulares  sobre los términos legales para dar respuesta a las peticiones, requerimientos y solicitudes radicadas en la entidad.</t>
  </si>
  <si>
    <t>Subdirección Jurídica y de Contratación-  todas las Subdirecciones.</t>
  </si>
  <si>
    <t>Funcionarios cuenten con directrices y orientaciones claras respecto a los tiempos y contenidos de las respuestas a la PQRS, peticiones y tutelas.</t>
  </si>
  <si>
    <t>No de capacitaciones realizadas/ 3 capacitaciones programadas * 100
No de funcionarios capacitados / Total de fucnionarios convocados por área*100</t>
  </si>
  <si>
    <t>Validar juridicamente el normograma de los distintos procesos de la entidad.</t>
  </si>
  <si>
    <t>Revisión y conceptualización jurídica validando la legalidad de los normogramas.</t>
  </si>
  <si>
    <t>Transversal a los procesos institucionales</t>
  </si>
  <si>
    <t>No de Normogramas validados / Total de Normogramas de la entidad * 100</t>
  </si>
  <si>
    <t>Remisión de  los normogramas validados a los responsables  de los procesos</t>
  </si>
  <si>
    <t>Remisión de  los normogramas validados a los responsables  de los procesos.</t>
  </si>
  <si>
    <t>FORTALECIMIENTO INSTITUCIONAL</t>
  </si>
  <si>
    <t>Potenciar la eficiencia administrativa a través del mejoramiento de procesos transversales</t>
  </si>
  <si>
    <t>Fortalecimiento Institucional</t>
  </si>
  <si>
    <t xml:space="preserve">No aplica </t>
  </si>
  <si>
    <t xml:space="preserve">
Implementación de los requisitos de los siete Subsistermas que integran  SIG, de acuerdo a lo establecido en la norma NTD-SIG 001 de 2011.</t>
  </si>
  <si>
    <r>
      <rPr>
        <sz val="22"/>
        <rFont val="Calibri"/>
        <family val="2"/>
      </rPr>
      <t>Auditoria Interna de la Subdirección de Diseño y Anàlisis Estratégico a los siete Subsistemas a fin de determinar su estado de implementación actual en la entidad.
Cruce de los hallazgos de las auditorias de control interno con los hallazgos detectados por la auditoria interna de la Subdirecciòn.
Formulación del plan de mejora para subsanar los hallazgos evidenciados.
Socialización de los componentes de cada uno de los Subsistermas, en los diferentes procesos que adelanta la Entidad.
Revisión, actualización y documentación de los procesos y procedimientos de la Entidad.
Acompañamiento al Estudio Técnico de  productividad y cargas de trabajo.
Programación  y realización  de auditoria interna al Sistema de Gestión de Calidad ( ISO 9001 - NTGP 1000 2009).
Actualizaciòn de los eventos adversos ( riesgos) internos y externos que afectan la Misionlidad de la Entidad.
Revisión del SIG, por parte de la Alta Dirección.
Realización de un Estudio Técnico de tiempos, movimientos del proceso de Atención al Usuario.</t>
    </r>
    <r>
      <rPr>
        <b/>
        <sz val="22"/>
        <rFont val="Calibri"/>
        <family val="2"/>
      </rPr>
      <t xml:space="preserve">
</t>
    </r>
  </si>
  <si>
    <t>Subdirección de Diseño y Analisis Estrategico.</t>
  </si>
  <si>
    <t xml:space="preserve">
02/02/2015
1/06/2015</t>
  </si>
  <si>
    <t>29/05/2015
30/10/2015</t>
  </si>
  <si>
    <t>Implementar y mantener el Sistema Integrado de Gestión de la Entidad.</t>
  </si>
  <si>
    <t xml:space="preserve">No de Subsistemas implementados / 7 Subsistemas de Gestión.
</t>
  </si>
  <si>
    <t>Sin comentarios.</t>
  </si>
  <si>
    <t>Gestión del cierre de los hallazgos evidenciados por la Contraloria de Bogotá.</t>
  </si>
  <si>
    <t>Revisión, documentación y respuestas a los hallazgos evidenciados por la Contraloria de Bogotá.</t>
  </si>
  <si>
    <t>Subdirección de Diseño Análisis Estratégico- Subdirectorectores de la Entidad.</t>
  </si>
  <si>
    <t>Cierre de la totalidad de hallazgos.</t>
  </si>
  <si>
    <t>No de hallazgos con acciones ejecutadas / Total hallazgos consignados en el Plan de Mejoramiento Institucional</t>
  </si>
  <si>
    <t>Acciones de mejoramiento del Sistema Integrado de Gestión</t>
  </si>
  <si>
    <t>Capacitación  a los funcionarios en temas asociados al sistema integrado de gestión
Compra de elementos para Seguridad &amp; Salud Ocupacional</t>
  </si>
  <si>
    <t>Capacitación  para los  funcionarios de la entidad, con organizaciones de reconocida idoneidad, en los siguientes temas: auditores en sistemas integrados de gestión,  gestión del riesgo, indicadores de gestión.</t>
  </si>
  <si>
    <t>Subdirección de Diseño y Análisis estratégico</t>
  </si>
  <si>
    <t>Capacitaciones ejecutadas.</t>
  </si>
  <si>
    <t>% de capacitaciones realizadas = (No. De capacitaciones contratadas/No. De capacitaciones programadas a contratar)*100</t>
  </si>
  <si>
    <t>Adelantar el proceso de revisión técnica, viabilidad operativa,  jurídica  de los diversos formatos comerciales asociados al Portafolio de Servicios Institucional.</t>
  </si>
  <si>
    <t>Construcción de la metodología e instrumento para adelantar levantamiento de información de los diversos formatos comerciales del IPES.
Aplicación del instrumento en terreno.
Consolidación de la Información.
Informe de cada uno de los formatos comerciales.</t>
  </si>
  <si>
    <t>Subdirección de Diseño y Análisis estratégico.
Subdirección Administrativa y Financiera.
Subdirección Jurídica y de Contratación</t>
  </si>
  <si>
    <t>Informe diagnóstico de los formatos comerciales.</t>
  </si>
  <si>
    <t>No  de Informes de formatos comerciales diagnosticados/ Total de Formatos comerciales existentes en el IPES* 100</t>
  </si>
  <si>
    <t>FORTALECIMIENTO DE LA PARTICIPACIÓN CIUDADANA Y DE LA CULTURA DE LA PARTICIPACIÓN CIUDADANA Y DE LA CULTURA DE LA LEGALIDAD.</t>
  </si>
  <si>
    <t>05-05-0013</t>
  </si>
  <si>
    <t>Producción y realización de eventos institucionales y de comunicación</t>
  </si>
  <si>
    <t>Jornadas de Rendición de cuentas  y fomación de veedores ciudadanos.</t>
  </si>
  <si>
    <t xml:space="preserve">• Conformación de grupos de trabajo
• Preparación y consolidación del informe}
• Coordinar la brigada de seguridad, plan de emergencias
• Realizar la logística del evento: solicitud del auditorio, refrigerios
• Coordinar el recurso humano  para las actividades durante el evento
• Coordinar la convocatoria. Levantar bases de datos 
• Reuniones de avance con los grupos conformados de trabajo
• Articular mecánica de la rendición con veeduría
• Formación de veedores
• Seguimiento a veedores que fueron formados 
• Visitas a las diferentes alternativas comerciales
.Contrato logística para la rendición de cuentas.           Formación de veedores </t>
  </si>
  <si>
    <t>SDAE - JURÍDICA</t>
  </si>
  <si>
    <t>27 de febrero</t>
  </si>
  <si>
    <t xml:space="preserve">• Conformación de grupos de trabajo
• Preparación y consolidación del informe}
• Coordinar la brigada de seguridad, plan de emergencias
• Realizar la logística del evento: solicitud del auditorio, refrigerios
• Coordinar el recurso humano  para las actividades durante el evento
• Coordinar la convocatoria. Levantar bases de datos 
• Reuniones de avance con los grupos conformados de trabajo
• Articular mecánica de la rendición con veeduría
• Formación de veedores
• Seguimiento a veedores que fueron formados 
• Visitas a las diferentes alternativas comerciales
.Contrato logística para la rendición de cuentas.           
Formación de veedores </t>
  </si>
  <si>
    <t>Subdirección de Diseño y Análisis estratégico
Subdirección  Jurídica y de Contratación.</t>
  </si>
  <si>
    <t>Realizar 4 audiencias públicas de rendición de cuentas.</t>
  </si>
  <si>
    <t>$8,000,000</t>
  </si>
  <si>
    <t xml:space="preserve">No. De audiencias realizadas. / 2 audiencias programadas                      
No. De veedores formados/No. De veedores programados                                                                                                            </t>
  </si>
  <si>
    <t>La primera audiencia se realizará el 27 de Febrero de 2015,
La segunda audiencia se realizará en la primera semana Octubre de 2015</t>
  </si>
  <si>
    <t>SUBDIRECCIÓN DE DISEÑO Y ANALISIS ESTRATEGICO</t>
  </si>
  <si>
    <t xml:space="preserve">Contrato de servicios de telefonia y navegacion </t>
  </si>
  <si>
    <t>* Identificar las necesidades
* Hacer la matriz tecnica
* Estudios previos 
* Adjudicacion del contrato
* Contratación</t>
  </si>
  <si>
    <t>Subdirección de Diseño y Análisis EstratégicoSISTEMAS</t>
  </si>
  <si>
    <t>Soporte de la plataforma tecnológica</t>
  </si>
  <si>
    <t>No de contratos en operación/ Total de contratos programados*100</t>
  </si>
  <si>
    <t>* El presupuesto solo alcanza para aproximadamente tres meses - Contrato afectado por ley de garantias.
* Es un contrato de servicios de internet y telefonia.
* El presupuesto no alcanza para adquisición de Hardware y Software</t>
  </si>
  <si>
    <t>Contrato de recepción, almacenamiento, custodia y transporte de medios magneticos.</t>
  </si>
  <si>
    <t>Adicion Contrato Licencia Sotfware</t>
  </si>
  <si>
    <t>Contrato de Soporte al Sistema de Información financiero - SIAFI</t>
  </si>
  <si>
    <t>Consolidación de la herramienta misional, como sistemas unico de toma de decisiones directivo.</t>
  </si>
  <si>
    <t>* Plan de divulgación
* Interconexion con las bases de datos con otras entidades.</t>
  </si>
  <si>
    <t>Obtención de Información estratégica en tiempo real.</t>
  </si>
  <si>
    <t>Sistema Misional actualizado y en operación</t>
  </si>
  <si>
    <t>Sostenimiento de la plataforma tecnologica</t>
  </si>
  <si>
    <t xml:space="preserve">* Realizar mantenimiento periodico de la plataforma tecnologica 
* Supervisión y seguimiento del mantenimiento de la plataforma tecnologica.
</t>
  </si>
  <si>
    <t>Reducción  del número de interrupciones en la prestación del servicio.</t>
  </si>
  <si>
    <t>No de horas sin servicio al mes/ total horas de servicio al mes</t>
  </si>
  <si>
    <t xml:space="preserve">Actualizar el Plan Estratégico de Tecnologías de la Información y Comunicaciones </t>
  </si>
  <si>
    <t>* Diagnostico de la ejecución de los proyectos del actual Plan Estratégico de Tecnologías de la Información y Comunicaciones .
* Con base en lo anterior actualizar el Plan Estratégico de Tecnologías de la Información y Comunicaciones  para el 2015, siguiendo los lineamientos del plan de acción institucional.</t>
  </si>
  <si>
    <t>Establecimiento de estrategias para el mejoramiento de la plataforma tecnológica</t>
  </si>
  <si>
    <t>No de actividades desarrolladas 2015 PETIC/ Actividades programadas 2015 PETIC.</t>
  </si>
  <si>
    <t>^SUBDIRECCIÓN DE DISEÑO Y ANALISIS ESTRATEGICO
- CENTRO DINAMICO DE INFORMACIÓN ESTRATEGICA</t>
  </si>
  <si>
    <t>Actualización y socialización del Centro Dinámico de Información.</t>
  </si>
  <si>
    <t xml:space="preserve">Alimentación permanente del Centro Dinámico de Información, teniendo en cuenta los reportes periódicos  de los procesos </t>
  </si>
  <si>
    <t>Acceso a la información estratégica de la entidad rn tiempo real para la toma de decisiones</t>
  </si>
  <si>
    <t>Herramienta actualizada y en funcionamiento.</t>
  </si>
  <si>
    <t>Publicación en la Intranet de los acceso  al  Centro Dinámico de Información y en los puestos de trabajo del Director general, Subdirectores y jefes de las oficinas Asesoras.</t>
  </si>
  <si>
    <t>SubdirectorDiseño y Análisis Estratégico, jefe Oficina Asesora de Comunicaciones , profesional designado para la labor.</t>
  </si>
  <si>
    <t>OFICINA ASESORA DE CONTROL INTERNO</t>
  </si>
  <si>
    <t>N.A</t>
  </si>
  <si>
    <t>Elaboración y ejecución del Programa Anual de auditorias.</t>
  </si>
  <si>
    <t xml:space="preserve">Programación de auditorias,  evaluación a la  administración de los riesgos de la Entidad.
 Elabación y aprobación del Plan de Auditorias
• Elaboración Listas de Verificación/papeles de trabajo
• Comunicación del Plan
•Ejecución de la Auditoría
• Elaboración, aprobación y presentación de informe 
• Solicitud de acciones correctivas </t>
  </si>
  <si>
    <t>Equipo de Trabajo Oficina Asesora de Control Interno.</t>
  </si>
  <si>
    <t xml:space="preserve">18
auditorias 
(42 informes)
</t>
  </si>
  <si>
    <t>No de auditorias ejecutadas / el Total de Auditorias programadas * 100
Promedio de días habiles utilizados en las auditorias internas / el promedio de días hábiles programados  en el plan de auditorias.
Informe Ejecutivo de los resultados obtenidos en las auditorias trimestrales.
 no de hallazgos tratados / No de hallazgos identificados por la ACI.</t>
  </si>
  <si>
    <t>Eejecución de informes de auditoria establecidos por norma.</t>
  </si>
  <si>
    <t>• 6 auditorias o seguimientos</t>
  </si>
  <si>
    <t>•Evaluaciones realizadas = Número de  Auditorias Internas y seguimientos realizados</t>
  </si>
  <si>
    <t>Fortalecimiento de la Cultura de Autocontrol</t>
  </si>
  <si>
    <t>Elaboración y diesño de la propuesta.
Aprobación.
Implementación,
resultado y seguimiento de la campaña.</t>
  </si>
  <si>
    <t>2 campañas realizadas.</t>
  </si>
  <si>
    <t>No de camapañaas ejecutadas / Total de camapañas programadas* 100</t>
  </si>
  <si>
    <t xml:space="preserve">FORMACIÓN, CAPACITACIÓN E INTERMEDIACIÓN PARA EL TRABAJO
</t>
  </si>
  <si>
    <t>'Desarrollar y formular programas de formación, capacitación e intermediación laboral</t>
  </si>
  <si>
    <t>03-02-0027</t>
  </si>
  <si>
    <t>Atención Víctimas del conflicto</t>
  </si>
  <si>
    <t>Formación a la medida de población victima del conflicto armado,</t>
  </si>
  <si>
    <t>1Suscripción de un convenio para el fortalecimiento de comeptencias empresarials especificas, unidades productivas generadas a partiir desde la Oferta Institucional.. 
elaboraciòn de estudios previos, anexos tècnicos,elaboraciòn de invitaciones
Convocatoria, identificación y caracterización de las unidades productivas.</t>
  </si>
  <si>
    <t>Subdirección de Formación y Empleabilidad</t>
  </si>
  <si>
    <t>Vincular a 1.000  jóvenes  víctimas de la violencia armada a procesos de desarrollo y fortalecimiento de sus competencias laborales.</t>
  </si>
  <si>
    <t xml:space="preserve">No de personas capacitadas y formadas /  300 personas a formar*100
No de personas certificadas / Total personas matriculadas*100
</t>
  </si>
  <si>
    <t xml:space="preserve">La  Subdirección  realizara  dos convenios  de interadministrativos así:
1.Servicio Nacional de Aprendizaje SENA para la formación de personas víctimas del conflicto armado y población vulnerable habitantes en las 20 localidades de la ciudad por un valor de $500.000.000 millones de pesos .
2. Casa Nacional del Profesor- CANAPRO-  para validación del bachillerato y primaria victimas del conflicto armado y población vulnerable habitantes en las 20 localidades de la ciudad por un valor de $500.000.000 millones de pesos .
</t>
  </si>
  <si>
    <t>Seguimiento  al desarrollo y cumplimiento del  Objeto del Convenio.
Presentación de Infomres de gestión referentes al cumplimiento de las obligaciones del Convenio.</t>
  </si>
  <si>
    <t>Se hace seguimiento del convenio se efectua corte a 31 de Diciembre por finalización de la vigencia.</t>
  </si>
  <si>
    <t>Apoyo a la población victima del Conflicto armado para que continuen su proceso de formaciòn básica ( primaria y bachillerato)</t>
  </si>
  <si>
    <t>1. Elaboraciòn de estudios previos, anexos tècnicos,elaboraciòn de invitaciones
Suscripción de un convenio para el fortalecimiento de comeptencias empresarials especificas, unidades productivas generadas a partiir desde la Oferta Institucional.. 
elaboraciòn de estudios previos, anexos tècnicos,elaboraciòn de invitaciones
Convocatoria, identificación y caracterización de las unidades productivas.</t>
  </si>
  <si>
    <t>Subdirección de Formación y Empleabilidad.</t>
  </si>
  <si>
    <t>01/20/2015</t>
  </si>
  <si>
    <t>02/20/2015</t>
  </si>
  <si>
    <t xml:space="preserve">No de personas capacitadas y formadas / 200 personas a formar*100
No de personas certificadas / Total personas matriculadas*100
</t>
  </si>
  <si>
    <t xml:space="preserve"> Elaboraciòn de estudios previos, anexos tècnicos,elaboraciòn de invitaciones
Suscripción de un convenio para el fortalecimiento de comeptencias empresarials especificas, unidades productivas generadas a partiir desde la Oferta Institucional.. 
elaboraciòn de estudios previos, anexos tècnicos,elaboraciòn de invitaciones
Convocatoria, identificación y caracterización de las unidades productivas.
Seguimiento  al desarrollo y cumplimiento del  Objeto del Convenio.
Presentación de Infomres de gestión referentes al cumplimiento de las obligaciones del Convenio.</t>
  </si>
  <si>
    <t>Vincular a 3.500 jóvenes a procesos de desarrollo y fortalecimiento de sus competencias laborales.</t>
  </si>
  <si>
    <t>03-010024</t>
  </si>
  <si>
    <t>Formación y capacitacion para el empleo de poblacion objetivo de la entidad</t>
  </si>
  <si>
    <t>12 recursos Propios</t>
  </si>
  <si>
    <t>Formacion en competencias trasnveresales para el mejoramiento del perfil productivo de la población</t>
  </si>
  <si>
    <t>'Vincular a 3.500 jóvenes a procesos de desarrollo y fortalecimiento de sus competencias laborales.</t>
  </si>
  <si>
    <t xml:space="preserve">La subdirección  realizara un (1)  convenio interadministrativo con la empresa de teléfonos de bogotá para fortalecer en la población sujeto de intervención sus conocimientos sobre tic`s de la información </t>
  </si>
  <si>
    <t>03-01-0024</t>
  </si>
  <si>
    <t>Validación de instrumentos utilizados para la orientación vocacional de la población</t>
  </si>
  <si>
    <t xml:space="preserve">
Suscripciòn de un convenio con una universidad para la aplicaciòn de pruebas PIVOT y TECAE para la poblaciòn sujeto de atención. </t>
  </si>
  <si>
    <t xml:space="preserve">No de personas jóvenes victimas de la violencia armada que aplicaron pruebas psicológicas/ 1000 jóvenes victimas de la violencia armada  </t>
  </si>
  <si>
    <t>Se realizara un convenio o contrato con una universidad autorizada para la validaciòn de pruebas psicològicas.</t>
  </si>
  <si>
    <t xml:space="preserve">431
</t>
  </si>
  <si>
    <t>Fortalecimiento del sistema distrital de plazas de mercado.
SAF
Desarrrollo de iniciativas productivas para el fortalecimiento de la Economía Popular
Gastos generales- impresos y publicaciones.</t>
  </si>
  <si>
    <t>'Reestructurar operativa, física y  administrativamente las plazas de mercado</t>
  </si>
  <si>
    <t>01-03-0047</t>
  </si>
  <si>
    <t>Reparación, conservación y mejoramiento de infraestructura física de las Plazas de mercado</t>
  </si>
  <si>
    <t>20 Libre Destinación
12 Recursos propios</t>
  </si>
  <si>
    <t>$345,000,000
$500,000000</t>
  </si>
  <si>
    <t>1. Convenio con la cooperativa de comerciantes de la plaza de las Ferias  para hacer los pisos y desagues de la plaza. 2. Convenio con el fondo local de Tunjuelito 3. Convenio con el fondo local de Antonio Nariño</t>
  </si>
  <si>
    <t>Realización de mantenimiento preventivo y correctivo en las  19 Plazas de mercado</t>
  </si>
  <si>
    <t xml:space="preserve">Elaboracion de estudio tècnico por parte de planeamiento fisico para el mejoramiento de las infraestructura de las Plazas a intervenir.
Realizaciòn de estudios  y documentos previos para la suscripciòn del convenio.
Realizaciòn de estudios  y documentos previos para la realzaciòn de interventoria y obra.
</t>
  </si>
  <si>
    <t>Subdirección de Diseño y Análisis estratégico
 Planeamiento fisico.</t>
  </si>
  <si>
    <t>Estudio técnico de obra e inicio de obra.</t>
  </si>
  <si>
    <t xml:space="preserve">$ 845,000,000
</t>
  </si>
  <si>
    <t xml:space="preserve">Estudio Técnico </t>
  </si>
  <si>
    <t>Suscripción de convenios con la  Alcaldia Local de Tunjuelito e inicio de obras.</t>
  </si>
  <si>
    <t>Subdirección de Emprendimiento, Servicios Empresariales y Comercialización.^
  - Oficina Juridica</t>
  </si>
  <si>
    <t>Convenios en ejecución.</t>
  </si>
  <si>
    <t>Reparación, conservación y mejoramiento de insfraestructura física de los PLAZAS DE MERCADO</t>
  </si>
  <si>
    <r>
      <rPr>
        <b/>
        <i/>
        <sz val="22"/>
        <rFont val="Calibri"/>
        <family val="2"/>
      </rPr>
      <t>Nuevo modelo de mantenimiento</t>
    </r>
    <r>
      <rPr>
        <sz val="22"/>
        <rFont val="Calibri"/>
        <family val="2"/>
      </rPr>
      <t xml:space="preserve">: contrato con depósito de materiales </t>
    </r>
    <r>
      <rPr>
        <b/>
        <sz val="22"/>
        <rFont val="Calibri"/>
        <family val="2"/>
      </rPr>
      <t xml:space="preserve">350 millones, </t>
    </r>
  </si>
  <si>
    <t xml:space="preserve">Elaboración  cronograma de actividades para el mantenimiento preventivo de las plazas distritales 
</t>
  </si>
  <si>
    <t xml:space="preserve">^Subdirección de Emprendimiento, Servicios Empresariales y Comercialización.^
</t>
  </si>
  <si>
    <t>Programaciòn del mantenimiento preventivo y correctivo en 19 plazas de mercado.</t>
  </si>
  <si>
    <t xml:space="preserve">No de actividades realizadas en las 19 plazas / No de actividades programadas en las 19 plazas *100  
</t>
  </si>
  <si>
    <t>Aporte para el contrato de fumigación para las instalaciones del IPES, incluye plazas de mercado, puntos comerciales y sedes, estudios previos deben ser realizados por la oficina de servicios generales de la entidad</t>
  </si>
  <si>
    <t xml:space="preserve">Elaboración estudios previos para contratar el mantenimiento preventivo y correctivo  de las plazas 19 distritales 
</t>
  </si>
  <si>
    <t>Subdirección de Diseño y Análisis estratégico.</t>
  </si>
  <si>
    <t>Suscripciòn y desarrollo de contrato de mantenimiento preventivo y correctivo para las 19 plazas.</t>
  </si>
  <si>
    <t>Contrato firmado y en ejecución</t>
  </si>
  <si>
    <t>Radicación y Revisión estudios previos en SJC
'Publicacion pliegos definitivos y adjudicaciòn contrato</t>
  </si>
  <si>
    <t xml:space="preserve">Subdirección de Diseño y Análisis estratégico.-Subdirección Jurídica y de Contratación- </t>
  </si>
  <si>
    <t>DESARROLLAR PROCESOS DE POTENCIALIZACIÓN DE LAS UNIDADES PRODUCTIVAS DE LAS PLAZAS DE MERCADO DISTRITALES</t>
  </si>
  <si>
    <t>Subdirección de Emprendimiento, Servicios Empresariales y Comercialización.</t>
  </si>
  <si>
    <t>02-01-0135</t>
  </si>
  <si>
    <t>Adquisición de servicios para el PIGA de los proyectos</t>
  </si>
  <si>
    <t xml:space="preserve">Cumplimiento en lo establecido en los planes de saneamiento básico de las plazas de mercado. </t>
  </si>
  <si>
    <t>Realización de Estudios previos y entrega a la SJC</t>
  </si>
  <si>
    <t>Subdirección de Diseño y Análisis Estratégico..</t>
  </si>
  <si>
    <t>Entrega de Estudios Previos a SJC</t>
  </si>
  <si>
    <t>Estudios Previos</t>
  </si>
  <si>
    <t>Los tiempos del proceso pueden llegar a disminuir de acuerdo a la modalidad de contrataciòn que se adelante.</t>
  </si>
  <si>
    <t>Revisòn por parte de la SJC</t>
  </si>
  <si>
    <t>Subdirección Jurídica y de Contratación.
^Subdirección de Diseño y Análisis Estratégico.</t>
  </si>
  <si>
    <t>Pliegos de Condiciones.</t>
  </si>
  <si>
    <t>Publicaición en SECOP  de pliego de Condiciones y adjudiciación del contrato</t>
  </si>
  <si>
    <t>Contrato de fumigaciòn</t>
  </si>
  <si>
    <t>Seguimiento a las actividades de Fumigación, lavado de tanques y control de vectores en plazas de mercado, sedes administrativas y formatos comerciales</t>
  </si>
  <si>
    <t>Subdirección de Diseño y Análisis Estratégico
Subdirección de Emprendimiento Servicios Empresariales y Comercialización Subdireciòn de Gestión Redes Sociales e Informalidad.</t>
  </si>
  <si>
    <t>Fumigaciòn, control de vectores y lavado de tanques en los equipamentos de la entidad.</t>
  </si>
  <si>
    <t>No de intervenciones reralizadas / No de intervecniones programadas*100</t>
  </si>
  <si>
    <t>Este contrato inccluye las sedes administrativas</t>
  </si>
  <si>
    <r>
      <t xml:space="preserve">
</t>
    </r>
    <r>
      <rPr>
        <sz val="22"/>
        <rFont val="Calibri"/>
        <family val="2"/>
      </rPr>
      <t>RESERVA
$15,000,000</t>
    </r>
  </si>
  <si>
    <t xml:space="preserve">Traslado y reubicación de los comerciantes de la Plaza de mercado la Concordia para su respectiva intervención gestión y pago compensatorio de parqueaderos proyecto Plaza la Concordia^
</t>
  </si>
  <si>
    <t>Estudios previos para la contratación
Planos, presupuesto y demás componentes técnicos para el desarrollo  y proceso de reubicación
Revisión de todos los diseños entregados por el consultor al IPES del proyecto para radicación ante la curaduria . Entrega del proyecto arquitéctonico, estructural y documentación jurídica a la Curaduria Urbana Seguimiento y gestión.
'Solicitud de trámite a la curaduría urbana para realizar la gestión ante el IDU de la liquidación de los parqueaderos, pago compensatorio para la obtención de la licencia de construcción para la intervención de la plaza de mercado la Concordia</t>
  </si>
  <si>
    <t>Subdirección de Diseño y Análisis Estratégico Planeamiento Físico
^Subdirección de Emprendimiento, Servicios Empresariales y Comercialización.</t>
  </si>
  <si>
    <t>Reubicación de vendedores Plaza la Concordia.</t>
  </si>
  <si>
    <r>
      <t xml:space="preserve">$300.000.000,00
</t>
    </r>
    <r>
      <rPr>
        <sz val="22"/>
        <rFont val="Calibri"/>
        <family val="2"/>
      </rPr>
      <t>RESERVA
$15,000,000</t>
    </r>
  </si>
  <si>
    <t>No de  vendedores reubicados de  plaza la Concordia/ Total de vendedores  caracterizados de la Plaza la Concordia*100.</t>
  </si>
  <si>
    <t>Desarrollo de iniciativas productivas para el fortalecimiento de la economía popular</t>
  </si>
  <si>
    <t>Reestructurar operativa y administrativamente  las alternativas comerciales</t>
  </si>
  <si>
    <t>01-01-0058</t>
  </si>
  <si>
    <t>Construcción de formatos comerciales</t>
  </si>
  <si>
    <t>Pagar los pasivos exigibles que se generen por conceptos de obras y mantenimiento</t>
  </si>
  <si>
    <t xml:space="preserve">1. Solicitar a Jurídica la aprobación del Acta de Liquidación
2. Proyectar Resolución reconociendo la obligación
3. Definir concepto de gasto por el que se realiza el traslado para el pago
4. Solicitar a Secretaría de Planeación concepto favorable
5. Solicitar a Secretaría de Hacienda concepto favorable
6. Convocar a Junta Directiva para aprobar el traslado
7. Proyectar Resolución de pago
8. Realizar Registro presupuestal
9. Tramitar pago ante SAF
10. Pagar
</t>
  </si>
  <si>
    <t>1. Jurídica
2. SAF
3. SDAE
4. SDAE
5. SAF
6. Dirección
7. SAF
8. SAF
9. Supervisor del contrato generador del pasivo
10. SAF - Tesorería</t>
  </si>
  <si>
    <t>En cualquier momento de la vigencia 2015</t>
  </si>
  <si>
    <t>Vincular a 21.000 vendedores informales a procesos productivos de la economía popular.</t>
  </si>
  <si>
    <t>Pagar los pasivos exigibles que se generen por conceptos de obras y mantenimiento de la vigencia anterior.</t>
  </si>
  <si>
    <t xml:space="preserve">1. Contar con un inventario actualizado con valores   de los Pasivos exigibles a  cargo del Proyecto. 2.  Solicitar a Jurídica la aprobación del Acta de Liquidación.
3. Proyectar Resolución reconociendo la obligación. 4. Definir concepto de gasto por el que se realiza el traslado para el pago. 5. Solicitar a Secretaría de Planeación concepto favorable. 6. Solicitar a Secretaría de Hacienda concepto favorable. 7. Convocar a Junta Directiva para aprobar el traslado. 8. Proyectar Resolución de pago. 9. Realizar Registro presupuestal. 10. Tramitar pago ante SAF. 11. Transferir el pago autorizado a través de la Resolución.
</t>
  </si>
  <si>
    <t>1. ^Subdirección Jurídica y de Contratación- 2'Subdirección Administrativa y Financiera.-  3^Subdirección de Diseño y Análisis Estratégico. 4. Subdirección de Emprendimiento, Servicios Empresariales y Comercialización.5. . Dirección. 6 y7. Subdirección Administrativa y Financiera.- 9. Supervisor del contrato generador del pasivo. 10.Subdirección Administrativa y Financiera.-  - Tesorería</t>
  </si>
  <si>
    <t>En Septiembre 30 de 2015, se debe pagar la totalidad de los pasivos exigibles asociados al Proyecto.</t>
  </si>
  <si>
    <t>Pasivos exigibles pagados / Total Pasivos exigibles generados en vigencias anteriores</t>
  </si>
  <si>
    <t>Validar monto. Consultarlo con el asesor del proyecto.</t>
  </si>
  <si>
    <t>12 Aportes del Distrito
20 Libre Destinación</t>
  </si>
  <si>
    <t>Construcción CED Centenario</t>
  </si>
  <si>
    <t xml:space="preserve">1.  Reubicar a los vendedores del CED CENTENARIO mientras se realizan las obras de construcción del punto comercial.
2.  Cumplir el 60% del cronograma de la obra (FALTAN LAS ACTIVIDADES QUE DEBE ENTREGAR CARLOS GORDILLO)
a) Elaboración de Estudios previos para la contratación.
b) Elaboración de Pliegos para la contratación de las obras e interventoría del proyecto
c) Proceso Contractual
d) Adjudicación contrato de obra
e) Inicio de las obra
f) Supervisión de la obra
</t>
  </si>
  <si>
    <t>1. SGRSI
2. Planeamiento Físico
a) Planeamiento físico - SDAE
b) Planeamiento físico - SDAE
c) Subdirección Jurídica y de Contratación
d) Comité contractual (SGRSI - SDAE - SJC - Dirección)
e) Planeamiento Físico
f) Planeamiento Físico</t>
  </si>
  <si>
    <t>Construcción CED Centenario.</t>
  </si>
  <si>
    <t xml:space="preserve">1. Elaboración de Estudios mercado para la contratación.
2. Elaboración de Estudios previos para la contratación.
3.  Elaboración de Pliegos para los procesos de  contratación de las obras e interventoría
4. Proceso Contractual. (Términos de Ley). Atención a observaciones y evaluación.
5. Adjudicación contratos de obra e interventoría
6. Reubicar a los vendedores del punto comercial CED CENTENARIO mientras se realizan las obras.
7. Inicio de las obra. Supervisión e interventoria de la obra.
8. Recibo de obras y reubicación de vendedores.
</t>
  </si>
  <si>
    <t>1. Subdirección Jurídica y de Contratación- 2.Subdirección Administrativa y Financiera.-  3^Subdirección de Diseño y Análisis Estratégico. 4. ubdirección de Emprendimiento, Servicios Empresariales y Comercialización.5. . Dirección. 6 y7. Subdirección Administrativa y Financiera.- 9. Supervisor del contrato generador del pasivo. 10.Subdirección Administrativa y Financiera.-  - Tesorería</t>
  </si>
  <si>
    <r>
      <rPr>
        <sz val="22"/>
        <color indexed="8"/>
        <rFont val="Calibri"/>
        <family val="2"/>
      </rPr>
      <t>% de Reubicación de Vendedores: (Vendedores Reubicados / Total de Vendedores por Reubicar (140) )* 100
% Desarrollo de Obra: (Avance de obra / Total obra programado )* 100</t>
    </r>
  </si>
  <si>
    <t xml:space="preserve"> 27 de Marzo 2015, Subdirección Jurídica lo publica.
30 de Junio de 2015 se tiene prevista la adjudicación.</t>
  </si>
  <si>
    <t>Reparación, conservación y mejoramiento de insfraestructura física de los formatos comerciales</t>
  </si>
  <si>
    <t>Implementar 2 ZAERT con 50 módulos  - Fase 1</t>
  </si>
  <si>
    <t xml:space="preserve">1. Estudios técnicos
2. Aprobación de los diseños y espacios
3. Estudios previos para el proceso de contratación
4. Proceso de contratación
5. Adjudicación de contrato
6. Caracterización de los aspirantes de las ZAERT
7. Selección de beneficiarios a adjudicar
7.1 Realizar estudio de viabilidad y sostenibilidad económica y diseño de categorización ordinal de productos para ofertar en cada Zaert. Estudio de mercado de las 3 p´s: Producto, Plaza y Persona.
7.2 Solicitar espacios a las Entidades Adminstradoras del Espacio Público.
7.3 Realizar convocatoria, inscripción y selección de beneficiarios ZAERT.
7.4 Asignar módulos y firmar contratos de uso y aprovechamiento económico.
7.5 Instalar los módulos.
7.6 Implementar planes de Manejo.
7.7 Efectuar seguimiento y control
</t>
  </si>
  <si>
    <t xml:space="preserve">SGRSI, GRUPO DE TRABAJO ZAERT,SDAE,SJC  </t>
  </si>
  <si>
    <t xml:space="preserve">1. Estudios técnicos; 2. Aprobación de los diseños y espacios;3. Estudios previos para el proceso de contratación, 4. Proceso de contratación; 5. Adjudicación de contrato; 6. Caracterización de los aspirantes de las ZAERT; 7. Selección de beneficiarios a adjudicar; 7.1 Realizar estudio de viabilidad y sostenibilidad económica y diseño de categorización ordinal de productos para ofertar en cada Zaert. Estudio de mercado de las 3 p´s: Producto, Plaza y Persona; 7.2 Solicitar espacios a las Entidades Adminstradoras del Espacio Público; 7.3 Realizar convocatoria, inscripción y selección de beneficiarios ZAERT; 7.4 Asignar módulos y firmar contratos de uso y aprovechamiento económico; 7.5 Instalar los módulos; 7.6 Implementar planes de Manejo; 7.7 Efectuar seguimiento y control
</t>
  </si>
  <si>
    <t>Subdirección de Emprendimiento, Servicios Empresariales y Comercialización, Grupo de trabajo ZAERT,
^Subdirección de Diseño y Análisis Estratégico,Subdirección Jurídica y de Contratación</t>
  </si>
  <si>
    <r>
      <t xml:space="preserve">1. </t>
    </r>
    <r>
      <rPr>
        <sz val="22"/>
        <color indexed="8"/>
        <rFont val="Calibri"/>
        <family val="2"/>
      </rPr>
      <t xml:space="preserve"> % de implementación: (Módulos instalados / Módulos adquiridos)* 100
2. % de ubicación: (Beneficiarios ubicados/ Total de beneficiarios a ubicar)* 100</t>
    </r>
  </si>
  <si>
    <t>El proceso de caracterización debe estar liderado por la SDAE:
Identificar las necesidades de la población - aglomeraciones - cartografía social - CENSOS específicos - Grupo de Estudios Socioeconómicos
Apoyo en la difusión por parte de la OAC.
SGRSI LO RADICA EL 1 DE MARZO
JURÍDICA LO PUBLICA 1 DE ABRIL
JURÍDICA ADJUDICA 3 DE JULIO</t>
  </si>
  <si>
    <t>01-01-0047</t>
  </si>
  <si>
    <t>Realizar el mantenimiento preventivo y correctivo de los  Quioscos y  Puntos de Encuentro que conforman la REDEP</t>
  </si>
  <si>
    <t>1. Actualizar el inventario de los Quioscos y Puntos de Encuentro que conforman la REDEP.
2. Elaborar el diagnóstico de necesidades de mantenimiento de los módulos de la REDEP con el fin de evaluar con el área de Planeamiento Físico los módulos que presenten daños estructurales.
3. Realizar el mantenimiento correspondiente.
4. Trasladar los módulos que por su mala ubicación han sido abandonados.</t>
  </si>
  <si>
    <t xml:space="preserve">SGRSI, GRUPO DE TRABAJO REDEP, SDAE,SJC  </t>
  </si>
  <si>
    <t>2 de feb</t>
  </si>
  <si>
    <t>31 de dic</t>
  </si>
  <si>
    <t>1. Actualizar el inventario de los Quioscos y Puntos de Encuentro que conforman la REDEP; 2. Elaborar el diagnóstico de necesidades de mantenimiento de los módulos de la REDEP con el fin de evaluar con el área de Planeamiento Físico los módulos que presenten daños estructurales; 3. Realizar el mantenimiento correspondiente; 4. Trasladar los módulos que por su mala ubicación han sido abandonados.</t>
  </si>
  <si>
    <t xml:space="preserve">Subdireciòn de Gestión Redes Sociales e Informalidad, grupo de trabajo  Red de Prestación de Servcios a usuarios del Espacio Público.
'Subdirección de Diseño y Análisis Estratégico
,Subdirección Jurídica y de Contratación.  </t>
  </si>
  <si>
    <r>
      <t>1.</t>
    </r>
    <r>
      <rPr>
        <b/>
        <sz val="22"/>
        <color indexed="8"/>
        <rFont val="Calibri"/>
        <family val="2"/>
      </rPr>
      <t xml:space="preserve"> % de mantenimiento preventivo realizado: </t>
    </r>
    <r>
      <rPr>
        <sz val="22"/>
        <color indexed="8"/>
        <rFont val="Calibri"/>
        <family val="2"/>
      </rPr>
      <t xml:space="preserve">( Módulos con MTTO  realizado/ Total de módulos para MTTO preventivo)*100
2. </t>
    </r>
    <r>
      <rPr>
        <b/>
        <sz val="22"/>
        <color indexed="8"/>
        <rFont val="Calibri"/>
        <family val="2"/>
      </rPr>
      <t xml:space="preserve">% de mantenimiento correctivo realizado: </t>
    </r>
    <r>
      <rPr>
        <sz val="22"/>
        <color indexed="8"/>
        <rFont val="Calibri"/>
        <family val="2"/>
      </rPr>
      <t xml:space="preserve">(Módulos con MTTO  correctivo/ Total de módulos para MTTO correctivo)*100
3. </t>
    </r>
    <r>
      <rPr>
        <b/>
        <sz val="22"/>
        <color indexed="8"/>
        <rFont val="Calibri"/>
        <family val="2"/>
      </rPr>
      <t>% de modulos reubicados:</t>
    </r>
    <r>
      <rPr>
        <sz val="22"/>
        <color indexed="8"/>
        <rFont val="Calibri"/>
        <family val="2"/>
      </rPr>
      <t xml:space="preserve"> (Módulos trasladados/ Total de módulos para trasladar)*100</t>
    </r>
  </si>
  <si>
    <t>PLANEAMIENTO FÍSICO RADICA EL 15 DE FEBRERO ESTUDIOS PREVIOS
JURÍDICA PUBLICA EL 16 DE MARZO
JURÍDICA ADJUDICA EL 17 DE JUNIO (60 DIAS)</t>
  </si>
  <si>
    <t>Realizar el mantenimiento preventivo y correctivo de los Puntos Comerciales</t>
  </si>
  <si>
    <t xml:space="preserve">1. Actualizar el inventario de los Puntos Comercilales.
2. Elaborar el diagnóstico de necesidades de mantenimiento de los Puntos Comercilales.
3. Realizar el mantenimiento correspondiente.
</t>
  </si>
  <si>
    <t xml:space="preserve">SGRSI, GRUPO DE TRABAJO PUNTOS COMERCIALES, SDAE,SJC  </t>
  </si>
  <si>
    <t xml:space="preserve">1. Actualizar el inventario de los Puntos Comercilales; 2. Elaborar el diagnóstico de necesidades de mantenimiento de los Puntos Comercilales; 3. Realizar el mantenimiento correspondiente.
</t>
  </si>
  <si>
    <t xml:space="preserve">Subdireciòn de Gestión Redes Sociales e Informalidad, grupo de trabajo de puntos comerciales, , 'Subdirección de Diseño y Análisis Estratégico, Subdirección Jurídica y de Contratación.  </t>
  </si>
  <si>
    <r>
      <t xml:space="preserve">1. </t>
    </r>
    <r>
      <rPr>
        <b/>
        <sz val="22"/>
        <color indexed="8"/>
        <rFont val="Calibri"/>
        <family val="2"/>
      </rPr>
      <t>% de mantenimiento preventivo realizado:</t>
    </r>
    <r>
      <rPr>
        <sz val="22"/>
        <color indexed="8"/>
        <rFont val="Calibri"/>
        <family val="2"/>
      </rPr>
      <t xml:space="preserve"> ( Puntos Comerciales con MTTO  realizado/ Total de Puntos Comerciales para MTTO preventivo)*100
2. </t>
    </r>
    <r>
      <rPr>
        <b/>
        <sz val="22"/>
        <color indexed="8"/>
        <rFont val="Calibri"/>
        <family val="2"/>
      </rPr>
      <t>% de mantenimiento correctivo realizado:</t>
    </r>
    <r>
      <rPr>
        <sz val="22"/>
        <color indexed="8"/>
        <rFont val="Calibri"/>
        <family val="2"/>
      </rPr>
      <t xml:space="preserve"> (Puntos Comercialescon MTTO  correctivo/ Total de Puntos Comercialespara MTTO correctivo)*100</t>
    </r>
  </si>
  <si>
    <t>PLANEAMIENTO FÌSICO RADICA EL 15 DE FEBRERO ESTUDIOS PREVIOS
JURÍDICA PUBLICA EL 16 DE MARZO
JURÍDICA ADJUDICA EL 17 DE JUNIO (60 DIAS)</t>
  </si>
  <si>
    <t>Adelantar operaciones de ordenamiento y de relocalización de actividades informales que se desarrollen en el espacio público.</t>
  </si>
  <si>
    <t>02-01-0252</t>
  </si>
  <si>
    <t>Adquisición de servicios de logística para ferias temporales y transitorias</t>
  </si>
  <si>
    <t xml:space="preserve">Realizar 90 ferias temporales en 19 localidades de Bogotá
</t>
  </si>
  <si>
    <t xml:space="preserve">1. Solicitar permisos a las Administradoras del Espacio público: IDU, DADEP, IDRD, SECRETARIA DE MOVILIDAD y ALCALDIAS LOCALES, de las siguientes ferias:
Escolares
Día de la Madre
Amor y amistad 
Decembrinas
2. Elaborar planes de emergencia y contingencia 
3. Conseguir la certificación de amparo
4. Reportar las ferias autorizadas a las entidades competentes para activación de redes de apoyo
5. Solicitar el acompañamiento en divulgación por parte de Oficina Asesora de Comunicaciones.
6. Estructurar estudios previos para adelantar el proceso de contratación del operador logístico para el montaje y desmonte de ferias
7. Caracterizar  a los beneficiarios de las ferias temporales
</t>
  </si>
  <si>
    <t>SGRSI, GRUPO DE TRABAJO TERRITORIOS Y LOGISTICA, SJC</t>
  </si>
  <si>
    <t xml:space="preserve">1,2,3,4 y 5
enero
abril
agosto
octubre
6. SGRSI RADICA EL 20 DE FEBRERO
JURÍDICA PUBLICA EL 20 DE MARZO
</t>
  </si>
  <si>
    <t>1,2,3,4 y 5
febrero
mayo
septiembre
diciembre
6. JURÍDICA ADJUDICA EL 20 DE ABRIL</t>
  </si>
  <si>
    <t>Proceso de contratación de logística</t>
  </si>
  <si>
    <t xml:space="preserve">1. Solicitar permisos a las Administradoras del Espacio público: IDU, DADEP, IDRD, SECRETARIA DE MOVILIDAD y ALCALDIAS LOCALES, de las siguientes ferias:
Escolares; Día de la Madre; Amor y amistad; Decembrinas; 2. Elaborar planes de emergencia y contingencia;  3. Conseguir la certificación de amparo; 4. Reportar las ferias autorizadas a las entidades competentes para activación de redes de apoyo; 5. Solicitar el acompañamiento en divulgación por parte de Oficina Asesora de Comunicaciones; 6. Estructurar estudios previos para adelantar el proceso de contratación del operador logístico para el montaje y desmonte de ferias
7. Caracterizar  a los beneficiarios de las ferias temporales.
</t>
  </si>
  <si>
    <t xml:space="preserve">Subdireciòn de Gestión Redes Sociales e Informalidad,
 grupo de trabajo territorio y logística
Subdirección Jurídica y de Contratación.  </t>
  </si>
  <si>
    <r>
      <t>1.</t>
    </r>
    <r>
      <rPr>
        <b/>
        <sz val="22"/>
        <color indexed="8"/>
        <rFont val="Calibri"/>
        <family val="2"/>
      </rPr>
      <t xml:space="preserve"> % de autorización de espacios:</t>
    </r>
    <r>
      <rPr>
        <sz val="22"/>
        <color indexed="8"/>
        <rFont val="Calibri"/>
        <family val="2"/>
      </rPr>
      <t xml:space="preserve">
(Espacios autorizados /Total de solicitudes de autorización de espacios)*100
2. </t>
    </r>
    <r>
      <rPr>
        <b/>
        <sz val="22"/>
        <color indexed="8"/>
        <rFont val="Calibri"/>
        <family val="2"/>
      </rPr>
      <t>% de realización de ferias:</t>
    </r>
    <r>
      <rPr>
        <sz val="22"/>
        <color indexed="8"/>
        <rFont val="Calibri"/>
        <family val="2"/>
      </rPr>
      <t xml:space="preserve">
(Número de ferias realizadas / Número de ferias programadas)*100
3.</t>
    </r>
    <r>
      <rPr>
        <b/>
        <sz val="22"/>
        <color indexed="8"/>
        <rFont val="Calibri"/>
        <family val="2"/>
      </rPr>
      <t>% de atención</t>
    </r>
    <r>
      <rPr>
        <sz val="22"/>
        <color indexed="8"/>
        <rFont val="Calibri"/>
        <family val="2"/>
      </rPr>
      <t>: (Número de Beneficiarios Atendidos / Número de cupos disponibles)*100</t>
    </r>
  </si>
  <si>
    <t>Observación 1: ^1,2,3,4 y 5 enero, abril
agosto, octubre, 
6. SGRSI RADICA EL 20 DE FEBRERO
JURÍDICA PUBLICA EL 20 DE MARZO.
Observación 2: ^1,2,3,4 y 5 febrero, mayo
septiembre, diciembre.
6. JURÍDICA ADJUDICA EL 20 DE ABRIL</t>
  </si>
  <si>
    <t xml:space="preserve">Realizar 144 ferias institucionales en localidad de Santa Fe
</t>
  </si>
  <si>
    <t>1. Estructurar estudios previos para adelantar el proceso de contratación del operador logístico para el montaje y desmonte de ferias 
2. Verificar pagos de beneficiarios
3. Elaborar planimetría 
4. Montar  las carpas
5. Realizar acompañamiento y promoción por parte de la Oficina Asesora de Comunicaciones
6. Realizar la coordinación de apoyo interinstitucional (Alcaldía Local,Ppolicía, Secretaría de Gobierno, Secretaría de Salud y Secretaría de Integración Social)
7.Realiar la Caracterización  a los nuevos beneficiarios
8. Desmontar las carpas
9. Efectuar seguimiento y control</t>
  </si>
  <si>
    <t>SGRSI, GRUPO DE TRABAJO TERRITORIOS Y LOGISTICA, SUBDIRECCIÓN JURÍDICA</t>
  </si>
  <si>
    <t>1. SGRSI RADICA EL 20 DE FEBRERO
JURÍDICA PUBLICA EL 20 DE MARZO
2-9. Enero</t>
  </si>
  <si>
    <t>1. JURÍDICA ADJUDICA EL 20 DE ABRIL
2-9. Diciembre</t>
  </si>
  <si>
    <t>1. Estructurar estudios previos para adelantar el proceso de contratación del operador logístico para el montaje y desmonte de ferias; 2. Verificar pagos de beneficiarios
3. Elaborar planimetría; 4. Montar  las carpas;5. Realizar acompañamiento y promoción por parte de la Oficina Asesora de Comunicaciones
6. Realizar la coordinación de apoyo interinstitucional (Alcaldía Local,Ppolicía, Secretaría de Gobierno, Secretaría de Salud y Secretaría de Integración Social)
7.Realiar la Caracterización  a los nuevos beneficiarios
8. Desmontar las carpas
9. Efectuar seguimiento y control</t>
  </si>
  <si>
    <t>20-022015</t>
  </si>
  <si>
    <t>1. Ferias institucionales realizadas / Ferias institucionales programadas
2. Número de beneficiarios atendidos / Nùmero de cupos disponibles</t>
  </si>
  <si>
    <t>Observacion 1: ^1. SGRSI RADICA EL 20 DE FEBRERO.
JURÍDICA PUBLICA EL 20 DE MARZO
2-9. Enero.
Observacion 2: ^1. JURÍDICA ADJUDICA EL 20 DE ABRIL. 2-9. Diciembre</t>
  </si>
  <si>
    <t>02-06-0002</t>
  </si>
  <si>
    <t>Arrendar el inmueble donde funciona el punto comercial  Calle 13, para atender  90 vendedores informales</t>
  </si>
  <si>
    <t>1. Estructurar estudios previos para adelantar el proceso de contratación del inmueble</t>
  </si>
  <si>
    <t>Proceso de contratación de inmuebles</t>
  </si>
  <si>
    <t>1 Predio arrendado</t>
  </si>
  <si>
    <t xml:space="preserve">SGRSI RADICA EL 2 DE FEBRERO
JURÍDICA ADJUDICA EL 2 DE MARZO
</t>
  </si>
  <si>
    <t>Arrendar el parqueadero donde funciona la feria institucional las aguas, para atender en promedio mensualmente  300 vendedores informales</t>
  </si>
  <si>
    <t>'Arrendar el parqueadero donde funciona la feria institucional la carrera novena , para atender en promedio mensualmente  100 vendedores informales</t>
  </si>
  <si>
    <t xml:space="preserve">SGRSI RADICA EL 2 DE FEBRERO
</t>
  </si>
  <si>
    <t>JURÍDICA ADJUDICA EL 2 DE MARZO</t>
  </si>
  <si>
    <t xml:space="preserve">2/02/2015
</t>
  </si>
  <si>
    <t xml:space="preserve">
 2 /03/2015</t>
  </si>
  <si>
    <t>Aportar recursos para el arrendamiento la sede administrativa</t>
  </si>
  <si>
    <t>SAF - JURÌDICA</t>
  </si>
  <si>
    <t xml:space="preserve">SAF RADICA EL 2 DE FEBRERO
</t>
  </si>
  <si>
    <t>Subdirección Administrativa y Financiera.- 
^Subdirección Jurídica y de Contratación.</t>
  </si>
  <si>
    <t xml:space="preserve"> 2/02/2015
</t>
  </si>
  <si>
    <t xml:space="preserve">2/03/2015
</t>
  </si>
  <si>
    <t xml:space="preserve">SAF RADICA EL 2 DE FEBRERO
JURÍDICA ADJUDICA EL 2 DE MARZO
</t>
  </si>
  <si>
    <t>02-06-0086</t>
  </si>
  <si>
    <t>Alquiler de baños (servicios sanitarios) para ferias temporales y transitorias</t>
  </si>
  <si>
    <t>Alquilar baños portátiles para instalar en  los diferentes puntos comerciales, ferias temporales, institucionales y zonas de transición</t>
  </si>
  <si>
    <t>1. Estructurar estudios previos para adelantar el proceso de contratación de los baños portátiles
2. Elaborar el contrato 
3. Instalar los baños portátiles
4. Verificar la prestación del servicio</t>
  </si>
  <si>
    <t xml:space="preserve">1. Febrero 20
2. Abril 20
3-4. Mayo 2
</t>
  </si>
  <si>
    <t>1. Marzo 15
2. Abril 30
3-4. Diciembre 30</t>
  </si>
  <si>
    <t>Alquiler  de baños portátiles para instalar en  los diferentes puntos comerciales, ferias temporales, institucionales y zonas de transición</t>
  </si>
  <si>
    <t>Subdirección de Emprendimiento, Servicios Empresariales y Comercialización,
 Grupo de trabajo de Territorios  Y Logistica, ^Subdirección Jurídica y de Contratación.</t>
  </si>
  <si>
    <t xml:space="preserve"> 20/02/2015
</t>
  </si>
  <si>
    <t xml:space="preserve">15-03-2015
</t>
  </si>
  <si>
    <t>1. Servicio de baños portátiles contratado</t>
  </si>
  <si>
    <t>Radica 20 de febrero
Publica 20 de marzo
Adjujdica 23 de junio</t>
  </si>
  <si>
    <t>Alquiler de baños portátiles para instalar en  los diferentes puntos comerciales, ferias temporales, institucionales y zonas de transición</t>
  </si>
  <si>
    <t>1. Estructurar estudios previos para adelantar el proceso de contratación de los baños portátiles
2. Elaborar el contrato 
3. Instalar los baños portátiles
4. Verificar el servicio</t>
  </si>
  <si>
    <t>'SGRSI, GRUPO DE TRABAJO TERRITORIOS Y LOGISTICA, SJC</t>
  </si>
  <si>
    <t xml:space="preserve">1. Marzo 1
2. Abril 20
3-4. Mayo 2
</t>
  </si>
  <si>
    <t>1. Marzo 15
2.Abril 30
3-4. diciembre 31</t>
  </si>
  <si>
    <t>03-01-0026</t>
  </si>
  <si>
    <t>Apoyo para el emprendimiento empresarial del sector informal y en poblaciones específicas</t>
  </si>
  <si>
    <t>Desarrollo de contrato por licitacion publica con objeto de atencion a Madres cabezas de familia Y ADULTOS MAYORES</t>
  </si>
  <si>
    <t xml:space="preserve">1. Elaborar objeto de contrato, elaborar estudios de conveniencia, elaborar estudios de mercado, estudios previos; posterior a esto se pasara a juridica para revison y luego alaborar el anexo tecnico. Separar Registro presupuestal.
</t>
  </si>
  <si>
    <t>SESEC(Area  de Emprendimiento) - Sudbireccion Juridica y de contratacion.</t>
  </si>
  <si>
    <t>Incubar, crear o fortalecer a 6.300 unidades productivas de la economía popular .</t>
  </si>
  <si>
    <t xml:space="preserve">1. Elaborar objeto de contrato, elaborar estudios de conveniencia, elaborar estudios de mercado, estudios previos; posterior a esto se pasara a juridica para revison y luego elaborar el anexo técnico. Separar Registro presupuestal. 2.  Apertura de Licitacion. 3. Definir contratista por concurso quien licitara el contrato.
4.  Elaborar minuta, firma de contrato y polizas. 5. Inicio de proceso
6. Seguimiento de contrato por parte de IPES.
</t>
  </si>
  <si>
    <t>Subdireciòn de Gestión Redes Sociales e Informalidad,(Area  de Emprendimiento) - Sudbireccion Juridica y de contratacion.Contratista</t>
  </si>
  <si>
    <t>Contrato de licitacion publica abierto.</t>
  </si>
  <si>
    <t>RADICA 6 DE MARZO
PUBLICA 6 DE ABRIL
ADJUDICA 6 DE JULIO</t>
  </si>
  <si>
    <t>Desarrollo de contrato por licitacion publica con objeto de atencion a 1. Mujeres atacadas con agentes quimicos y 2. Discapacidad y sus cuidadores.</t>
  </si>
  <si>
    <t>Desarrollo de contrato por licitación pùblica con objeto de atención a 1. Mujeres atacadas con agentes quimicos y 2. Discapacidad y sus cuidadores.</t>
  </si>
  <si>
    <t xml:space="preserve">1. Elaborar objeto de contrato, elaborar estudios de conveniencia, elaborar estudios de mercado, estudios previos; posterior a esto se pasara a juridica para revison y luego alaborar el anexo tecnico. Separar Registro presupuestal; 2.  Apertura de Licitacion; 3. Definir contratista por concurso quien licitara el contrato.4.  Elaborar minuta, firma de contrato y polizas. 5. Inicio de proceso; 6. Seguimiento de contratoi por parte de IPES. Contratar 5 Profesionales y 3 tecnicos para contratacion de servicios.
</t>
  </si>
  <si>
    <t>Subdirección de Emprendimiento Servicios Empresariales y Comercialización (Area  de Emprendimiento) - Sudbireccion Juridica y de contratacion.</t>
  </si>
  <si>
    <t>Contratacion de Recurso humano para el area de emprendimiento.</t>
  </si>
  <si>
    <t>Contratar 5 Profesionales y 3 tecnicos para contratacion de servicios.</t>
  </si>
  <si>
    <t>Subdirección de Emprendimiento Servicios Empresariales y Comercialización (Area  de Emprendimiento) 
Sudbireccion Juridica y de contratacion..</t>
  </si>
  <si>
    <t>'Contratacion de personal</t>
  </si>
  <si>
    <t>Asistencia, acompañamiento para la creación y/o fortalecimiento de las unidades productivas de la economía popular (planes de negocios)</t>
  </si>
  <si>
    <t>20 Libre Destinación</t>
  </si>
  <si>
    <t>Convenio suscrito con la secretaria Distrital de la mujer y el IPES con el numero 392 de 2014 (5 de Diciembre de 2014) cuyo objeto es: Aunar esfuerzos y recursos técnicos, físicos administrativos y financieros entre la secretaria Distrital de la Mujer y el Instituto para la Economía social IPES para adelantar acciones de capacitación, formación para el trabajo y, fortalecimiento de emprendimientos y unidades productivas de mujeres en ejercicio de prostitución o en riesgo de estarlo.</t>
  </si>
  <si>
    <t>Pendiente Adición Presupuestal</t>
  </si>
  <si>
    <t>Planeación</t>
  </si>
  <si>
    <t>'Subdireciòn de Gestión Redes Sociales e Informalidad  Dirección</t>
  </si>
  <si>
    <t>Adición de convenio en ejecución.</t>
  </si>
  <si>
    <t xml:space="preserve">Asistencia, acompañamiento para la creación y/o fortalecimiento de las unidades productivas de la economía popular </t>
  </si>
  <si>
    <t>03-01-0375</t>
  </si>
  <si>
    <t>Apoyo para el emprendimiento empresarial del sector informal - víctimas</t>
  </si>
  <si>
    <t>Suscripciòn de  un convenio para apoyar proyectos productivos de la poblacion víctima del conflicto armado interno para adulto mayor y para personas con Discapacidad.</t>
  </si>
  <si>
    <t>Elaboración de estudios previos
Elaboración de especificaciones técnicas
Formulación , Revisión jurídica; Invitación a cotizar; Recibo propuestas; Evaluación financiera, técnica y administrativa de la propuestas; Selección propuesta y  presentación al Comité de Contratación, Elaboración y revisión minuta convenio; Firma convenio; Registro presupuestal; Constitución y aprobación pólizas; Firma acta de inicio; Contratación  apoyo a la Supervisión; Elaboración de estudios previos
Elaboración de especificaciones técnicas; Formulación; Revisión jurídica; Invitación a cotizar; Recibo propuestas; Evaluación financiera, técnica y administrativa de la propuestas; Selección propuesta y presentación al Comité de Contratación
Elaboración y revisión minuta convenio; Firma convenio; Registro presupuestal
Constitución y aprobación pólizas; Firma acta de inicio; Contratación  apoyo a la Supervisión.</t>
  </si>
  <si>
    <t xml:space="preserve">Subdirección de Emprendimiento, Servicios Empresariales y Comercialización, Subdirección  de Jurídica y Contratación 
Operador </t>
  </si>
  <si>
    <t xml:space="preserve">Incubar, crear o fortalecer a 4.000 unidades productivas de personas víctimas de la violencia.  </t>
  </si>
  <si>
    <t>No. de proyectos productivos en operación / No. de proyectos productivos programados*100</t>
  </si>
  <si>
    <t>RADICA 27 DE FEBRERO
PUBLICA 30 DE MARZO
ADJUDICA 1 DE JULIO</t>
  </si>
  <si>
    <t>Suscribir  un convenio para apoyar proyectos productivos de la poblacion víctima del conflicto armado interno  para adulto mayor y para personas con Discapacidad.</t>
  </si>
  <si>
    <t>Elaboración de estudios previos</t>
  </si>
  <si>
    <t>SESEC</t>
  </si>
  <si>
    <t>Elaboración de especificaciones técnicas</t>
  </si>
  <si>
    <t xml:space="preserve">Elaboración de estudios previos, Elaboración de especificaciones técnicas, Formulación; Revisión jurídica, Invitación a cotizar Recibo propuestas, Evaluación financiera, técnica y administrativa de la propuestas, Selección propuesta y presentación al Comité de Contratación. Elaboración y revisión minuta convenio, Firma convenio, Registro presupuestal
Constitución y aprobación pólizas, Firma acta de inicio; Contratación  apoyo a la Supervisión,  Elaboración de estudios previos; Elaboración de especificaciones técnicas; Formulación; Revisión jurídica; Invitación a cotizar; Recibo propuestas
Evaluación financiera, técnica y administrativa de la propuestas; Selección propuesta y presentación al Comité de Contratación; Elaboración y revisión minuta convenio
Firma convenio; Registro presupuestal; Constitución y aprobación pólizas
Firma acta de inicio; Contratación  apoyo a la Supervisión </t>
  </si>
  <si>
    <t>Subdirección de Emprendimiento, Servicios Empresariales y Comercialización,Subdirección  de Jurídica y Contratación.
Operador.</t>
  </si>
  <si>
    <t>No. de proyectos productivos  de colectivos en operación / No. de proyectos productivos programados*100</t>
  </si>
  <si>
    <t>Suscribrir un convenio para apoyar proyectos productivos  para Reparación de Colectivos víctimas del conflicto armado interno</t>
  </si>
  <si>
    <t xml:space="preserve">Elaboración de estudios previos, Elaboración de especificaciones técnicas
Formulación , Revisión jurídica, Invitación a cotizar, Recibo propuestas
Evaluación financiera, técnica y administrativa de la propuestas
Selección propuesta y presentación al Comité de Contratación, Elaboración y revisión minuta convenio, Firma convenio, Registro presupuestal Constitución y aprobación pólizas, Firma acta de inicio, Contratación  apoyo a la Supervisión. Elaboración de estudios previos, Elaboración de especificaciones técnicas Formulación , Revisión jurídica, Invitación a cotizar, Recibo propuestas
Evaluación financiera, técnica y administrativa de la propuestas
Selección propuesta y presentación al Comité de Contratación
Elaboración y revisión minuta convenio, Firma convenio, Registro presupuestal
Constitución y aprobación pólizas, Firma acta de inicio
Contratación  apoyo a la Supervisión </t>
  </si>
  <si>
    <t>Subdirección de Emprendimiento, Servicios Empresariales y Comercialización, Subdirección  de Jurídica y Contratación.
Operador.</t>
  </si>
  <si>
    <t>Suscribrir un convenio para seguimiento y acompañamiento de las unidades productivas de procesos anteriores, víctimas del conflicto armado interno</t>
  </si>
  <si>
    <r>
      <t xml:space="preserve">Suscribrir un convenio para </t>
    </r>
    <r>
      <rPr>
        <b/>
        <sz val="22"/>
        <rFont val="Calibri"/>
        <family val="2"/>
      </rPr>
      <t xml:space="preserve">seguimiento y acompañamiento </t>
    </r>
    <r>
      <rPr>
        <sz val="22"/>
        <rFont val="Calibri"/>
        <family val="2"/>
      </rPr>
      <t>de las unidades productivas de procesos anteriores, víctimas del conflicto armado interno</t>
    </r>
  </si>
  <si>
    <t xml:space="preserve">Elaboración de estudios previos,  Elaboración de especificaciones técnicas
Formulación , Revisión jurídica, Invitación a cotizar, Recibo propuestas
Evaluación financiera, técnica y administrativa de la propuestas
Selección propuesta y presentación al Comité de Contratación
Elaboración y revisión minuta convenio, Firma convenio, Registro presupuestal
Constitución y aprobación pólizas, Firma acta de inicio, Contratación  apoyo a la Supervisión ,  Elaboración de estudios previos, Elaboración de especificaciones técnicas Formulación. Revisión jurídica, Invitación a cotizar, Recibo propuestas
Evaluación financiera, técnica y administrativa de la propuestas
Selección propuesta y presentación al Comité de Contratación
Elaboración y revisión minuta convenio, Firma convenio
Registro presupuestal, Constitución y aprobación pólizas
Firma acta de inicio , Contratación  apoyo a la Supervisión </t>
  </si>
  <si>
    <t>Subdirección  de Jurídica y Contratación Subdirección de Emprendimiento, Servicios Empresariales y Comercialización.
Subdirección Administrativa y Financiera
Operador.</t>
  </si>
  <si>
    <t>No. de  seguimientos a proyectos productivos en operaciòn / No. de proyectos productivos programados</t>
  </si>
  <si>
    <t>Especificar el alcance, de los seguimientos y acompañamientros. ¿ En que consiste dichos seguimientos y acompañamientos?.</t>
  </si>
  <si>
    <t>Articular las acciones de intervención a la Población Victima del Conflicto Armado, con Alta Consejería, entidades Distritales y Nacional que atienden Victimas del Conflicto Armado.</t>
  </si>
  <si>
    <t>Subdirección de Emprendimiento, Servicios Empresariales y Comercialización,  Operador.</t>
  </si>
  <si>
    <t>Se debe documentar las distintas reuniones  que se adelanten con las entidades del orden Distrital y nacional, mínimo actas de reunión.</t>
  </si>
  <si>
    <t>Prestar asistencia psicosocial  y  técnica  en la  creación, e incubación,  fortalecimiento y consolidación  de Unidades Productivas de la Economía Popular bajo un enfoque integral (poblacional, sectorial y territorial).</t>
  </si>
  <si>
    <t>Realizar procesos de intervención Psicosocial a la Población Objetivo, con el fin de potencializar sus capacidades y talentos para proyectarlos como comunidades productivas auto sostenibles.</t>
  </si>
  <si>
    <t xml:space="preserve">Incubar, crear o fortalecer a 6.300 unidades productivas de la economía popular 
</t>
  </si>
  <si>
    <t>No de intervenciones Psicosociales realizadas a la población objetivo/ Total de Intervenciones programadas*100.</t>
  </si>
  <si>
    <t>Establecer un proceso de acompañamiento y seguimiento a las Unidades Productivas intervenidas.</t>
  </si>
  <si>
    <t>Incubar, crear o fortalecer a 4.000 unidades productivas de personas víctimas de la violencia.  .</t>
  </si>
  <si>
    <t>No de asistencias técnicas realizadas por  cada uno de los convenios suscritos/Total de asistencias técnicas programadas por los convenios suscritos* 100</t>
  </si>
  <si>
    <t xml:space="preserve">Adelantar operaciones de ordenamiento y de relocalización de actividades informales que se desarrollen en el espacio público.
</t>
  </si>
  <si>
    <t>01-03-00447</t>
  </si>
  <si>
    <t>Reparación, conservación y mejoramiento de infraestructura fisica de los formatos comerciales</t>
  </si>
  <si>
    <t>Fuente 12 Recursos propios</t>
  </si>
  <si>
    <t>Reservas 2014</t>
  </si>
  <si>
    <t xml:space="preserve"> Construccion de modulos flores 26</t>
  </si>
  <si>
    <t>Supervisión contrato de obra Nº 544-14                                              
Supervisión interventoria Nº 550-14</t>
  </si>
  <si>
    <t xml:space="preserve">Subdirección de Diseño y Análisis Estratégico  PLANEAMIENTO FISICO
</t>
  </si>
  <si>
    <t>Construcción 23 módulos flores, 2 cafeterias, módulo baños y módulo basuras, con sus respectivas instlaciones.</t>
  </si>
  <si>
    <t>Mòdulos construidos.</t>
  </si>
  <si>
    <t>Se debe establecer por parte de direccion si se va a hacer una supervision conjunta.</t>
  </si>
  <si>
    <t>Establecer cantidad y ubicación modulos piloto lustradores de clazado.</t>
  </si>
  <si>
    <t>Gestion frente a la mesa de trabajo carrera 7a.
Elaboración de informe que contenga cantidades y sitios de ubicación de los módulos.</t>
  </si>
  <si>
    <t xml:space="preserve">Establecer la cantidad , localización  de los módulo.
</t>
  </si>
  <si>
    <t>Documento  Técnico que contenga diseño, cantidad y localización de los módulos</t>
  </si>
  <si>
    <t xml:space="preserve">Desarrollo de estudios previos </t>
  </si>
  <si>
    <t xml:space="preserve">Elaboración de estudios y documentos previos de los mòdulos piloto para lustradores de calzado. </t>
  </si>
  <si>
    <t>Documentos previos elaborados.</t>
  </si>
  <si>
    <t>17 /04/ 2015.Entrega a SJC.</t>
  </si>
  <si>
    <t>Publicación y adjudiciación por Licitación de la  construccion modulos lustradores.</t>
  </si>
  <si>
    <t xml:space="preserve">Corrección de estudios previos.
Documento definitivo </t>
  </si>
  <si>
    <t>Adjudicación de la licitación.</t>
  </si>
  <si>
    <t>Firma del contrato y del acta de inicio.</t>
  </si>
  <si>
    <t>Obtención de la Licenc ia de Construcción.
Trámite adelantado ante el IDU respecto al pago de parqueaderos.</t>
  </si>
  <si>
    <t>Licencia de construcción aprobada.</t>
  </si>
  <si>
    <t>Fortalecer la atención de los Centros de Apoyo a la Economía Popular tendientes a implementar estrategias para el extricto cumplimiento de la Misión Institucional.</t>
  </si>
  <si>
    <t xml:space="preserve">Identificar y caracterizar las unidades productivas y demás actividades de la economía popular, bajo un enfoque integral (poblacional, sectorial y territorial), y en concordancia con las políticas públicas sobre Desarrollo Económico de la Ciudad.
Concentrar la oferta institucional en los  territorios a través del fortalecimiento de los CAEP (Centros de Apoyo a la Economía Popular), que permita el seguimiento eficiente a todas las alternativas productivas.
</t>
  </si>
  <si>
    <t>Subdirección de Emprendimiento, Servicios Empresariales y Comercialización,  , Subdirección de Formación y Empleabilidad</t>
  </si>
  <si>
    <t>Inclusión  de población identificada  mediante la Oferta Institucional 
( En cada una de las diferentes Alternativas Comerciales)</t>
  </si>
  <si>
    <t>No de personas vinculadas en las alternativas comerciales / Total de personas atendidas desde los CEAP en la vigencia*100</t>
  </si>
  <si>
    <t>Fortalecer la oferta Institucional en los   9 territorios definidos por la entidad,   mediante el levantamiento de una cartografía social, determinando asi las capacidades, potencialidades por localidad,  teniendo en cuenta sus grupos poblacionales y sectores económicos.</t>
  </si>
  <si>
    <t>Realizar el diagnóstico, acompañamiento y seguimiento a las alternativas productivas de los puntos comerciales,  REDEP, Mecato Social,  Ferias idetificando acciones de mejora y efectiva gestión.</t>
  </si>
  <si>
    <t>Realizar el seguimiento constante al proceso de ejecución de cada alternativa productiva, de los puntos comerciales,  REDEP, Mecato Social,  Ferias  emprendimientos y procesos formativos e inserci{on laboral  en las localidades</t>
  </si>
  <si>
    <t>No de seguimientos realizados mensualmente a la población  vinculada en lel portafolio institucional / Total de personas atendidas desde los CEAP en la vigencia*100</t>
  </si>
  <si>
    <t>Desarrollar actividades inherentes a la tarea de gestión del aprovechamiento económico regulado del espacio público que permita el disfrute ciudadano del espacio y a su vez favorezca el ejercicio del derecho al trabajo regulado de los sujetos populares.</t>
  </si>
  <si>
    <t xml:space="preserve">Apoyar la formulación, consolidación e implementación de un marco jurídico y técnico que regule el uso y aprovechamiento económico del espacio público en la ciudad.
Realizar recorridos por la Ciudad para la ubicación de espacios viables económicamente, para desarrollar las ZAERT.
Identificación y caracterización  los beneficiarios de las ZAERT.
Identificar, concertar los espacios autorizados para el funcionamiento de las  ZAERT.
Definir el modelo de asociatividad de los beneficiarios del Espacio Público con los actores distritales y locales, participando en su reglamentación.
</t>
  </si>
  <si>
    <t>Subdireciòn de Gestión Redes Sociales e Informalidad.</t>
  </si>
  <si>
    <t>No de seguimientos realizados mensualmente a la población  vinculada en el portafolio institucional / Total de personas atendidas de las ZAERT en la vigencia*100</t>
  </si>
  <si>
    <t>FORMULACIÓN INICIAL</t>
  </si>
  <si>
    <r>
      <t>Fecha</t>
    </r>
    <r>
      <rPr>
        <b/>
        <sz val="22"/>
        <color indexed="22"/>
        <rFont val="Arial Narrow"/>
        <family val="2"/>
      </rPr>
      <t>: 31/01/2015</t>
    </r>
  </si>
  <si>
    <t>APROBACIÓN DIRECTOR GENERAL</t>
  </si>
  <si>
    <t xml:space="preserve">VoBo. </t>
  </si>
  <si>
    <t>REVISIÓN OFICINA ASESORA DE PLANEACIÓN</t>
  </si>
  <si>
    <t>REPORTE DE AVANCE TRIMESTRAL</t>
  </si>
  <si>
    <t>VoBo. LÍDER DE PROCESO</t>
  </si>
  <si>
    <t>REVISIÓN SUBDIRECCIÓN DE DISEÑO Y ANALISIS ESTRATEGICO</t>
  </si>
  <si>
    <t>ACTUALIZACIÓN</t>
  </si>
  <si>
    <t xml:space="preserve">Fecha: </t>
  </si>
  <si>
    <r>
      <t xml:space="preserve">Fecha: </t>
    </r>
    <r>
      <rPr>
        <b/>
        <sz val="22"/>
        <color indexed="22"/>
        <rFont val="Arial Narrow"/>
        <family val="2"/>
      </rPr>
      <t>DD/MM/AAA</t>
    </r>
  </si>
  <si>
    <r>
      <t xml:space="preserve">Fecha: </t>
    </r>
    <r>
      <rPr>
        <b/>
        <sz val="22"/>
        <color indexed="22"/>
        <rFont val="Arial Narrow"/>
        <family val="2"/>
      </rPr>
      <t>10/02/2015</t>
    </r>
  </si>
  <si>
    <r>
      <t xml:space="preserve">Fecha: </t>
    </r>
    <r>
      <rPr>
        <b/>
        <sz val="22"/>
        <color indexed="22"/>
        <rFont val="Arial Narrow"/>
        <family val="2"/>
      </rPr>
      <t>10/02/2015</t>
    </r>
  </si>
  <si>
    <t>Primer ajuste: Observaciones realizadas por la OACI. RAD IPES  00110-817- 000511- 12-02-2015</t>
  </si>
  <si>
    <r>
      <t xml:space="preserve">Fecha: </t>
    </r>
    <r>
      <rPr>
        <b/>
        <sz val="22"/>
        <color indexed="22"/>
        <rFont val="Arial Narrow"/>
        <family val="2"/>
      </rPr>
      <t>30/06/2015</t>
    </r>
  </si>
  <si>
    <t xml:space="preserve"> No aplica</t>
  </si>
  <si>
    <t>Recursos de funcionamiento</t>
  </si>
  <si>
    <t>No tiene Proyecto asociado.
Recursos de funcionamiento</t>
  </si>
  <si>
    <t>No ACCION</t>
  </si>
  <si>
    <t>,</t>
  </si>
  <si>
    <t>Gestión del cierre de los hallazgos evidenciados por la Contraloria de Bogotá, asociados a la Subdirección de Diseño y Analisis Estratégico.</t>
  </si>
  <si>
    <t>Consolidación de la herramienta misional, como sistemas único de toma de decisiones directivo.</t>
  </si>
  <si>
    <t>CAPACITACIÓN DE LA POBLACIÓN VÍCTIMA DEL CONFLICTO ARMADO, SUS FAMILIARES Y MUJERES EN CONDICIÓN DE VULNERABILIDAD EN PROGRAMAS DE EDUCACIÓN INFORMAL Y HACER ACOMPAÑAMIENTO PSICOSOCIAL</t>
  </si>
  <si>
    <t>Suscripción de un contrato   para la validación de pruebas PIVOC y TECAE con las cuales se hace la Perfilación de la población.
Seguimiento  al desarrollo y cumplimiento del  Objeto del Contrato.
Presentación de Informes de supervisión derivados del seguimiento del contrato. 
Reporte de cumplimiento de metas cumplidas de acuerdo al proceso adelantado.</t>
  </si>
  <si>
    <t xml:space="preserve">Trámite de liquidaciones y realización de acciones administrativas para pago de pasivo exigible. </t>
  </si>
  <si>
    <t xml:space="preserve">Atender y vincular a 15.000 ciudadanos del sector informal a procesos de formación y su vinculación laboral. </t>
  </si>
  <si>
    <t>Validación de pruebas</t>
  </si>
  <si>
    <t>Pago de pasivos exigibles.</t>
  </si>
  <si>
    <t>Orientación para la búsqueda de oportunidades laborales a travès de empresa privada</t>
  </si>
  <si>
    <t>-</t>
  </si>
  <si>
    <t>No tiene asignado presupuesto</t>
  </si>
  <si>
    <t>a. Generar mecanismos de divulgación del servicio de Intermediación Laboral
b. Planeación e implementación de los talleres de orientación en coordinación con la Agencia Pública de Empleo del SENA los cuales incluye:  a) Explicación uso del aplicativo del SENA y registro de su hoja de vida  en el mismo,  b) Talleres de vida Laboral: Diligenciamiento Hoja de vida y asesoría en entrevista y pruebas psicotécnicas, c) Obtener información con respecto a las ofertas laborales de las que tiene conocimiento el IPES, las cuales puede consultar previamente todos los martes en la página: www.bogotatrabaja.gov.co en el link IPES INTERMEDIACION LABORAL</t>
  </si>
  <si>
    <t>No tiene presupuesto asignado</t>
  </si>
  <si>
    <t>No de personas que participan en los talleres de Orientación /No. de personas estimadas a atender (La meta establecida es 2.400)</t>
  </si>
  <si>
    <t>No de personas referenciadas / No. de personas proyectadas referenciar durante el 2015 (la meta propuesta es 1.500)</t>
  </si>
  <si>
    <t xml:space="preserve">No Personas Contratadas/No personas referenciadas </t>
  </si>
  <si>
    <t xml:space="preserve">Colaborar con las acciones afirmativas interinstitucionales para los embellecedores de calzado en el marco de la recuperacion del espacio publico:
actividades Asoc iadas:
</t>
  </si>
  <si>
    <t>1 ) Hacer seguimiento al 100% de los casos</t>
  </si>
  <si>
    <t xml:space="preserve"> Hacer seguimiento  a los pasivos exigibles a cargo SGRSI y efectuar los tramites correspondientes para el pago que haya lugar.</t>
  </si>
  <si>
    <t>1 ) % Pago de Pasivos exigibles: (Pasivos exigibles pagados en la vigencia 2015/ Total Pasivos exigibles generados en vigencias anteriores) *100</t>
  </si>
  <si>
    <t>Cumplir el  plan de trabajo para la reubicacion de los vendedores que estan ocupando  el espacio donde se realicen mejoras a la infraestructura (CED centenario, Flores la 26)</t>
  </si>
  <si>
    <t xml:space="preserve">1 ) Atender al 100 % de los vendedores informales que estan en los Puntos comerciales CED Centenerio y Flores de la 26
</t>
  </si>
  <si>
    <t xml:space="preserve">Realizar   acciones preliminares  relacionadas con el espacio para funcionamiento de las ZAERT y los beneficiarios que lo ocuparan, con el fin de  implementacion de las  mismas
</t>
  </si>
  <si>
    <t xml:space="preserve">1. Suministrar a la SDAE los insumos para la  aprobación de los diseños y espacios donde funcionaran las ZAERT.
2. Suministrar a la SDAE los insumos para realización  de los estudios previos y el proceso de contratación.
3.Tramitar los permisos de uso del  espacio para ubicacion de la ZAERT ante las Entidades Administradoras del Espacio Público.
4. Efectuar Seguimiento al Cronograma de entrega del inmobiliario.
5. Selecciónar los beneficiarios de las ZAERT de acuerdo a los liniamientos institucionales.
6. Asignar módulos.
</t>
  </si>
  <si>
    <t>1)  % de ubicación: (Beneficiarios ubicados/ Total de beneficiarios a ubicar)* 100
2 ) % de permisos:(No de permisos aprobados / No de permisos solicitados)* 100
3 ) % de seleccioón:(No de beneficiarios / No de aspirantes)* 100</t>
  </si>
  <si>
    <t>Verificar la ejecucion del cronograma del  mantenimiento preventivo y correctivo de las Alternativas comerciales: Quioskos, Puntos de Encuentro y Puntos comerciales.</t>
  </si>
  <si>
    <t xml:space="preserve">1. Actualizar el inventario de las Alternativas Comerciales: Quisokos, Puntos de Encuentro, Puntos Comerciales.
</t>
  </si>
  <si>
    <t xml:space="preserve">1. Actualizar el inventario de los Puntos Comercilales; 2. Elaborar el diagnóstico de necesidades de mantenimiento de los Puntos Comercilales; 3. Realizar el mantenimiento correspondiente.
2. Elaborar el diagnóstico de necesidades de mantenimiento de las  Alternativas Comerciales: Quisokos, Puntos de Encuentro y Puntos Comerciales.
3. Solicitar a la SDAE la realizacion del mantenimiento correspondiente.
4. Efectuar Seguimiento al Cronograma del mantenimiento de las Alternativas Comerciales: Quisokos, Puntos de Encuentro y Puntos Comerciales.
</t>
  </si>
  <si>
    <t xml:space="preserve">Realizar Ferias Institucionales y Temporales en el Distrito Capital  suministrando  logistica para estas y otras alternativas comerciales. 
</t>
  </si>
  <si>
    <t xml:space="preserve">1.  Solicitar permisos a las Administradoras del Espacio público: IDU, DADEP, IDRD, Secretaria de Movilidad y Alcaldías Locales.
2.  Arrenadar los predios para las instalación de las ferias institucionales y funcionamiento de otras alternativas comerciales.  
3.  Elaborar planes de emergencia y contingencia en las alternativas que lo requieran.
4. Conseguir la certificación de amparo.
 5.  Reportar las ferias autorizadas a las entidades competentes para activación de redes de apoyo.
6. Solicitar el acompañamiento en divulgación por parte de Oficina Asesora de Comunicaciones.
7. Caracterizar  a los beneficiarios de las ferias temporales e institucionales,
8. Verificar pagos de beneficiarios de las ferias institucionales.
9.  Elaborar planimetria.
10. Instalar las carpas y los baños portátiles en las ferias temporales e institucionales y otras alternativas comerciales que lo requieran.
11.Realizar el  desmonte de las ferias temporales e institucionales.
12. Presentar Informes de realizacion de ferias.
</t>
  </si>
  <si>
    <t xml:space="preserve">1) % Realización de Ferias Institucionales: (Ferias realizadas / Ferias institucionales programadas ) *100
2)  % Realización de Ferias Temporales: (Ferias de temporada realizadas / Ferias de temporada programadas ) * 100
3)  % de beneficiarios  Ferias Institucionales: (Beneficiarios atendidos /Beneficiarios programados ) * 100
4 )  % de beneficiarios  Ferias Temporales: (Beneficiarios atendidos /Beneficiarios programados ) * 100
</t>
  </si>
  <si>
    <t>'Fuente 12 Recursos propios</t>
  </si>
  <si>
    <t>1. Caracterizar los embellecedores de calzado
2. Entregar Uniformes según existencias.
3. Hacer seguimiento a la solicitud efectuada a las Alcaldias Locales respecto  a la asignacion   de espacio para el ejercicio de su actividad habitual.</t>
  </si>
  <si>
    <t>1 ) % De identificacion: ( N° de personas embellecedoras de calzado caracterizadas / N° total de personas a caracterizar *100
2 ) Entrega de uniformes : ( No de uniformes para embellecedores de calzado entregados / N° Total de uniformes a entregar) *100.</t>
  </si>
  <si>
    <t xml:space="preserve">1. Implementar una herramienta digital para el registro de informacion de la atencion al publico. 2.Realizar la  perfilación de la población para Empredimiento o Fortalecimiento Empresarial e  Incubacion de Unidades Productivas. 3.  Elaborar planes de emergencia y contingencia en las alternativas que lo requieran.  4. Conseguir la certificación de amparo. 5.  Reportar las ferias autorizadas a las entidades competentes para activación de redes de apoyo. 6. Solicitar el acompañamiento en divulgación por parte de Oficina Asesora de Comunicaciones. 7. Caracterizar  a los beneficiarios de las ferias temporales e institucionales, 8. Verificar pagos de beneficiarios de las ferias institucionales 9.  Elaborar planimetria. 10. Instalar las carpas y los baños portátiles en las ferias temporales e institucionales y otras alternativas comerciales que lo requieran. 11.Realizar el  desmonte de las ferias temporales e institucionales.12. Presentar Informes de realizacion de ferias
</t>
  </si>
  <si>
    <t xml:space="preserve">
Realizar el registro de informacion del seguimiento y control efectuados a los beneficiarios de: Quioskos, Puntos de Encuentro, Puntos comerciales, Ferias,   ZAERT, ZTAA y Embellecdores de Calzado</t>
  </si>
  <si>
    <t>1. Efectuar seguimiento al plan de trabajo establecido entre la SDAE y la SGRSI para el diseño y puesta en funcionamiento de una herramienta digital para el registro de información del seguimiento .2.  Verificar el cumplimiento del reglamento funcionamiento de:Quioskos, Puntos de Encuentro, Puntos comerciales, Ferias,   ZAERT, ZTAA y Embellecedores de Calzado, registrando la informacion correspondeinte de acuerdo al liniamiento institucional.3. Aplicar las sanciones por incumplimiento del reglamento de Alternativas Comerciales e ingresar la información respectiva en la herramienta digital.4. Presentar informes de gestion para toma de decisiones</t>
  </si>
  <si>
    <t>1 ) % Utilizacion de la herramienta Digital. N° de personas inscritas en la herramienta digital de las alternativas comerciales / N° total de personas ubicadas en las alternativas comerciales.'2 ) % seguimiento y control módulos: ( No. de seguimientos realizados mensualmente a la población  vinculada en las alternativas comerciales / No. de seguimientos programados para hacerle a la población vinculada a alternativas comerciales</t>
  </si>
  <si>
    <t>Grupo de trabajo territorio y logística</t>
  </si>
  <si>
    <t>725
SUBDIRECCIÓN DE GESTIÓN REDES SOCIALES E INFORMALIDAD</t>
  </si>
  <si>
    <t xml:space="preserve">725 SUBDIRECCIÓN DE EMPRENDIMIENTO, SERVICIOS EMPRESARIALES Y COMERCIALIZACIÓN </t>
  </si>
  <si>
    <t xml:space="preserve">Desarrollo de contrato por licitacion publica con objeto de atencion a Madres cabezas de familia Y ADULTOS MAYORES
</t>
  </si>
  <si>
    <t>NO SE VA A RELIZAR</t>
  </si>
  <si>
    <t>Proceso precontractual para definir los perfiles requeridos para la contratación de recurso humano de 21 profesionales y 36 tecnicos.</t>
  </si>
  <si>
    <t>arantizar y fortalecer el Mejoramiento Continuo del Sistema Integrado de Gestión, en sus diferentes subsistemas y componentes institucionales para la planeación, gestión de los recursos físicos, tecnológicos, de infraestructura, del talento humano, ambiental, documental y archivo, de seguridad de la información, así como del control interno, articulando todos los procesos de la entidad.</t>
  </si>
  <si>
    <t>no aplica</t>
  </si>
  <si>
    <t>12 aportes del distrito</t>
  </si>
  <si>
    <t>Implementar los requisitos de la norma tecnica distrital del Sistema Integrado de Gestión NTD SIG 001:2011</t>
  </si>
  <si>
    <t>Capacitación  a los funcionarios en temas asociados al sistema integrado de gestión</t>
  </si>
  <si>
    <t>Cumplir con el 100% el cronograma de implementación de la Norma Técnica Distrital del Sistema Integrado de Gestión NTD-SIG 001:2011</t>
  </si>
  <si>
    <t xml:space="preserve">No. de requisitos implementados / No. de requisitos programados * 100
</t>
  </si>
  <si>
    <t>No de hallazgoscerrados  / Total hallazgos  del Plan de Mejoramiento Institucional * 100</t>
  </si>
  <si>
    <t>Capacitación  para los  funcionarios de la entidad, con organizaciones de reconocida idoneidad, en los siguientes temas: Auditorías adl sistema integrado de gestión, riesgos, balance scorecard, acciones preventivas y correctivas y gestión ambiental</t>
  </si>
  <si>
    <t>No. De capacitaciones realizadas / No. de capacitaciones programadas * 100</t>
  </si>
  <si>
    <t>Adquirir elementos para fortalecer la implementaci{on del Plan Institucional de Gesti{on Ambiental en plazas de mercado y puntos comerciales.</t>
  </si>
  <si>
    <t>Elaboración estudios Previos
Desarrollar La etapa contractual</t>
  </si>
  <si>
    <t>Realizar la contrataci{on, supervisi{on y liquidaci{on del contrato</t>
  </si>
  <si>
    <t>NO APLICA</t>
  </si>
  <si>
    <t>% de cumplimiento en la ejecuci{on del contrato</t>
  </si>
  <si>
    <t>ADQUISICI{ON DE SERVICIOS PARA EL PIGA DE LOS PROYECTOS</t>
  </si>
  <si>
    <t>Realizar sensibilizaciones y/o capacitaciones ambientales relacionados con la implementaci{on de los programas ambientales de la entidad en puntos comerciales, sede administrativa y plazas de mercado</t>
  </si>
  <si>
    <t>Atención de mesa de ayuda</t>
  </si>
  <si>
    <t>Soporte a hardware y software de la entidad</t>
  </si>
  <si>
    <t>Nivel de atención de solicitudes de mesa de ayuda</t>
  </si>
  <si>
    <t>* Capacitación a las dependencias misionales
Correcta operación de la herramienta misional</t>
  </si>
  <si>
    <t>Sistema Misional actualizado y en operación
Capacitaciones realizadas/capacitaciones programadas</t>
  </si>
  <si>
    <t>Elaboración del Plan Estratégico de Tecnologías de la Información y Comunicaciones  para el 2016, siguiendo los lineamientos de la alta consejería distrital de TICS.</t>
  </si>
  <si>
    <t>31/0372016</t>
  </si>
  <si>
    <t>Porcentaje de elaboración de PETIC</t>
  </si>
  <si>
    <t>Herramienta actualizada y publicada</t>
  </si>
  <si>
    <t>Publicación del Centro Dinámico de Información para su acceso público</t>
  </si>
  <si>
    <t>02-01-0734</t>
  </si>
  <si>
    <t>Adquisicion de harware y sofware</t>
  </si>
  <si>
    <t>SUBDIRECCION DE DISEÑO Y ANALISIS ESTRATEGICO</t>
  </si>
  <si>
    <t xml:space="preserve">Contratar el servicio de interventoria para las obras de construccion contratadas, para la obra del Proyecto CED CENTENARIO. </t>
  </si>
  <si>
    <t>Reparación, conservación y mejoramiento de insfraestructura física de las Plazas de mercado</t>
  </si>
  <si>
    <t>Formulacion del proceso de contratacion, concurso de meritos  que permita la contratacion del servicio de interventoria.</t>
  </si>
  <si>
    <t>Conformación de grupos de trabajo
• Preparacion de la documentacion  previa a la contratacion , Estudios previos, anexos tecnicos,   presupuesto entre otros.
* preparacion de la documentacion juridica.
*preparacion de la documentacion financiera.</t>
  </si>
  <si>
    <t>Subdirección de Diseño y Análisis estratégico -Planeamiento Fisico
Subdirección  Jurídica y de Contratación. 
Subdireccion Adminsitrativa y Financiera.</t>
  </si>
  <si>
    <t>01/102/2016</t>
  </si>
  <si>
    <t>07/103/2016</t>
  </si>
  <si>
    <t>Contratar los servicios de interventoria para dar incio a las obras</t>
  </si>
  <si>
    <t xml:space="preserve">No. De procesos contractuales / No. de contratos celabrados </t>
  </si>
  <si>
    <t xml:space="preserve">Coordinar la ejecucion de las obras de construccion  de la primera etapa del proyecto CED CENTENARIO </t>
  </si>
  <si>
    <t xml:space="preserve">ejecucion de las obras de construccion  y mejoramiento del proyecto CED CENTENARIO </t>
  </si>
  <si>
    <t xml:space="preserve">*Conformacion de comité Tecnico para el seguimiento de las obras (SDAE- Planeamiento -SGRSI-SJC-SAF)
*Supervision  permamente a la ejecucion de las obras y de la  interventoria </t>
  </si>
  <si>
    <t>Subdireccion de Diseño  y Analisis Estrategico-Planemiento Fisico-SGRSI-SJC</t>
  </si>
  <si>
    <t>Diciembre 10 de 2016</t>
  </si>
  <si>
    <t>Terminar de manera satisfactoria las obras de adecuacion y mejoramiento de la primera etapa del poryecto CED CENTENARIO</t>
  </si>
  <si>
    <t>ver valor de contrato adjudicado</t>
  </si>
  <si>
    <t>cronograma de ejecucion de las obras/ cumplimiento en la entrega de las obras</t>
  </si>
  <si>
    <t>Efectuar las actividades necesarias para realizar la contratacion de los servicios de mantenimiento preventivo y correctivo  de los inmuebles  que el IPES administra ( puntos comerciales, plazas de mercado y sedes institucionales) asi como del mobiliario urbano REDEP  con sus respectivas interventorias</t>
  </si>
  <si>
    <t>Formulacion de los procesos de contratacion, licitacion publica, concurso de meritos  que permita la contratacion de los servicios de obra mantenimiento e interventoria propuestos.</t>
  </si>
  <si>
    <t>15/103/2016</t>
  </si>
  <si>
    <t>Contratar los servicios de  obra e  interventoria para dar incio a  las actividades de inmuebles</t>
  </si>
  <si>
    <t>ver presupuesto asignado</t>
  </si>
  <si>
    <t>Efectuar las acciones necearias para realizar la contratacion de las obras para la segunda etapa del proyecto CED CENTENARIO ( sujeto a la disponibilidad de los recursos)</t>
  </si>
  <si>
    <t>validar presupuesto asignado</t>
  </si>
  <si>
    <t>Coordinar la ejecucion ( supervision) de los contratos de obra/mantenimiento que se generen para efectuar las  actividades de mantenimiento preventivo y correctivo de los inmuebles que el IPES administra icluyendo el mobiliario urbano de la REDEP.</t>
  </si>
  <si>
    <t>ejecucion de las obras de mantenimeinto preventivo y corerctivo de los inmuebles  Plazas de mercado, Puntos comerciales, sedes institucionales y mobiliario urbano.</t>
  </si>
  <si>
    <t>Diciembre 31 de 2016</t>
  </si>
  <si>
    <t>Terminar de manera satisfactoria las obras de mantenimiento preventivo y correctivo de todos los inmuebles incluyendo el mobiliario urbano.</t>
  </si>
  <si>
    <t>Ejercer la supervision  tecnica y el seguimiento permanente al convenio 117 de 2014 suscrito para llevar a cabo las obras de restauracion de  la plaza de mercado de la concordia y la construccion de la galeria Santa Fe.</t>
  </si>
  <si>
    <t>ejecucion de las obras de restauracion de la plaza y construccion de la galeria santa fe.
Cumplimiento de los objetivos propuestos en el convenio Interadministrativo celebrado.</t>
  </si>
  <si>
    <t xml:space="preserve">*Seguimiento Tecnico y administrativo al Convenio 117-2014
* Delegacion de los profesionales para efectuar al seguimiento tecnico y supervision al convenio.
</t>
  </si>
  <si>
    <t>Subdireccion de Diseño  y Analisis Estrategico-Planemiento Fisico- SESEC</t>
  </si>
  <si>
    <t>Garantizar el cumplimiento de las obligaciones contraidas con la celebracion del convenio.</t>
  </si>
  <si>
    <t>se debe tener en cuenta que se encuentra pendiente la defincion de presupuesto para garntizar la culminacion de  las obras  ETAPA 2</t>
  </si>
  <si>
    <t>Generar las acciones necesarias que permitan la actualziacion de la informacion  tecnica desarrolada pra los  PRM  de las plazas de mercado que sean priorizadas por la Direccion General  que permita efectuar inervenciones relacionadas con proyectos de modernizacion  de Plazas de Mercado.</t>
  </si>
  <si>
    <t>Actualizacion y complementacion  de la  informacion tecnica existente. 
Proyectos de intervencion.</t>
  </si>
  <si>
    <t>*Conformacion de comité Tecnico 
* Contrataciones necesarias que permitan actualizar la informacion  de acuerdo a la normatividad vigente
*actualizacion del componente presupuestal.</t>
  </si>
  <si>
    <t>Actualizar la informacion tecnica que permita el desarrollo de proyectos de modernizacion.</t>
  </si>
  <si>
    <t>se debera venrificar</t>
  </si>
  <si>
    <t xml:space="preserve">Informacion tecnica de Plazas de mercado  existente/ Informacion tecnica actualizada por plaza </t>
  </si>
  <si>
    <t>se efectuara de acuerdo a la directirz generada por la direccion general  de acuerdo a la priorizacion y cantidad de recursos que asignen para la construccion de los proyectos.</t>
  </si>
  <si>
    <t>Generar propuestas  que permitan a la Direccion General, tomar decisiones relacionadas con el mejoramiento del mobiliairo urbano de la REDEP, ampliacion de las etapas construidas de este mobiliario, e implementacion de otras propuestas en el espacio publico que permitan ampliar la oferta por parte de la entidad.</t>
  </si>
  <si>
    <t>Desarrollo de propuestas que permitan mejorar la oferta de proyectos en el espacio publico.</t>
  </si>
  <si>
    <t>Subdireccion de Diseño  y Analisis Estrategico-Planemiento Fisico- SGRSI-SJC</t>
  </si>
  <si>
    <t>Lograr el mejoramiento de las condiciones actuales del mobilairio existente, asi como trabajar en el desarrollo de alternativas  nuevas o expansion de las existentes para espacio publico acorde a las politicas que  para este fin apliquen.</t>
  </si>
  <si>
    <t>n/a</t>
  </si>
  <si>
    <t>este trabajon debera se articulado con otras entidades  ( planeacion  distrital, IDU, taller del espacio publico,  DADEP, entre otras)</t>
  </si>
  <si>
    <t>Fortalecer la imagen institucional y posicionar el IPES en la ciudadanía como una Entidad que brinda soluciones a sus beneficiarios.</t>
  </si>
  <si>
    <t xml:space="preserve"> </t>
  </si>
  <si>
    <t>Adquisición de elementos  y servicios para la imagen institucional.
Producción y realización de eventos institucionales y de comunicación</t>
  </si>
  <si>
    <t>DESARROLLO DE ACCIONES DE COMUNICACIÓN INTERNA</t>
  </si>
  <si>
    <t>Realizar una(1) campaña para socializar proyectos de inversión (definición, avance, presupuesto,etc)</t>
  </si>
  <si>
    <t>OAC</t>
  </si>
  <si>
    <t>Posicionamiento de la Entidad ante las partes interesadas ( Funcionarios, población sujeto de atención, ciudadanía en general, Distrito) para generar confianza.</t>
  </si>
  <si>
    <t xml:space="preserve">Medición de la satisfacción de los clientes internos de  acuerdo con las campañas de comunicación realizadas. 
Percepción de la calidad del servicio.
Índice de crecimiento en redes sociales
Indice de incremento en publicaciones positivas en medios de comunicación.
No. de actividades programadas / No. de actividades ejecutadas*100
</t>
  </si>
  <si>
    <t>Realizar una(1) campaña para socializar y promover los servicios, alcances y procedimientos de la Oficina Asesora de Comunicaciones.</t>
  </si>
  <si>
    <t>Realizar una(1) campaña para promover y socializar la plataforma estratégica de la Entidad</t>
  </si>
  <si>
    <t>Realizar dos(2) campañas para socializar Sistema Integrado de Gestión</t>
  </si>
  <si>
    <t xml:space="preserve"> 30-11-2016</t>
  </si>
  <si>
    <t>Realizar una(1) campaña para socializar el Subsistema de Gestión Ambiental- PIGA</t>
  </si>
  <si>
    <t>Realizar dos (2) campañas para socializar el Subsistema de Control Interno</t>
  </si>
  <si>
    <t>Realizar una(1) campaña para socializar Subsistema de Seguridad en la Información</t>
  </si>
  <si>
    <t>Realizar una (1) campaña para socializar el Subsistema Interno de Gestión Documental y Archivo (SIGA)</t>
  </si>
  <si>
    <t>Realizar una (1) campaña para socializar el Plan Anticorrupción y Atención al Ciudadano ( Servicio al Usuario)</t>
  </si>
  <si>
    <t>Realizar una(1) campaña para socializar el Subsistema de Calidad</t>
  </si>
  <si>
    <t xml:space="preserve"> Realizar cuatro (4) campañas para socializar planes y programas del Área de Talento Humano</t>
  </si>
  <si>
    <t>Realizar una(1) campaña para dar a conocer procesos y procedimientos establecidos.</t>
  </si>
  <si>
    <t>Comunicar nuevas normativas aplicables a la gestión de la entidad( cuando se requiera)</t>
  </si>
  <si>
    <t>Realizar la actualización del Manual de Imagen de la Entidad</t>
  </si>
  <si>
    <t>Realizar un sodeo de opinión entre los colaboradores para redireccionar la comunicación interna.</t>
  </si>
  <si>
    <t>Realizar  el fortalecimiento y optimización de los medios internos de Comunicación: Intranet, Carteleras, boletín interno, correo masivo, Fondo de pantalla.</t>
  </si>
  <si>
    <t>FORTALECIMIENTO DE LA COMUNICACIÓN EXTERNA Y GESTIÓN EN MEDIOS DE COMUNICACIÓN</t>
  </si>
  <si>
    <t>Realizar gestión de free pres con medios de comunicación masivos y comunitarios</t>
  </si>
  <si>
    <t xml:space="preserve"> Realizar la actualización permanente de os contenidos de la página web y las redes sociales</t>
  </si>
  <si>
    <t>Realizar una (1) Campaña de impulso y posicionamiento de las plazas distritales de mercado</t>
  </si>
  <si>
    <t>Realizar promoción en medios de comunicación de las nuevas alternativas económicas para vendedores informales( cuando se requiera)</t>
  </si>
  <si>
    <t>Realizar promoción de los programas de emprendimiento dirigidos a todas las poblaciones que atiende el IPES( cuando se requiera)</t>
  </si>
  <si>
    <t>Realizar  un (1) taller de voceros para directivos de la Entidad.</t>
  </si>
  <si>
    <t>Realizar apoyo y difusión al evento de Rendición de Cuentas</t>
  </si>
  <si>
    <t>Realizar dos ( 2 )publicaciones impresas de periódico  dirigido a los beneficiarios</t>
  </si>
  <si>
    <t xml:space="preserve">
Socialización de los componentes de cada uno de los Subsistermas, en los diferentes procesos que adelanta la Entidad.
Revisión, actualización y documentación de los procesos y procedimientos de la Entidad.
Revisión del SIG, por parte de la Alta Dirección.
Elaborar los nuevos productos requeridos por la NTD-SIG 
</t>
  </si>
  <si>
    <t>3311401090431152</t>
  </si>
  <si>
    <t>Fortalecimiento del sistema distrital de plazas de mercado.</t>
  </si>
  <si>
    <t>Adquisicion de servicios de vigilancia y seguridad privada para los proyectos de la entidad</t>
  </si>
  <si>
    <t>Proveer servicios de vigilancia</t>
  </si>
  <si>
    <t>3311401120725161</t>
  </si>
  <si>
    <t>312020501</t>
  </si>
  <si>
    <t>Mantenimiento Entidad</t>
  </si>
  <si>
    <t>312020601</t>
  </si>
  <si>
    <t>Seguros Entidad</t>
  </si>
  <si>
    <t>Adquisicion de seguros y polizas para amparar los bienes y derechos de los proyectos de la entidad</t>
  </si>
  <si>
    <t>Salvaguardar los bienes e intereses económicos de la entidad</t>
  </si>
  <si>
    <t>Adquisicion de servicios de aseo y cafeteria para los proyectos de la entidad</t>
  </si>
  <si>
    <t>Proveer servicios de aseo y cafeteria</t>
  </si>
  <si>
    <t>Proveer a los empleados servicios de transporte para facilitar la gestión institucional</t>
  </si>
  <si>
    <t>ALQUILER DE MAQUINAS DE FOTOCOPIADO, SUMINISTRO DE PERSONAL E INSUMOS, Y EL MANTENIMIENTO PREVENTIVO Y CORRECTIVO DE LAS MISMAS, CON EL FIN DE CONTAR CON LAS HERRAMIENTAS PARA EL CUMPLIMIENTO DE LA MISION DEL INSTITUTO PARA LA ECONOMIA SOCIAL - IPES</t>
  </si>
  <si>
    <t>SUMINISTROS INTEGRAL DE PAPELERIA, UTILES Y ELEMENTOS DE OFICINA, TONER, TINTAS E INSUMOS PARA IMPRESORAS NECESARIOS PARA EL BUEN FUNCIONAMIENTO DE LA ENTIDAD</t>
  </si>
  <si>
    <t>02-06-0092</t>
  </si>
  <si>
    <t>Otros gastos recurrentes: caja menor, gravámenes y avances, para el desarrollo de los proyectos de la entidad</t>
  </si>
  <si>
    <t>Otros gastos operativos (arrendamientos sede, seguros, pagos de administracion sede y avances)</t>
  </si>
  <si>
    <t>3311403310611235</t>
  </si>
  <si>
    <t>Fortalecimiento institucional</t>
  </si>
  <si>
    <t>Funcionamiento</t>
  </si>
  <si>
    <t>Mantenimiento Correctivo y preventivo entidad</t>
  </si>
  <si>
    <t>Reparacion, conservacion y mejoramiento de Infraestructura Fisica</t>
  </si>
  <si>
    <t>Recarga de Extintores</t>
  </si>
  <si>
    <t>Mantenimiento Vehiculo</t>
  </si>
  <si>
    <t>Combustibles  lubricantes y llantas</t>
  </si>
  <si>
    <t>02-06-0093</t>
  </si>
  <si>
    <t>Combustibles y lubricantes para el vehículo del proyecto misión Bogotá</t>
  </si>
  <si>
    <t>3311403310611230</t>
  </si>
  <si>
    <t>02-02-0038</t>
  </si>
  <si>
    <t>Mantenimiento de Vehiculos</t>
  </si>
  <si>
    <t>02-06-0079</t>
  </si>
  <si>
    <t>Servicios publicos de los formatos comerciales</t>
  </si>
  <si>
    <t>02-06-0078</t>
  </si>
  <si>
    <t>Servicios publicos de las plazas de mercado distritales</t>
  </si>
  <si>
    <t>3120201</t>
  </si>
  <si>
    <t>Arrendamientos</t>
  </si>
  <si>
    <t>Arendamiento de Inmuebles</t>
  </si>
  <si>
    <t>Arendamiento Inmuebles</t>
  </si>
  <si>
    <t>Salud Ocupacional</t>
  </si>
  <si>
    <t>NA</t>
  </si>
  <si>
    <t xml:space="preserve">CONTRATAR LOS SERVICIOS DE REALIZACION DE EXAMENES MÈDICOS OCUPACIONALES DE INGRESO, DE RETIRO Y PERIODICOS DE LOS FUNCIONARIOS/AS DEL INSTITUTO PARA LA ECONOMIA SOCIAL IPES PARA LA NUEVA PLANTA TEMPORAL. </t>
  </si>
  <si>
    <t>Bienestar e incentivos</t>
  </si>
  <si>
    <t>PRESTACION DE SERVICIOS DE BIENESTAR SOCIAL  E INCENTIVOS A LOS/AS FUNCIONARIOS/AS DEL INSTITUTO PARA LA ECONOMIA SOCIAL IPES</t>
  </si>
  <si>
    <t>Capacitacion Interna</t>
  </si>
  <si>
    <t xml:space="preserve">Contrato para cumplir con el Plan Institucional de Capacitacion de la entidad, </t>
  </si>
  <si>
    <t>Gastos de Transporte y Comunicación</t>
  </si>
  <si>
    <t>Gastos de Comunicación</t>
  </si>
  <si>
    <t xml:space="preserve">Prestacion de servicio de Telefonia Celular </t>
  </si>
  <si>
    <t>Servicios de outsourcing de correspondencia</t>
  </si>
  <si>
    <t>Trámite correspondencia de comunicaciones oficiales</t>
  </si>
  <si>
    <t>Contrato No. 285 suscrito el 18 de junio de 2015  con vigencia hasta el 18 defebrero de 2016, sobre el cual se debe efectuar adición por dos meses y llevar a cabo nuevo proceso de contratación. El valor del contrato asciende a $4.533.890.153,oo. Mensualidad promedio por $566.736.270,oo</t>
  </si>
  <si>
    <t xml:space="preserve">A partir del 19 de marzo de 2016 debe estar sucrito el contrato resultante del proceso licitatorio que inicia a partir de mediados de enero de 2016.
Según el presupuesto asignado para 2016 $5.663.100.000 y considerando al adición por un mes y el factor inflacionario (6,77%) el monto definitivo alcanzaría para prestación de servicios hasta el 19 de noviembre de 2016 </t>
  </si>
  <si>
    <t>Contrato No.  215 suscrito por $649.965.618,oo (17 meses)  el 2 de abril de 2015  con vigencia hasta el 2 de septiembre de 2016.  Una mensualidad promedio por $38.233.272,oo.
Considerando el factor inflacionario 6,77% ($40,821,665,oo), el presupuesto destinado para 2016 ($633.700.000,oo) indica que los recursos posibilitan un contrato por aproximadamente 16 meses de ejecución.</t>
  </si>
  <si>
    <t>Contrato No.  255 suscrito por $903.652.019,oo (10 meses)  el 20 de mayo de 2015  con vigencia hasta el 19 de marzo de 2016.  Mensualidad promedio por $90.365.202,oo.
Considerando el factor inflacionario 6,77% ($96,482,926,oo), el presupuesto destinado para 2016 ($1.079.300,000,oo) indica que los recursos posibilitan un contrato por aproximadamente 14 meses de ejecución.</t>
  </si>
  <si>
    <t>Contrato No.  322 suscrito por $249.607.938,oo (8 meses)  el 19 de agosto de 2015  con vigencia hasta el 18 de abril de 2016; y adiciónel 26 de noviembre de 2015 por $74.459.640,oo. Mensualidad promedio $40.508.447,oo.
Considerando el factor inflacionario 6,77% ($43,250,869,oo), el presupuesto destinado para 2016 ($281.000,000,oo) indica que los recursos posibilitan un contrato por aproximadamente 6,5 meses de ejecución.</t>
  </si>
  <si>
    <t>Contrato 205-2015, por valor de $18.041.800, con vigencia del 19-06-2015 a 18-02-2016, se adiciono en la fecha de 16-10-2015 por valor de $9.000.000, para un valor total de $27.041.800, valor mensualidad $3.380.225
Considerando el factor inflacionario 6,77% ($3,609,066,oo), el presupuesto destinado para 2016 ($20.000,000,oo) indica que los recursos posibilitan un contrato por aproximadamente 5 meses y 10 dias ejecución.</t>
  </si>
  <si>
    <t>Materiales y suministros de la entidad - Se realiza compra por acuerdo marco de precios - Colombia Compra Eficiente.</t>
  </si>
  <si>
    <t>Caja Menor</t>
  </si>
  <si>
    <t>Pendiente de concepto de planeamiento fisico, acciones de mantenimiento de la entidad.</t>
  </si>
  <si>
    <t xml:space="preserve">Iniciar proceso de licitacion al momento de abrir presupuesto de la entidad, </t>
  </si>
  <si>
    <t>Inciar en el mes de febrero, para utilizar la modalidad de minima cuantia.</t>
  </si>
  <si>
    <t xml:space="preserve">Contrato 439 del 30 de diciembre del 2015 vigente hasta el 30 de mayo del 2016 por $9.021.000.
Suministro de gasolina por chip para los vehiculos de la entidad
Presupuesto alcanza para 9 meses adicionales, hasta el 28 de febrero del 2017
</t>
  </si>
  <si>
    <t>Contrato 219 del 04 de mayo de 2015, vigencia hasta el 03 de enero del 2016.
Prorrogado y adicionado hasta el 02 de abril de 2016. por $3.000.000
Compra de vehiculo - Colombia Compra Eficiente
Avaluo de bienes de la entidad, convenio interadministrativo con la Unidad Administrativa Especial de Catastro Distrital</t>
  </si>
  <si>
    <t>Contrato No.  250 suscrito por $647.280.000,oo (9 meses)  el 12 de mayo de 2015  con vigencia hasta el 11 de febrero de 2016.  Una mensualidad promedio por $71,920,000,oo.
Considerando el factor inflacionario 6,77% +2 puntos IPC, el presupuesto destinado para 2016 ($895.947.440,oo) indica que los recursos posibilitan un contrato por aproximadamente 10 meses y fraccion hasta el 31 de diciembre de 2016 de ejecución.</t>
  </si>
  <si>
    <t>Contrato 353 del 17 de diciembre del 2015, con vigencia por 270 dias por valor de $63.188.680 
EL contrato abarca la ejecucion del programa de bienestar e incentivos, el plan institucional de capacitacion y la realizacion de los examenes medicos ocupacionales para los funcionarios del IPES</t>
  </si>
  <si>
    <t>Contrato No.  280 suscrito por $113.204.304,oo (8 meses)  el 18 de junio de 2015  con vigencia hasta el 17 de febrero de 2016.  Mensualidad promedio por $14.150.538,oo. Es necesario la adicion por un mes del contrato, considerando el factor inflacionario 6,77% ($15.108.529,oo).</t>
  </si>
  <si>
    <t>Contrato No.  280 suscrito por $113.204.304,oo (8 meses)  el 18 de junio de 2015  con vigencia hasta el 17 de febrero de 2016.  Mensualidad promedio por $14.150.538,oo. Es necesario la adicion por un mes del contrato
Considerando el factor inflacionario 6,77% ($15.108.529,oo), el presupuesto destinado para 2016 ($150.000.000,oo) indica que los recursos posibilitan un contrato por aproximadamente 10 meses de ejecución.</t>
  </si>
  <si>
    <t>Servicios Generales</t>
  </si>
  <si>
    <t>Servicio al Usuario</t>
  </si>
  <si>
    <t>Almacen General</t>
  </si>
  <si>
    <t>Servicios publicos</t>
  </si>
  <si>
    <t>Talento Humano</t>
  </si>
  <si>
    <t>Gestión documental</t>
  </si>
  <si>
    <t xml:space="preserve">Requiere adición por dos  meses, para abriri nueva licitación </t>
  </si>
  <si>
    <t>Presupuesto alcanza para sucribir contrato por 9 meses, es necesario ajustar el numero de servicios requeridos por la entidad y realizar una propuesta de austeridad del gasto para este item de gasto.</t>
  </si>
  <si>
    <t>De acuerdo a las condiciones pactadas y a los servicios de la entidad el contrato tendria una duración de  6,5 meses. Hasta octubre de 2016.</t>
  </si>
  <si>
    <t>Alquiler de maquinas fotocopiadoras suministro de personal e insumos.</t>
  </si>
  <si>
    <t>En la vigencia 2015 no se contrto el suministro de papeleria, utiles y elementos de oficina solo hay contrato para toner y tintas.</t>
  </si>
  <si>
    <t>Actividades lideradas por la SDAE</t>
  </si>
  <si>
    <t>Pendiente iniciar  el proceso de minima cuantia de extintores,  este proceso fue declarado desierto en diciemnre de 2015</t>
  </si>
  <si>
    <t>Contrato actual adicionado, vegente hasta el mes de febrero.</t>
  </si>
  <si>
    <t>Contrato por 9 meses</t>
  </si>
  <si>
    <t xml:space="preserve">Se solicita tener en consideracion aumentar el presupuesto a 19.300.000.
</t>
  </si>
  <si>
    <t>Compra de un vehiculo nuevo para la entidad, dado de baja uno de los vehiculos en poder de la entidad. Pendiente dar de baja 2 vehiculos de la entidad para iniciar proceso.</t>
  </si>
  <si>
    <t>Avaluo de todas las sedes de la entidad, se requiere de treinta millones adicionales, dado que la cotización suministrada por la Unidad de Catastro Distrital ya identifico todos los predios, se requieren $70.000.000, para llevar esta tarea en una sola vigencia</t>
  </si>
  <si>
    <t>Contrato por diez meses y fraccion, con el presupuesto actual tendria fecha de vencimiento hasta el 31 de diciembre del 2016. Es necesario disponer de setenta millones adicionales para que el contrato finalice el 30 de Enero del 2017.
374.900.000 para arrendamiento de proyecto de inversion</t>
  </si>
  <si>
    <t>Programa del area de Talento Humano para todos los funcionarios del IPES</t>
  </si>
  <si>
    <t>Es necesario realizar adicion por dos mes</t>
  </si>
  <si>
    <t>Contrato por diez  meses. Hasta octubre de 2016.</t>
  </si>
  <si>
    <t xml:space="preserve"> Fortalecimiento del sistema distrital de plazas de mercado</t>
  </si>
  <si>
    <t>Mejorando las condiciones higienico-sanitarias y de inocuidad de los alimentos comercializados en las Plazas de Mercado Distritales</t>
  </si>
  <si>
    <t xml:space="preserve">Adecuando la infraestructura de las plazas de mercado </t>
  </si>
  <si>
    <t>Optimizando la gestión de recaudo por concepto de derechos de uso y aprovechamiento en plazas de mercado.</t>
  </si>
  <si>
    <t>Mejorando las herramientas de gestión administrativa y estrategicas para la administración de las plazas de mercado distritales</t>
  </si>
  <si>
    <t>Articulando las plazas de mercado distritales con las redes de abastecimiento de alimentos</t>
  </si>
  <si>
    <t xml:space="preserve">Actualizar e implementar lo establecido en los planes de saneamiento básico de las plazas de mercado. </t>
  </si>
  <si>
    <t>Realizar la gestión de residúos orgánicos en cuatro plazas de mercado adicionales a las cuatro existentes.</t>
  </si>
  <si>
    <t>Realizar la gestión de aceites usados de origen vegetal en cuatro plazas de mercado adicionales a las ocho actuales.</t>
  </si>
  <si>
    <t>Realizar los estudios previos, la suscripción de contrato y la supervisión de las actividades de control de plagas, control de roedores y lavado de tanques de erserva de agua potable en las plazas de mercado distritales.</t>
  </si>
  <si>
    <t>Continuar realizando las obras de modernización y mejoramiento de la Plaza de Mercado La Concordia (Patrimonio Arquitectonico).</t>
  </si>
  <si>
    <t>Realizar cobro persuasivo a los comerciantes de las 19 plazas de mercado distritales que presentan cartera mensualmente.</t>
  </si>
  <si>
    <t>Implementar lo establecido en el manual de recaudo y cartera</t>
  </si>
  <si>
    <t>Legalizar el uso y aprovechamiento de los espacios en plazas de mercado distritales, mediante la suscripción de contratos del 90% del total de los comerciantes.</t>
  </si>
  <si>
    <t>Asignar y legalizar los espacios nuevos en plazas de mercado distritales, previamente aprobados por el comité de plazas.</t>
  </si>
  <si>
    <t>Mantener vigentes y en funcionamiento los comites de plaza y de desarrollo integral en cada una de las plazas de mercado distritales.</t>
  </si>
  <si>
    <t>Caracterizar y actualizar la base de datos de los comerciantes que realmente estan usufructuando los espacios en las plazas de mercado distritales.</t>
  </si>
  <si>
    <t xml:space="preserve">Vincular 5 plazas de mercado a las redes de producción campesina y abastecimiento de alimentos, para mejorar la calidad y los precios finales de los productos ofertados en las plazas de mercado. </t>
  </si>
  <si>
    <t>Febrero</t>
  </si>
  <si>
    <t>Diciembre</t>
  </si>
  <si>
    <t>Instrumentos de gestión administrativa y operativa de plazas formulados, ajustados e implementados en las 19 plazas de mercado distritales.</t>
  </si>
  <si>
    <t>Marzo</t>
  </si>
  <si>
    <t>Abril</t>
  </si>
  <si>
    <t>Enero</t>
  </si>
  <si>
    <t>Planes de adecuación de plazas formulados y en ejecución en 10 plazas de mercado</t>
  </si>
  <si>
    <t>'Instrumentos de gestión administrativa y operativa de plazas formulados, ajustados e implementados en las 19 plazas de mercado distritales.</t>
  </si>
  <si>
    <t>SESEC- EQUIPO DE CARACTERIZACIÓN</t>
  </si>
  <si>
    <t>Planes de acción para fortalecimiento económico formulados y en ejecución de las 19 plazas de mercado.</t>
  </si>
  <si>
    <t>No de planes de saneamiento básico implementados en plaza de mercado/ 19 Plazas de Mercado Distritales</t>
  </si>
  <si>
    <t>Nuevas plazas con gestión de residuos organicos/ 4 Plazas de mercado distritales.</t>
  </si>
  <si>
    <t>Nuevas plazas con gestión de aceites usados/ 4 Plazas de mercado distritales.</t>
  </si>
  <si>
    <t>Número de plazas con acciones de fumigación al 100%/ 19 Plazas de mercado distritales.</t>
  </si>
  <si>
    <t>% de ejecución de las obras de modernización de la I etapa de la plaza de mercado distrital La Concordia.</t>
  </si>
  <si>
    <t>No de plazas de mercado que realizan cobro persuasivo a comerciantes con cartera mensualmente/ 19 plazas de mercado distritales.</t>
  </si>
  <si>
    <t>No total de contratos legalizados/No total de comerciantes en plazas de mercado.</t>
  </si>
  <si>
    <t>No de nuevos espacios legalizados/ No de espacios aprobados por el comité de plazas.</t>
  </si>
  <si>
    <t>No de comites de plaza constituido y en funcionamiento/ 19 plazas de mercado.                                                        No de comites de desarrollo integral constituido y en funcionamiento/19 plazas de mercado.</t>
  </si>
  <si>
    <t>No de comerciantes caracterizados/ No total de comerciantes en plazas de mercado.</t>
  </si>
  <si>
    <t xml:space="preserve">No de plazas de mercado articuladas con redes de producción  campesina de alimentos/ 5 Plazas de mercado. </t>
  </si>
  <si>
    <t>'Desarrollo de iniciativas productivas para el fortalecimiento de la economía popular</t>
  </si>
  <si>
    <t>Asistencia y acompañamiento para la creación o fortalecimiento de las unidades productivas de la economía popular</t>
  </si>
  <si>
    <t>Seguimiento al convenio 1137 -2013 entre el IPES la Corporación Minuto de Dios,  con un plazo de cinco (5) años que garantiza el acceso al crédito de la población objeto de atención del IPES en el marco del Convenio 012 Suscrito entre la Secretaría Distrital de Desarrollo Económico y el IPES</t>
  </si>
  <si>
    <t>Acciones de seguimiento a las unidades productivas que han sido apoyadas por el IPES.</t>
  </si>
  <si>
    <t>Seguimiento a las unidades productivas beneficiarias del programa mecato social.</t>
  </si>
  <si>
    <t>Supervisión y acompañamiento para la ejecución del contrato.
Liquidación del contrato.</t>
  </si>
  <si>
    <t>Desarrollo de contrato por licitación pública para apoyar las iniciativas de emprendimiento y fortalecimiento empresarial de la población víctima del conflicto armado en Colombia.</t>
  </si>
  <si>
    <t>Supervisión y acompañamiento de la ejecución del contrato 319 del 2015 entre el IPES y FUNDAMIL, con el proposito de dar cumplimiento a las obligaciones contractuales en el marco del mismo. 
Acompañamiento al contrato 331 del 2015 entre el IPES y Fundacón Alimentarte, con el fin de verificar el cumplimiento de los procesos de formacón de las mujeres en vulnerabilidad en el marco del convenio con la Secretaría de la Mujer.
Liquidación del convenio en los terminos previstos por ley.</t>
  </si>
  <si>
    <t xml:space="preserve">Supervisión y acompañamiento de la ejecución del convenio 1137 del 2013 entre el IPES y Corporación Minuto de Dios, con el proposito de dar cumplimiento a las obligaciones contractuales en el marco del mismo. </t>
  </si>
  <si>
    <t xml:space="preserve">Identificación del estado de las unidades productivas apoyadas </t>
  </si>
  <si>
    <t>Seguimiento comercial y psicosocial a las unidades productivas de mecato social</t>
  </si>
  <si>
    <t>Supervisión y acompañamiento de la ejecución del contrato 506 del 2014 entre el IPES y PROSEDER, con el proposito de dar cumplimiento a las obligaciones contractuales en el marco del mismo. 
Liquidación del convenio en los terminos previstos por ley.</t>
  </si>
  <si>
    <t>Supervisión y acompañamiento de la ejecución del contrato 505 del 2014 entre el IPES y CORPROGRESO, con el proposito de dar cumplimiento a las obligaciones contractuales en el marco del mismo. 
Liquidación del convenio en los terminos previstos por ley.</t>
  </si>
  <si>
    <t>Supervisión y acompañamiento de la ejecución del contrato 551 del 2014 entre el IPES y ANDES, con el proposito de dar cumplimiento a las obligaciones contractuales en el marco del mismo. 
Liquidación del convenio en los terminos previstos por ley.</t>
  </si>
  <si>
    <t>Supervisión y acompañamiento de la ejecución del contrato 527 del 2014 entre el IPES y ANDES, con el proposito de dar cumplimiento a las obligaciones contractuales en el marco del mismo. 
Liquidación del convenio en los terminos previstos por ley.</t>
  </si>
  <si>
    <t>1. Elaborar objeto de contrato, elaborar estudios de conveniencia, elaborar estudios de mercado, estudios previos; posterior a esto se pasara a juridica para revison y luego elaborar el anexo técnico. Separar Registro presupuestal. 2.  Apertura de Licitacion. 3. Definir contratista por concurso quien licitara el contrato.
4.  Elaborar minuta, firma de contrato y polizas. 
5. Inicio de proceso
6. Seguimiento de contrato por parte de IPES.</t>
  </si>
  <si>
    <t>SESEC Y SJC</t>
  </si>
  <si>
    <t>Creación y fortalecimiento de 120 unidades productivas de mujeres vulnerables.
Desarrollo de procesos de formación dirigido a mujeres vulnerables.</t>
  </si>
  <si>
    <t>Reporte de créditos desembolsados y planes de negocio asesorados al 100%</t>
  </si>
  <si>
    <t>Número de unidades productivas atendidas con seguimiento.</t>
  </si>
  <si>
    <t>Número de unidades productivas de mecato social con seguimiento comercial y psicosocial.</t>
  </si>
  <si>
    <t>Contrato liquidado</t>
  </si>
  <si>
    <t xml:space="preserve">1. Contrato de Licitación pública abierto realizado
2. Unidades productivas objeto de la licitación intervenidas / programación de intervención de unidades productivas objeto de licitación </t>
  </si>
  <si>
    <t xml:space="preserve">Garantizar y fortalecer el Mejoramiento Continuo del Sistema Integrado de Gestión, en sus diferentes subsistemas y componentes institucionales para la planeación, gestión de los recursos físicos, tecnológicos, de infraestructura, del talento humano, ambiental, documental y archivo, de seguridad de la información, así como del control interno, articulando todos los procesos de la entidad. </t>
  </si>
  <si>
    <t>N.A.</t>
  </si>
  <si>
    <t>Formular y ejecutar el Programa Anual de Auditorias 2016</t>
  </si>
  <si>
    <t>• Elaborar Programa Anual de Auditorias 
• Presentación Comité Directivo
• Aprobación por parte del Comité
• Publicación y socialización del Programa 
• Elaboración y aprobación del Planes de Auditorias
• Elaboración Listas de Verificación/papeles de trabajo y demás registros del procedimiento
• Comunicación del Planes de Auditorías
• Ejecución de los Planes de Auditorías
• Elaboración, aprobación y presentación de informes
• Solicitud de acciones correctivas 
• Actualización Plan de Mejoramiento Institucional
• Seguimiento al cumplimiento del Programa Anual de Auditorías</t>
  </si>
  <si>
    <t>Equipo de Trabajo (ACI)</t>
  </si>
  <si>
    <t xml:space="preserve"> 100% de nivel de cumplimiento del programa anual de auditorias </t>
  </si>
  <si>
    <t xml:space="preserve">Los recursos destinados para  la Asesoria de Control Interno han estado representados durante la vigencia 2015, asi: 
• Corresponde al Profesional Universitario 219-15 de Planta Temporal asignado a la Asesoria de Control Interno y financiado por medio del Proyecto de Inversion 611, quien renuncio a su cargo en el mes de noviembre de 2015, sin embargo, estaban previstos y solictados los recursos correspondientes
• Contratos de prestación de servicio profesional,  que para la vigencia 2015 sumaron en total $81.250.000 millones. (Contratos Nos. 240, 244 y 303) </t>
  </si>
  <si>
    <t>25% de tiempo adicional al inicialmente previsto</t>
  </si>
  <si>
    <t>80% de oportunidades de mejora documentadas del total comunicadas en Auditorias internas</t>
  </si>
  <si>
    <t>Ejecución de informes de auditoría establecidos por norma.</t>
  </si>
  <si>
    <t xml:space="preserve">• Elaboración y aprobación del Planes de Auditorias y/o seguimiento
• Elaboración Listas de Verificación/papeles de trabajo y demás registros del procedimiento
• Comunicación del Planes de Auditorías y/o seguimiento
• Ejecución de los Planes de Auditorías y/o seguimiento
• Elaboración, aprobación y presentación de informes
• Solicitud de acciones correctivas
• Actualización Plan de Mejoramiento Institucional </t>
  </si>
  <si>
    <t xml:space="preserve"> 100% de nivel de cumplimiento en la presentación de informes requeridos por norma</t>
  </si>
  <si>
    <t>•  Elaboración de campaña y/o actividades a realizar
• Aprobación de las actividades
• Solicitud apoyo a la Oficina Asesora de Comunicaciones 
• Ejecución de la campaña y/o actividades a realizar</t>
  </si>
  <si>
    <t>100% de actividades relizadas</t>
  </si>
  <si>
    <t>Seguimiento Plan de Mejoramiento Institucional
(Plan de mejoramiento suscrito con la Contraloría y Plan de mejoramiento de Auditorias internas)</t>
  </si>
  <si>
    <t>• Elaboración y aprobación del Planes de Auditorias y/o seguimiento
• Elaboración Listas de Verificación/papeles de trabajo y demás registros del procedimiento
• Comunicación del Planes de Auditorías y/o seguimiento
• Ejecución de los Planes de Auditorías y/o seguimiento
• Elaboración, aprobación y presentación de informes
• Solicitud de acciones correctivas 
• Actualización Plan de Mejoramiento Institucional</t>
  </si>
  <si>
    <t>50% de hallazgos con gestión de cierre ante la Contraloria de Bogotá y 50% de hallazgos de auditorías internas</t>
  </si>
  <si>
    <t>$ 1.000.000.000</t>
  </si>
  <si>
    <t xml:space="preserve">Atender y vincular a 1.000  personas víctimas de la violencia armada.  </t>
  </si>
  <si>
    <t xml:space="preserve">Teniendo en cuenta que el convenio propuesto inicialmente en el plan de adquisiciones no fue autorizado por la Secretaría de Desarrollo Económico,  se reorientó el proceso a propósito de la ley de garantías para tramitar el proceso contractual por medio de selección abreviada literal H. 
Asì mismo, teniendo en cuenta las indicaciones del Doctor Camilo Gómez Director del IPES se procedió a unificar el proceso contractual de la SFE con el proceso contractual que quería adelantar la SDE para la formación de mujeres en condición de vulnerabilidad. 
El proceso  fue radicado el 1 de septiembre de 2015 en la subdirección de juridíca para hacer el trámite correspondiente. 
El 17 de noviembre de 2015 se firma el contrato No. 331 de 2015 con la Fundación Alimentarte para la ejecución de este objeto contractual. Actualmente está en ejecución, en la fase de convocatoria de la población. </t>
  </si>
  <si>
    <t xml:space="preserve">Inicialmente se tenia programado realizar un convenio para la realizaciòn de la validaciòn, pero debido a que no se llegò a un acuerdo con alguna universidad, a propósito de la ley de garantías se reorientó el proceso para hacer la selección del contratista por la modalidad de selección abreviada menor cuantía.  La SFE radicó este proceso en la Subdirección Juridica el 1 de octubre de 2015 y en la actualidad se està surtiendo el proceso de selecciòn acorde al cronograma establecido en el portal de contratos.gov.co.
El proceso fue convocado por la pagina oficial de www.contratos.gov.co pero no se presentó ninguna universidad por lo cual el proceso de declaró desierto. Debido a la finalización del año y que las universidades salian a vacaciones no se pudo volver a ofertar el proceso. </t>
  </si>
  <si>
    <t>La subdirección de formación y empleabilidad está tramitando las liquidaciones de convenios del 2013 para posteriormente tramitar el pago de los pasivos exigibles. A la fecha ya se ha solicitado el pago del convenio No. 1086 de 2013 a nombre de San Camilo por valor de   $ 6.900.000., este pago se realizará en el mes de diciembre. Asì mismo la SFE entre octubre y noviembre  solicitó a la subdirección financiera realizar el pago de pasivo exigible para los convenios No. 1673 con BPO por $ 85.000.000 y 918 con Juan Bosco Obrero por $ 34.500.000.</t>
  </si>
  <si>
    <t xml:space="preserve">El servicio de Orientación para el Empleo, ha logrado:
a. Orientar a las personas de manera general sobre el contexto laboral actual, la importancia del reconocimiento y fortalecimiento de las competencias laborales generales y específicas. 
b.  Ha actuado como un canal de información,  ha informado a los usuarios sobre diferentes mecanismos de búsqueda de oportunidades laborales y sobre ofertas de empleo que pueden ser de su perfil ocupacional e interes.
</t>
  </si>
  <si>
    <t xml:space="preserve">a. Búsqueda de contactos empresariales 
b.  Consolidación y publicación de ofertas laborales semanales 
c. Referenciar a la población a oportunidades de empleo de acuerdo con su perfil ocupacional y a sus intereses personales.
</t>
  </si>
  <si>
    <t>a. Seguimiento al resultado de referenciación de usuarios a oportunidades laborales
b.  Análisis empresarial</t>
  </si>
  <si>
    <t xml:space="preserve">
RESERVA
$15,000,000</t>
  </si>
  <si>
    <t>$300.000.000,00
RESERVA
$15,000,000</t>
  </si>
  <si>
    <t>Contratos de prestación de servicios para seguimiento y acompañamiento de las unidades productivas de procesos anteriores, víctimas del conflicto armado interno</t>
  </si>
  <si>
    <t xml:space="preserve">'1) % de depuración de beneficiarios: (Vendedores sancionados por incumplimiento del reglamento / Total de vendedores a reubicar (140))*100
2 ) % Cumplimiento del cronograma: ( No. de actividades ejecutadas/ No. de actividades programadas ) *100
</t>
  </si>
  <si>
    <t>1. % de mantenimiento preventivo realizado: ( Módulos con MTTO  realizado/ Total de módulos para MTTO preventivo)*100
2. % de mantenimiento correctivo realizado: (Módulos con MTTO  correctivo/ Total de módulos para MTTO correctivo)*100
3. % de modulos reubicados: (Módulos trasladados/ Total de módulos para trasladar)*100</t>
  </si>
  <si>
    <t>No de personas certificadas / Total personas matriculadas*100 (la meta inicial propuesta es 875)</t>
  </si>
  <si>
    <t>• Cumplimiento Programa Anual de Auditorias: (Número de auditorias realizadas / Total de auditorías Panificadas) *100</t>
  </si>
  <si>
    <t>• Tiempo utilizado en las Evaluaciones: (Promedio de número de días hábiles utilizados en las Auditorías Internas / Promedio de número de días hábiles programados en el Plan de Auditorías)*100</t>
  </si>
  <si>
    <t xml:space="preserve"> • Identificación de oportunidades de mejora: (Número de hallazgos tratados / Total de Hallazgos identificados por la ACI) *100</t>
  </si>
  <si>
    <t>• Evaluaciones realizadas: Número de  Auditorias Internas y seguimientos realizados</t>
  </si>
  <si>
    <t>• Cumplimiento: (No de actividades ejecutadas / Total de actividades programadas)* 100</t>
  </si>
  <si>
    <t xml:space="preserve">• Efectividad de las oportunidades de mejora: (Número de hallazgos cerrados  / Total de hallazgos identificados ACI) * 100 </t>
  </si>
  <si>
    <t>Formulación anexo técnico.
Convocatoria, identificación y caracterización de los beneficiarios.
Seguimiento  al desarrollo y cumplimiento del  Objeto del Contrato.
Presentación de Informes de supervisión derivados del seguimiento del Contrato. 
Reporte de cumplimiento de metas cumplidas de acuerdo al proceso adelantado.</t>
  </si>
  <si>
    <t>FO-018 Fortalecimiento de la economia popular</t>
  </si>
  <si>
    <t>01-01-0058 Construcción de formatos comerciales</t>
  </si>
  <si>
    <t>SGRSI
(Gestión comercial )</t>
  </si>
  <si>
    <t>Estos valores provienen del Fondo de Desarrollo Local de  Antonio Nariño</t>
  </si>
  <si>
    <t>SGRSI
(Gestión comercial y
REDEP )</t>
  </si>
  <si>
    <t>SGRSI
(Gestión comercial y
E. Administrtivo y Logística  )</t>
  </si>
  <si>
    <t>02-06-0002 Arrendamiento de inmuebles</t>
  </si>
  <si>
    <t>SGRSI
(Gestión comercial   )</t>
  </si>
  <si>
    <t xml:space="preserve">Número de necesidades de mantenimiento </t>
  </si>
  <si>
    <t>02-01-0135 Adquisición de servicios para el PIGA de los proyectos</t>
  </si>
  <si>
    <t>02-01-0248 Adquisición de materiales y suministros para los proyectos de la entidad</t>
  </si>
  <si>
    <t xml:space="preserve">01-01-0058 </t>
  </si>
  <si>
    <t>01-01-0059</t>
  </si>
  <si>
    <t>01-01-0060</t>
  </si>
  <si>
    <t>01-01-0061</t>
  </si>
  <si>
    <t>01-01-0062</t>
  </si>
  <si>
    <t>Elaboración estudios previos
etapa contractual
supervisión del contrato
liquidación</t>
  </si>
  <si>
    <t>Capacitación de la población víctima del conflicto armado, sus familiares y mujeres en condición de vulnerabilidad en programas de educación informal y hacer acompañamiento psicosocial</t>
  </si>
  <si>
    <t>* Seguimiento  al desarrollo y cumplimiento del  Objeto del Contrato 331 de 2015 entre IPES y Fundación Alimentarte.
* Presentación de Informes de supervisión derivados del seguimiento del Contrato. 
* Reporte de cumplimiento de metas cumplidas de acuerdo al proceso adelantado.</t>
  </si>
  <si>
    <t>El 17 de noviembre de 2015 se firma el contrato No. 331 de 2015 con la Fundación Alimentarte para la ejecución de este objeto contractual. Actualmente está en ejecución, en la fase de convocatoria de la población.</t>
  </si>
  <si>
    <t>ARTURO MALKUN / CARMEN ELISA GÓMEZ / DAGMA ISABEL ALVIS</t>
  </si>
  <si>
    <t>20 convenios</t>
  </si>
  <si>
    <t>Seguimiento  al desarrollo y cumplimiento del  Objeto del Contrato 331 de 2015 entre IPES y Fundación Alimentarte.
Presentación de Informes de supervisión derivados del seguimiento del Contrato. 
Reporte de cumplimiento de metas cumplidas de acuerdo al proceso adelantado.</t>
  </si>
  <si>
    <t>El proceso precontractual y contractual de este contrato se llevó a cabo en la SFE, así como en este momento se desarrolla la ejecución y la supervisión del mismo; sin embargo el presupuesto es producto del conenio marco 392 de 2014 entre la Secretaría Distrital de la Mujer y el IPES, el cual es supervisidado por la SESEC.</t>
  </si>
  <si>
    <t>Formación de personas que ejercen actividades de  economía informal.</t>
  </si>
  <si>
    <t>Identificación de areas técnicas y tecnológicas en las cuales se gestionarán programas de formación para el trabajo y complementarios.</t>
  </si>
  <si>
    <t>Documento con sectores productivos priorizados de acuerdo a las investigaciones consultadas.</t>
  </si>
  <si>
    <t xml:space="preserve">CARMEN ELISA GÓMEZ GARCÍA, CLAUDIA MILENA CORREDOR </t>
  </si>
  <si>
    <t>Formulación de anexos técnicos y gestión de alianzas para la formación para el trabajo y/o complementarios en las áreas priorizadas.</t>
  </si>
  <si>
    <t>Anexos técnicos.</t>
  </si>
  <si>
    <t>Formulación de contenidos y lineamientos para formación en TIC`S desde los puntos vive digital.</t>
  </si>
  <si>
    <t>Guía metodológica para la formación Tic´s para ser implementada en los puntos vive digital.</t>
  </si>
  <si>
    <t>Seguimiento a la población vinculada a cada programa de formación.</t>
  </si>
  <si>
    <t>Generación de base de datos para reportar indicadores indicando la empresa en la cual es contratada la persona remitida
Certificados expedidos por las entidades de formación para el trabajo que imparte la capacitación.</t>
  </si>
  <si>
    <t>No de personas inscritas / No personas matriculadas</t>
  </si>
  <si>
    <t>Vinculación a formación e inclusión para el trabajo de personas que ejercen actividades de economía informal.</t>
  </si>
  <si>
    <t>Articulación con la Secretaría de Desarrollo Económico, Subdirección de Formación y Capacitación para definir los lineamientos básicos de articulación con la Agencia Pública de Empleo  del Distrito</t>
  </si>
  <si>
    <t>Atender y vincular a 15.000 ciudadanos del sector informal a procesos de formación y su vinculación laboral.</t>
  </si>
  <si>
    <t>Procedimiento de orientación para el empleo</t>
  </si>
  <si>
    <t>SANDRA PATRICIA ROJAS ORTIZ Y CARMEN ELISA VILLAVECES</t>
  </si>
  <si>
    <t>Visitar las empresas priorizadas por la SFE de las  reportadas por la SGRSI  en cada localidad para establecer sus necesidades de recurso humano y el perfil del mismo.</t>
  </si>
  <si>
    <t>Número de empresas visitadas/Número de empresas reportadas.</t>
  </si>
  <si>
    <t>Gestión de alianzas con la Empresa Privada, para aumentar las probabilidades de vinculación laboral de la población sujeto de atención del IPES.</t>
  </si>
  <si>
    <t>Número de alianzas establecidas por el empleo con empresas privadas.</t>
  </si>
  <si>
    <t>Talleres de orientación para el empleo</t>
  </si>
  <si>
    <t xml:space="preserve">Número de personas que participan en los talleres de orientación para el empleo </t>
  </si>
  <si>
    <t>Referenciación de personas a las ofertas de empleo disponibles</t>
  </si>
  <si>
    <t>Número de personas referenciadas a oportunidad laboral/Número de personas asistentes a las charlas.</t>
  </si>
  <si>
    <t>Estructurar la  línea de intervención de formación y vinculación  para el trabajo.</t>
  </si>
  <si>
    <t>Procedimiento de línea de intervención.</t>
  </si>
  <si>
    <t>SANDRA PATRICIA ROJAS ORTIZ/CARMEN VILLAVECES</t>
  </si>
  <si>
    <t>Elaboración de planes de acompañamiento de la línea de intervención de vinculación para el trabajo.</t>
  </si>
  <si>
    <t>Guía metodológica para el acompañamiento de la población vinculada</t>
  </si>
  <si>
    <t>Elaboración de modelo de  minutas contractuales para las personas a vincular en la línea de intervención.</t>
  </si>
  <si>
    <t>Minuta de vinculación de la población.</t>
  </si>
  <si>
    <t>Gestionar la conciliación de los recursos pagados por concepto de seguridad social de los guías del proyecto Misión Bogotá, de manera articulada con la SAF y la SJC</t>
  </si>
  <si>
    <t xml:space="preserve">Cruce  de información de los 462 contratos  del proyecto Misión Bogotá relacionados en el memorando con radicado 00110-817-001020  del 19/02/2016 a los cuales se les pagó seguridad social  contra los contratos en sistema SIAFI reportados por SAF con  00110-817-000213 del 15/01/2016. </t>
  </si>
  <si>
    <t>Depuración de la base.</t>
  </si>
  <si>
    <t>Carta al contratista solicitando la devolución de los pagos realizados por el IPES al sistma de seguridad social.</t>
  </si>
  <si>
    <t>Cartas solicitando devolución de los aportes a los contratistas a los que se les realizó el pago.</t>
  </si>
  <si>
    <t>Liquidar el convenio 236 de 2012  y sus contratos derivados</t>
  </si>
  <si>
    <t>Revisión de expedientes contractuales.</t>
  </si>
  <si>
    <t>Convenio liquidado al 100 %  y sus contratos derivados.</t>
  </si>
  <si>
    <t>CATALINA HERNÁNDEZ VERA Y EQUIPO DE LIQUIDACIONES</t>
  </si>
  <si>
    <t>Reconstrucción de información contractual por cada uno de los expedientes.</t>
  </si>
  <si>
    <t>Elaboración de designación de supervisión para tramite de terminación.</t>
  </si>
  <si>
    <t>Expedición de saldos presupuestales  del sistema SIAFI.</t>
  </si>
  <si>
    <t>Elaboración de acta de aclaración al estado del contrato</t>
  </si>
  <si>
    <t>Elaboración del acta de terminación en SIAFI e impresión para incluir en la carpeta.</t>
  </si>
  <si>
    <t>Devolución de carpetas al archivo de jurídica.</t>
  </si>
  <si>
    <t>Memorando informando a la SJC con copia a la SAF sobre los contratos terminados.</t>
  </si>
  <si>
    <t>Liquidar el convenio 026 de 2013  y sus contratos derivados</t>
  </si>
  <si>
    <t>Convenio liquidado al 100 %  y sus contratos derivados</t>
  </si>
  <si>
    <t>Impresión de saldos presupuestales  del sistema SIAFI.</t>
  </si>
  <si>
    <t>Memorando informando a la SJC con copia a la SAF sobre los contratos terminados en SIAFI</t>
  </si>
  <si>
    <t>Liquidar los convenios del IPES con los Fondo de Desarrollo Local  y sus contratos derivados</t>
  </si>
  <si>
    <t>Convenios liquidados al 100 %  y sus contratos derivados</t>
  </si>
  <si>
    <t xml:space="preserve">Seguimiento y  reporte a la OACI sobre el cumplimiento de las acciones correctivas de los  hallazgos a cargo de la SFE contenidos en el plan de mejoramiento suscrito con la Contraloría Distrital de Bogotá en 2015. </t>
  </si>
  <si>
    <t>Reuniones de seguimiento al cumplimiento de las acciones correctivas con la Oficina Asesora de Control Interno.
Consolidación de carpetas con evidencias de cumplimiento de las acciones correctivas.</t>
  </si>
  <si>
    <t xml:space="preserve">Grado (%) de avance físico de ejecución de las metas de seguimiento en la Entidad. </t>
  </si>
  <si>
    <t>DAGMA ISABEL ALVIS CARDOSO</t>
  </si>
  <si>
    <t>Formación capacitación e intermediación para el trabajo</t>
  </si>
  <si>
    <t>Desarrollar y formular programas de formación, capacitación e intermediación laboral</t>
  </si>
  <si>
    <t>No de personas certificadas / Total personas matriculadas*100 (la meta programa para 2016 son 625 víctimas)</t>
  </si>
  <si>
    <t>No de mujeres certificadas / Total mujeres matriculadas*100 (la meta programa para 2016 son 250 mujeres)</t>
  </si>
  <si>
    <r>
      <t xml:space="preserve">Fecha: </t>
    </r>
    <r>
      <rPr>
        <b/>
        <sz val="30"/>
        <color indexed="22"/>
        <rFont val="Arial"/>
        <family val="2"/>
      </rPr>
      <t>DD/MM/AAA</t>
    </r>
  </si>
  <si>
    <r>
      <rPr>
        <i/>
        <sz val="30"/>
        <rFont val="Arial"/>
        <family val="2"/>
      </rPr>
      <t>Nuevo modelo de mantenimiento</t>
    </r>
    <r>
      <rPr>
        <sz val="30"/>
        <rFont val="Arial"/>
        <family val="2"/>
      </rPr>
      <t xml:space="preserve">: contrato con depósito de materiales 350 millones, </t>
    </r>
  </si>
  <si>
    <r>
      <t xml:space="preserve">Recuperar </t>
    </r>
    <r>
      <rPr>
        <sz val="30"/>
        <rFont val="Arial"/>
        <family val="2"/>
      </rPr>
      <t>las plazas públicas de mercado, con base en la gestión institucional y la participación comunitaria, en tres dimensiones principales: a) Gobernanza de las plazas (administración y manejo, revalorización social, participación y comunicación); b) Gestión económica (factibilidad económica y planes de negocios de cada sector comercial y de las unidades productivas y comerciales que las integran; depuración y cobro de la cartera vigente; apoyo y fortalecimiento de articulaciones directas entre los comerciantes que las integran, con la oferta de Corabastos y/o de forma directa con la de la población campesina, así como con las redes de distribución de alimentos en las localidades de Bogotá, y especialmente con los tenderos dentro del impulso a las formas de asociatividad que les permita beneficiarse de las economías de escala que resulten dentro de dichos procesos; c) Adecuación mantenimiento de sus infraestructuras y mobiliario, según las funciones y dimensiones de cada plaza dentro del sistema público de abastecimiento, y las potencialidades y demandas de los circuitos de economía popular dentro de los cuales se ubican.</t>
    </r>
  </si>
  <si>
    <r>
      <t xml:space="preserve"> </t>
    </r>
    <r>
      <rPr>
        <b/>
        <sz val="30"/>
        <rFont val="Arial"/>
        <family val="2"/>
      </rPr>
      <t xml:space="preserve">1. ) </t>
    </r>
    <r>
      <rPr>
        <sz val="30"/>
        <rFont val="Arial"/>
        <family val="2"/>
      </rPr>
      <t>Identificar posibles espacios de  ubicación de los vendedores que actualmente ocupan  la o las altrenativas  con desarrollo de obra</t>
    </r>
  </si>
  <si>
    <r>
      <rPr>
        <b/>
        <sz val="30"/>
        <rFont val="Arial"/>
        <family val="2"/>
      </rPr>
      <t xml:space="preserve"> % de ocupación de Alternativas Comerciales:(</t>
    </r>
    <r>
      <rPr>
        <sz val="30"/>
        <rFont val="Arial"/>
        <family val="2"/>
      </rPr>
      <t>Total de unidades productivas activas / Total de unidades productivas de Alternativas Comerciales )* 100</t>
    </r>
  </si>
  <si>
    <r>
      <rPr>
        <b/>
        <sz val="30"/>
        <rFont val="Arial"/>
        <family val="2"/>
      </rPr>
      <t xml:space="preserve"> 2.)</t>
    </r>
    <r>
      <rPr>
        <sz val="30"/>
        <rFont val="Arial"/>
        <family val="2"/>
      </rPr>
      <t xml:space="preserve"> Adelantar los tramites preliminares ante las Administradoras del Espacio Público y/o privados.</t>
    </r>
  </si>
  <si>
    <r>
      <rPr>
        <b/>
        <sz val="30"/>
        <rFont val="Arial"/>
        <family val="2"/>
      </rPr>
      <t xml:space="preserve"> % de selección beneficiarios de Alternativas Comerciales:(</t>
    </r>
    <r>
      <rPr>
        <sz val="30"/>
        <rFont val="Arial"/>
        <family val="2"/>
      </rPr>
      <t>Total de beneficiarios / Total de aspirantes)* 100</t>
    </r>
  </si>
  <si>
    <r>
      <rPr>
        <b/>
        <sz val="30"/>
        <rFont val="Arial"/>
        <family val="2"/>
      </rPr>
      <t xml:space="preserve">3.) </t>
    </r>
    <r>
      <rPr>
        <sz val="30"/>
        <rFont val="Arial"/>
        <family val="2"/>
      </rPr>
      <t>Seleccionar  el númmero de beneficiarios  que ocuparán  la o las alternativas comerciales  con mejoras en la infraestructura física por  construcción</t>
    </r>
  </si>
  <si>
    <r>
      <rPr>
        <b/>
        <sz val="30"/>
        <rFont val="Arial"/>
        <family val="2"/>
      </rPr>
      <t xml:space="preserve"> % de entrega efectiva de Alternativas Comerciales :</t>
    </r>
    <r>
      <rPr>
        <sz val="30"/>
        <rFont val="Arial"/>
        <family val="2"/>
      </rPr>
      <t>( Total de unidades productivas entregadas /Total de beneficiarios favorecidos en los sorteos de asignación de unidades productivas)* 100</t>
    </r>
  </si>
  <si>
    <r>
      <rPr>
        <b/>
        <sz val="30"/>
        <rFont val="Arial"/>
        <family val="2"/>
      </rPr>
      <t>4.)</t>
    </r>
    <r>
      <rPr>
        <sz val="30"/>
        <rFont val="Arial"/>
        <family val="2"/>
      </rPr>
      <t xml:space="preserve"> Entregar  módulos  a los beneficiarios </t>
    </r>
  </si>
  <si>
    <r>
      <rPr>
        <b/>
        <sz val="30"/>
        <rFont val="Arial"/>
        <family val="2"/>
      </rPr>
      <t xml:space="preserve"> % de deserción :</t>
    </r>
    <r>
      <rPr>
        <sz val="30"/>
        <rFont val="Arial"/>
        <family val="2"/>
      </rPr>
      <t>( Total de unidades productivas activas /Total de unidades productivas asignadas y entregadas)* 100</t>
    </r>
  </si>
  <si>
    <r>
      <rPr>
        <b/>
        <sz val="30"/>
        <rFont val="Arial"/>
        <family val="2"/>
      </rPr>
      <t>5. )</t>
    </r>
    <r>
      <rPr>
        <sz val="30"/>
        <rFont val="Arial"/>
        <family val="2"/>
      </rPr>
      <t xml:space="preserve"> Realizar los sorteos para asignación de módulos</t>
    </r>
  </si>
  <si>
    <r>
      <rPr>
        <b/>
        <sz val="30"/>
        <rFont val="Arial"/>
        <family val="2"/>
      </rPr>
      <t>1.)</t>
    </r>
    <r>
      <rPr>
        <sz val="30"/>
        <rFont val="Arial"/>
        <family val="2"/>
      </rPr>
      <t xml:space="preserve">  Establecer las necesidades de mantenimiento preventivo, correctivo y de fumigación de alternativas comerciales</t>
    </r>
  </si>
  <si>
    <r>
      <rPr>
        <b/>
        <sz val="30"/>
        <rFont val="Arial"/>
        <family val="2"/>
      </rPr>
      <t>% de verificación de mantenimiento Alternativas Comerciales:</t>
    </r>
    <r>
      <rPr>
        <sz val="30"/>
        <rFont val="Arial"/>
        <family val="2"/>
      </rPr>
      <t xml:space="preserve"> (Total de unidades productivas con mantenimiento realizado / Total de unidades productivas reportadas para mantenimiento )*100 </t>
    </r>
  </si>
  <si>
    <r>
      <rPr>
        <b/>
        <sz val="30"/>
        <rFont val="Arial"/>
        <family val="2"/>
      </rPr>
      <t>2. )</t>
    </r>
    <r>
      <rPr>
        <sz val="30"/>
        <rFont val="Arial"/>
        <family val="2"/>
      </rPr>
      <t xml:space="preserve"> Solicitar a la SDAE la realizacion del mantenimiento preventivo , correctivo y  fumigación  correspondiente</t>
    </r>
  </si>
  <si>
    <r>
      <t>Valor Pago servicios unidades productivas:</t>
    </r>
    <r>
      <rPr>
        <sz val="30"/>
        <color indexed="8"/>
        <rFont val="Arial"/>
        <family val="2"/>
      </rPr>
      <t xml:space="preserve">(Valor pagado por servicio-Adm.Públicos.Vig.Baños.Carpas  de cada unidad productiva / Valor Total pagado de unidades productivas )*100 </t>
    </r>
  </si>
  <si>
    <r>
      <rPr>
        <b/>
        <sz val="30"/>
        <rFont val="Arial"/>
        <family val="2"/>
      </rPr>
      <t xml:space="preserve">5.) </t>
    </r>
    <r>
      <rPr>
        <sz val="30"/>
        <rFont val="Arial"/>
        <family val="2"/>
      </rPr>
      <t xml:space="preserve">Arrendar predios para el funcionamiento de Puntos Comerciales </t>
    </r>
  </si>
  <si>
    <r>
      <t>Valor Pago arriendo por unidad productiva:</t>
    </r>
    <r>
      <rPr>
        <sz val="30"/>
        <color indexed="8"/>
        <rFont val="Arial"/>
        <family val="2"/>
      </rPr>
      <t xml:space="preserve">(Valor pagado por cada unidad productiva / Valor Total pagado de unidades productivas )*100 </t>
    </r>
  </si>
  <si>
    <r>
      <rPr>
        <b/>
        <sz val="30"/>
        <rFont val="Arial"/>
        <family val="2"/>
      </rPr>
      <t xml:space="preserve">6.)  </t>
    </r>
    <r>
      <rPr>
        <sz val="30"/>
        <rFont val="Arial"/>
        <family val="2"/>
      </rPr>
      <t>Gestionar ante la SFA el pago servicio de administrcaión de Puntos Comerciales</t>
    </r>
  </si>
  <si>
    <t>VoBo. Mediante Acta de reunión.</t>
  </si>
  <si>
    <t>Fecha: 16-03-2016</t>
  </si>
  <si>
    <t>MODIFICACIÓN</t>
  </si>
  <si>
    <t>SUBDIRECCION ADMINISTRATIVA Y FINANCIERA</t>
  </si>
  <si>
    <t xml:space="preserve">Definición del Proceso para la depuración   de la Cartera de la Entidad, conjuntamente establecido con las Subdirecciones involucradas.. </t>
  </si>
  <si>
    <t>Anexar el estado de Cartera y la elaboración de las Fichas Técnicas de Depuración</t>
  </si>
  <si>
    <t>Subdirección de Diseño y Análisis Estratégico Subdirección Jurídica y de Contratación.
Subdirección Admiistrativa y Financiera.
SESEC- SGSRI.</t>
  </si>
  <si>
    <t>Depende de la entrega de los Expedientes</t>
  </si>
  <si>
    <t>Junio 30/2016</t>
  </si>
  <si>
    <t>Procedimiento de Depuración</t>
  </si>
  <si>
    <t>Subdirección Administrativa y Financiera</t>
  </si>
  <si>
    <t>Febrero 08/2016</t>
  </si>
  <si>
    <t>Total de Puntos a inventariar /Puntos inventariados</t>
  </si>
  <si>
    <t>Verificar y validar con SIAFI la información resultante de la toma física de los bienes que tiene a cargo los cuentadantes y proyectos misionales del IPES</t>
  </si>
  <si>
    <t>Marzo 21/2016</t>
  </si>
  <si>
    <t>Formulación del Programa de Clima Organizacional</t>
  </si>
  <si>
    <t xml:space="preserve">Elaborar el Diagnostico de Clima organizacional a través de la implementación de instrumentos 
Analisis de los resultados 
Formulación  el programa de clima organizacional </t>
  </si>
  <si>
    <t>Subdirección Administrativa y Financiera y todas las dependencias de la Entidad..</t>
  </si>
  <si>
    <t>Marzo 01/2016</t>
  </si>
  <si>
    <t>Mejora  las condiciones laborales de los funcionarios</t>
  </si>
  <si>
    <t>Programa de Clima Organizacional</t>
  </si>
  <si>
    <t xml:space="preserve">Junio 30/2016 </t>
  </si>
  <si>
    <t xml:space="preserve"> Mejora de las competencias, las condiciones  de clima organizacional, y condiciones de seguridad y salud en el trabajo. </t>
  </si>
  <si>
    <t xml:space="preserve">Formulación  de los Programas de Bienestar, Salud ocupacional y Plan Institucional de Capacitación.
</t>
  </si>
  <si>
    <t xml:space="preserve">Elaborar el diagnostico de necesidades de Bienestar e Incentivos y de PIC 
Diseñar el programa de Bienestar e Incentivos y PIC 
Diseñar el plan de actividades de Salud ocupacional en coordinacion con la ARL - Positiva </t>
  </si>
  <si>
    <t>'Subdirección Administrativa y Financiera.</t>
  </si>
  <si>
    <t>Programas de Bienestar, Salud Ocupacional y Plan Institucional de Capacitación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</si>
</sst>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quot;\ #,##0_);[Red]\(&quot;$&quot;\ #,##0\)"/>
    <numFmt numFmtId="175" formatCode="[$$-240A]\ #,##0"/>
    <numFmt numFmtId="176" formatCode="&quot;$&quot;\ #,##0"/>
    <numFmt numFmtId="177" formatCode="[$$-240A]\ #,##0.00"/>
    <numFmt numFmtId="178" formatCode="&quot;$&quot;#,##0"/>
    <numFmt numFmtId="179" formatCode="[$$-240A]#,##0"/>
    <numFmt numFmtId="180" formatCode="[$$-240A]\ #,##0_ ;\-[$$-240A]\ #,##0\ "/>
    <numFmt numFmtId="181" formatCode="_-* #,##0.0\ &quot;€&quot;_-;\-* #,##0.0\ &quot;€&quot;_-;_-* &quot;-&quot;??\ &quot;€&quot;_-;_-@_-"/>
    <numFmt numFmtId="182" formatCode="_-* #,##0\ &quot;€&quot;_-;\-* #,##0\ &quot;€&quot;_-;_-* &quot;-&quot;??\ &quot;€&quot;_-;_-@_-"/>
    <numFmt numFmtId="183" formatCode="#,##0_ ;\-#,##0\ "/>
    <numFmt numFmtId="184" formatCode="_-* #,##0\ _€_-;\-* #,##0\ _€_-;_-* &quot;-&quot;??\ _€_-;_-@_-"/>
  </numFmts>
  <fonts count="80">
    <font>
      <sz val="11"/>
      <color theme="1"/>
      <name val="Calibri"/>
      <family val="2"/>
    </font>
    <font>
      <sz val="11"/>
      <color indexed="8"/>
      <name val="Calibri"/>
      <family val="2"/>
    </font>
    <font>
      <b/>
      <sz val="22"/>
      <name val="Arial"/>
      <family val="2"/>
    </font>
    <font>
      <sz val="10"/>
      <name val="Arial"/>
      <family val="2"/>
    </font>
    <font>
      <sz val="22"/>
      <name val="Calibri"/>
      <family val="2"/>
    </font>
    <font>
      <b/>
      <sz val="22"/>
      <name val="Calibri"/>
      <family val="2"/>
    </font>
    <font>
      <b/>
      <i/>
      <sz val="22"/>
      <name val="Calibri"/>
      <family val="2"/>
    </font>
    <font>
      <b/>
      <i/>
      <sz val="11"/>
      <color indexed="10"/>
      <name val="Calibri"/>
      <family val="2"/>
    </font>
    <font>
      <sz val="22"/>
      <color indexed="8"/>
      <name val="Calibri"/>
      <family val="2"/>
    </font>
    <font>
      <b/>
      <sz val="22"/>
      <color indexed="8"/>
      <name val="Calibri"/>
      <family val="2"/>
    </font>
    <font>
      <b/>
      <sz val="22"/>
      <name val="Arial Narrow"/>
      <family val="2"/>
    </font>
    <font>
      <i/>
      <sz val="22"/>
      <name val="Arial Narrow"/>
      <family val="2"/>
    </font>
    <font>
      <b/>
      <sz val="22"/>
      <color indexed="22"/>
      <name val="Arial Narrow"/>
      <family val="2"/>
    </font>
    <font>
      <b/>
      <sz val="22"/>
      <color indexed="8"/>
      <name val="Arial Narrow"/>
      <family val="2"/>
    </font>
    <font>
      <b/>
      <sz val="9"/>
      <name val="Tahoma"/>
      <family val="2"/>
    </font>
    <font>
      <b/>
      <sz val="28"/>
      <name val="Tahoma"/>
      <family val="2"/>
    </font>
    <font>
      <sz val="28"/>
      <name val="Tahoma"/>
      <family val="2"/>
    </font>
    <font>
      <b/>
      <sz val="24"/>
      <name val="Tahoma"/>
      <family val="2"/>
    </font>
    <font>
      <sz val="24"/>
      <name val="Tahoma"/>
      <family val="2"/>
    </font>
    <font>
      <sz val="9"/>
      <name val="Tahoma"/>
      <family val="2"/>
    </font>
    <font>
      <b/>
      <sz val="30"/>
      <name val="Tahoma"/>
      <family val="2"/>
    </font>
    <font>
      <sz val="30"/>
      <name val="Tahoma"/>
      <family val="2"/>
    </font>
    <font>
      <b/>
      <sz val="30"/>
      <name val="Arial"/>
      <family val="2"/>
    </font>
    <font>
      <sz val="30"/>
      <name val="Arial"/>
      <family val="2"/>
    </font>
    <font>
      <b/>
      <sz val="30"/>
      <color indexed="8"/>
      <name val="Arial"/>
      <family val="2"/>
    </font>
    <font>
      <b/>
      <sz val="30"/>
      <color indexed="22"/>
      <name val="Arial"/>
      <family val="2"/>
    </font>
    <font>
      <i/>
      <sz val="30"/>
      <name val="Arial"/>
      <family val="2"/>
    </font>
    <font>
      <sz val="3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2"/>
      <color indexed="8"/>
      <name val="Arial Narrow"/>
      <family val="2"/>
    </font>
    <font>
      <b/>
      <sz val="24"/>
      <name val="Calibri"/>
      <family val="2"/>
    </font>
    <font>
      <sz val="26"/>
      <name val="Calibri"/>
      <family val="2"/>
    </font>
    <font>
      <sz val="36"/>
      <name val="Calibri"/>
      <family val="2"/>
    </font>
    <font>
      <sz val="24"/>
      <name val="Calibri"/>
      <family val="2"/>
    </font>
    <font>
      <b/>
      <sz val="20"/>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2"/>
      <color theme="1"/>
      <name val="Calibri"/>
      <family val="2"/>
    </font>
    <font>
      <b/>
      <sz val="22"/>
      <color theme="1"/>
      <name val="Calibri"/>
      <family val="2"/>
    </font>
    <font>
      <b/>
      <sz val="22"/>
      <color rgb="FF000000"/>
      <name val="Arial Narrow"/>
      <family val="2"/>
    </font>
    <font>
      <sz val="22"/>
      <color theme="1"/>
      <name val="Arial Narrow"/>
      <family val="2"/>
    </font>
    <font>
      <sz val="30"/>
      <color theme="1"/>
      <name val="Arial"/>
      <family val="2"/>
    </font>
    <font>
      <b/>
      <sz val="30"/>
      <color theme="1"/>
      <name val="Arial"/>
      <family val="2"/>
    </font>
    <font>
      <b/>
      <sz val="20"/>
      <color rgb="FF000000"/>
      <name val="Arial Narrow"/>
      <family val="2"/>
    </font>
    <font>
      <sz val="22"/>
      <color rgb="FF000000"/>
      <name val="Arial Narrow"/>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medium"/>
      <bottom style="thin"/>
    </border>
    <border>
      <left>
        <color indexed="63"/>
      </left>
      <right style="thin"/>
      <top style="medium"/>
      <bottom style="thin"/>
    </border>
    <border>
      <left style="thin"/>
      <right style="thin"/>
      <top style="medium"/>
      <bottom style="thin"/>
    </border>
    <border>
      <left style="thin"/>
      <right/>
      <top style="medium"/>
      <bottom style="thin"/>
    </border>
    <border>
      <left>
        <color indexed="63"/>
      </left>
      <right style="thin"/>
      <top style="thin"/>
      <bottom style="medium"/>
    </border>
    <border>
      <left style="thin"/>
      <right style="thin"/>
      <top style="thin"/>
      <bottom style="medium"/>
    </border>
    <border>
      <left style="thin"/>
      <right/>
      <top style="thin"/>
      <bottom style="medium"/>
    </border>
    <border>
      <left style="medium"/>
      <right style="medium"/>
      <top style="medium"/>
      <bottom style="medium"/>
    </border>
    <border>
      <left style="medium"/>
      <right/>
      <top style="medium"/>
      <bottom style="medium"/>
    </border>
    <border>
      <left style="medium"/>
      <right style="medium"/>
      <top style="medium"/>
      <bottom>
        <color indexed="63"/>
      </bottom>
    </border>
    <border>
      <left/>
      <right style="thin"/>
      <top style="thin"/>
      <bottom style="thin"/>
    </border>
    <border>
      <left style="thin"/>
      <right/>
      <top style="thin"/>
      <bottom style="thin"/>
    </border>
    <border>
      <left style="medium"/>
      <right style="medium"/>
      <top>
        <color indexed="63"/>
      </top>
      <bottom style="medium"/>
    </border>
    <border>
      <left>
        <color indexed="63"/>
      </left>
      <right style="thin"/>
      <top>
        <color indexed="63"/>
      </top>
      <bottom style="thin"/>
    </border>
    <border>
      <left style="thin"/>
      <right style="thin"/>
      <top/>
      <bottom style="thin"/>
    </border>
    <border>
      <left>
        <color indexed="63"/>
      </left>
      <right style="thin"/>
      <top style="thin"/>
      <bottom>
        <color indexed="63"/>
      </bottom>
    </border>
    <border>
      <left style="thin"/>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right/>
      <top style="medium"/>
      <bottom style="medium"/>
    </border>
    <border>
      <left style="thin"/>
      <right>
        <color indexed="63"/>
      </right>
      <top/>
      <bottom style="thin"/>
    </border>
    <border>
      <left/>
      <right style="medium"/>
      <top style="medium"/>
      <bottom style="medium"/>
    </border>
    <border>
      <left>
        <color indexed="63"/>
      </left>
      <right>
        <color indexed="63"/>
      </right>
      <top style="thin"/>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medium"/>
      <right style="medium"/>
      <top style="medium"/>
      <bottom style="thin"/>
    </border>
    <border>
      <left style="medium"/>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right style="medium"/>
      <top style="medium"/>
      <bottom>
        <color indexed="63"/>
      </bottom>
    </border>
    <border>
      <left style="medium"/>
      <right style="thin"/>
      <top/>
      <bottom style="thin"/>
    </border>
    <border>
      <left style="medium"/>
      <right style="thin"/>
      <top style="thin"/>
      <bottom style="thin"/>
    </border>
    <border>
      <left style="thin"/>
      <right style="medium"/>
      <top>
        <color indexed="63"/>
      </top>
      <bottom style="thin"/>
    </border>
    <border>
      <left style="medium"/>
      <right style="medium"/>
      <top>
        <color indexed="63"/>
      </top>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style="thin"/>
      <right style="medium"/>
      <top style="thin"/>
      <bottom/>
    </border>
    <border>
      <left>
        <color indexed="63"/>
      </left>
      <right style="medium"/>
      <top>
        <color indexed="63"/>
      </top>
      <bottom style="medium"/>
    </border>
    <border>
      <left style="medium"/>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thin"/>
      <bottom style="thin"/>
    </border>
    <border>
      <left style="medium"/>
      <right>
        <color indexed="63"/>
      </right>
      <top>
        <color indexed="63"/>
      </top>
      <bottom>
        <color indexed="63"/>
      </bottom>
    </border>
    <border>
      <left style="thin"/>
      <right style="medium"/>
      <top style="medium"/>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style="thin"/>
      <top style="medium"/>
      <bottom>
        <color indexed="63"/>
      </bottom>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style="medium"/>
      <right style="thin"/>
      <top style="thin"/>
      <bottom/>
    </border>
    <border>
      <left style="medium"/>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1088">
    <xf numFmtId="0" fontId="0" fillId="0" borderId="0" xfId="0" applyFont="1" applyAlignment="1">
      <alignment/>
    </xf>
    <xf numFmtId="0" fontId="71" fillId="33" borderId="0" xfId="0" applyFont="1" applyFill="1" applyBorder="1" applyAlignment="1">
      <alignment horizontal="center" vertical="top" wrapText="1"/>
    </xf>
    <xf numFmtId="0" fontId="71" fillId="33" borderId="0" xfId="0" applyFont="1" applyFill="1" applyBorder="1" applyAlignment="1">
      <alignment horizontal="center" vertical="center" wrapText="1"/>
    </xf>
    <xf numFmtId="0" fontId="71" fillId="33" borderId="0" xfId="0" applyFont="1" applyFill="1" applyBorder="1" applyAlignment="1">
      <alignment horizontal="left" vertical="center" wrapText="1"/>
    </xf>
    <xf numFmtId="0" fontId="71" fillId="33" borderId="0" xfId="0" applyFont="1" applyFill="1" applyBorder="1" applyAlignment="1">
      <alignment horizontal="center" vertical="center"/>
    </xf>
    <xf numFmtId="0" fontId="71" fillId="33" borderId="0" xfId="0" applyFont="1" applyFill="1" applyBorder="1" applyAlignment="1">
      <alignment horizontal="left" vertical="center"/>
    </xf>
    <xf numFmtId="0" fontId="71" fillId="33" borderId="0" xfId="0" applyFont="1" applyFill="1" applyBorder="1" applyAlignment="1">
      <alignment horizontal="justify" vertical="center" wrapText="1"/>
    </xf>
    <xf numFmtId="172" fontId="71" fillId="33" borderId="0" xfId="49" applyNumberFormat="1" applyFont="1" applyFill="1" applyBorder="1" applyAlignment="1">
      <alignment horizontal="left" vertical="center"/>
    </xf>
    <xf numFmtId="173" fontId="71" fillId="33" borderId="0" xfId="59" applyNumberFormat="1" applyFont="1" applyFill="1" applyBorder="1" applyAlignment="1">
      <alignment horizontal="left" vertical="center"/>
    </xf>
    <xf numFmtId="0" fontId="71" fillId="33" borderId="0" xfId="0" applyFont="1" applyFill="1" applyBorder="1" applyAlignment="1">
      <alignment/>
    </xf>
    <xf numFmtId="0" fontId="71" fillId="33" borderId="0" xfId="0" applyFont="1" applyFill="1" applyBorder="1" applyAlignment="1">
      <alignment vertical="center"/>
    </xf>
    <xf numFmtId="0" fontId="2" fillId="33" borderId="10" xfId="0" applyFont="1" applyFill="1" applyBorder="1" applyAlignment="1" quotePrefix="1">
      <alignment horizontal="center" vertical="center" wrapText="1"/>
    </xf>
    <xf numFmtId="0" fontId="71" fillId="33" borderId="0" xfId="0" applyFont="1" applyFill="1" applyBorder="1" applyAlignment="1">
      <alignment horizontal="justify" wrapText="1"/>
    </xf>
    <xf numFmtId="0" fontId="71" fillId="33" borderId="0" xfId="0" applyFont="1" applyFill="1" applyAlignment="1">
      <alignment/>
    </xf>
    <xf numFmtId="0" fontId="71" fillId="0" borderId="0" xfId="0" applyFont="1" applyAlignment="1">
      <alignment/>
    </xf>
    <xf numFmtId="0" fontId="71" fillId="0" borderId="0" xfId="0" applyFont="1" applyAlignment="1">
      <alignment vertical="center"/>
    </xf>
    <xf numFmtId="14" fontId="71" fillId="33" borderId="0" xfId="0" applyNumberFormat="1" applyFont="1" applyFill="1" applyAlignment="1">
      <alignment horizontal="center" vertical="center"/>
    </xf>
    <xf numFmtId="14" fontId="71" fillId="0" borderId="0" xfId="0" applyNumberFormat="1" applyFont="1" applyAlignment="1">
      <alignment horizontal="center" vertical="center"/>
    </xf>
    <xf numFmtId="0" fontId="71" fillId="0" borderId="0" xfId="0" applyFont="1" applyAlignment="1">
      <alignment horizontal="left"/>
    </xf>
    <xf numFmtId="0" fontId="71" fillId="33" borderId="0" xfId="0" applyFont="1" applyFill="1" applyAlignment="1">
      <alignment/>
    </xf>
    <xf numFmtId="0" fontId="5" fillId="34" borderId="11" xfId="0" applyFont="1" applyFill="1" applyBorder="1" applyAlignment="1">
      <alignment horizontal="center" vertical="center" wrapText="1" readingOrder="1"/>
    </xf>
    <xf numFmtId="0" fontId="5" fillId="34" borderId="12" xfId="0" applyFont="1" applyFill="1" applyBorder="1" applyAlignment="1">
      <alignment horizontal="center" vertical="center" wrapText="1" readingOrder="1"/>
    </xf>
    <xf numFmtId="0" fontId="72" fillId="34" borderId="13" xfId="0" applyFont="1" applyFill="1" applyBorder="1" applyAlignment="1">
      <alignment horizontal="center" vertical="center" wrapText="1" readingOrder="1"/>
    </xf>
    <xf numFmtId="0" fontId="72" fillId="34" borderId="14" xfId="0" applyFont="1" applyFill="1" applyBorder="1" applyAlignment="1">
      <alignment horizontal="center" vertical="center" wrapText="1" readingOrder="1"/>
    </xf>
    <xf numFmtId="3" fontId="72" fillId="34" borderId="15" xfId="0" applyNumberFormat="1" applyFont="1" applyFill="1" applyBorder="1" applyAlignment="1">
      <alignment horizontal="center" vertical="center" wrapText="1" readingOrder="1"/>
    </xf>
    <xf numFmtId="0" fontId="72" fillId="34" borderId="16" xfId="0" applyFont="1" applyFill="1" applyBorder="1" applyAlignment="1">
      <alignment horizontal="center" vertical="center" wrapText="1" readingOrder="1"/>
    </xf>
    <xf numFmtId="0" fontId="72" fillId="34" borderId="17" xfId="0" applyFont="1" applyFill="1" applyBorder="1" applyAlignment="1">
      <alignment horizontal="center" vertical="center" wrapText="1" readingOrder="1"/>
    </xf>
    <xf numFmtId="14" fontId="73" fillId="34" borderId="18" xfId="0" applyNumberFormat="1" applyFont="1" applyFill="1" applyBorder="1" applyAlignment="1">
      <alignment horizontal="center" vertical="center" wrapText="1" readingOrder="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9" xfId="0" applyFont="1" applyFill="1" applyBorder="1" applyAlignment="1">
      <alignment vertical="center" wrapText="1"/>
    </xf>
    <xf numFmtId="14" fontId="4" fillId="33" borderId="20" xfId="0" applyNumberFormat="1" applyFont="1" applyFill="1" applyBorder="1" applyAlignment="1">
      <alignment horizontal="center" vertical="center"/>
    </xf>
    <xf numFmtId="14" fontId="4" fillId="33" borderId="18" xfId="0" applyNumberFormat="1" applyFont="1" applyFill="1" applyBorder="1" applyAlignment="1">
      <alignment horizontal="center" vertical="center"/>
    </xf>
    <xf numFmtId="0" fontId="4" fillId="33" borderId="0" xfId="0" applyFont="1" applyFill="1" applyAlignment="1">
      <alignment/>
    </xf>
    <xf numFmtId="0" fontId="4" fillId="33" borderId="2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xf>
    <xf numFmtId="0" fontId="4" fillId="33" borderId="22" xfId="0" applyFont="1" applyFill="1" applyBorder="1" applyAlignment="1">
      <alignment vertical="center"/>
    </xf>
    <xf numFmtId="0" fontId="4" fillId="33" borderId="19" xfId="0" applyFont="1" applyFill="1" applyBorder="1" applyAlignment="1" quotePrefix="1">
      <alignment horizontal="left" vertical="center" wrapText="1"/>
    </xf>
    <xf numFmtId="0" fontId="4" fillId="33" borderId="18" xfId="0" applyFont="1" applyFill="1" applyBorder="1" applyAlignment="1">
      <alignment vertical="center" wrapText="1"/>
    </xf>
    <xf numFmtId="14" fontId="4" fillId="33" borderId="23" xfId="0" applyNumberFormat="1" applyFont="1" applyFill="1" applyBorder="1" applyAlignment="1">
      <alignment horizontal="center" vertical="center"/>
    </xf>
    <xf numFmtId="175" fontId="4" fillId="33" borderId="24" xfId="0" applyNumberFormat="1" applyFont="1" applyFill="1" applyBorder="1" applyAlignment="1">
      <alignment horizontal="center" vertical="center"/>
    </xf>
    <xf numFmtId="175" fontId="4" fillId="33" borderId="25" xfId="0" applyNumberFormat="1" applyFont="1" applyFill="1" applyBorder="1" applyAlignment="1">
      <alignment horizontal="center" vertical="center"/>
    </xf>
    <xf numFmtId="0" fontId="4" fillId="33" borderId="19" xfId="0" applyFont="1" applyFill="1" applyBorder="1" applyAlignment="1">
      <alignment horizontal="left" vertical="center" wrapText="1"/>
    </xf>
    <xf numFmtId="175" fontId="4" fillId="33" borderId="26" xfId="0" applyNumberFormat="1" applyFont="1" applyFill="1" applyBorder="1" applyAlignment="1">
      <alignment horizontal="center" vertical="center"/>
    </xf>
    <xf numFmtId="175" fontId="4" fillId="33" borderId="27" xfId="0" applyNumberFormat="1" applyFont="1" applyFill="1" applyBorder="1" applyAlignment="1">
      <alignment horizontal="center" vertical="center"/>
    </xf>
    <xf numFmtId="0" fontId="4" fillId="33" borderId="27" xfId="0" applyFont="1" applyFill="1" applyBorder="1" applyAlignment="1">
      <alignment vertical="center"/>
    </xf>
    <xf numFmtId="0" fontId="4" fillId="33" borderId="28" xfId="0" applyFont="1" applyFill="1" applyBorder="1" applyAlignment="1">
      <alignment vertical="center"/>
    </xf>
    <xf numFmtId="0" fontId="4" fillId="33" borderId="18" xfId="0" applyFont="1" applyFill="1" applyBorder="1" applyAlignment="1" quotePrefix="1">
      <alignment vertical="center" wrapText="1"/>
    </xf>
    <xf numFmtId="14" fontId="4" fillId="33" borderId="18" xfId="0" applyNumberFormat="1" applyFont="1" applyFill="1" applyBorder="1" applyAlignment="1" quotePrefix="1">
      <alignment horizontal="center" vertical="center"/>
    </xf>
    <xf numFmtId="0" fontId="4" fillId="33" borderId="2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9" xfId="0" applyFont="1" applyFill="1" applyBorder="1" applyAlignment="1">
      <alignment horizontal="left" wrapText="1"/>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8" xfId="0" applyFont="1" applyFill="1" applyBorder="1" applyAlignment="1">
      <alignment horizontal="left" vertical="center" wrapText="1"/>
    </xf>
    <xf numFmtId="0" fontId="4" fillId="33" borderId="18" xfId="0" applyFont="1" applyFill="1" applyBorder="1" applyAlignment="1">
      <alignment horizontal="center" vertical="center"/>
    </xf>
    <xf numFmtId="0" fontId="4" fillId="33" borderId="18" xfId="0" applyFont="1" applyFill="1" applyBorder="1" applyAlignment="1">
      <alignment vertical="center"/>
    </xf>
    <xf numFmtId="0" fontId="4" fillId="33" borderId="10" xfId="0" applyFont="1" applyFill="1" applyBorder="1" applyAlignment="1">
      <alignment/>
    </xf>
    <xf numFmtId="0" fontId="4" fillId="33" borderId="22" xfId="0" applyFont="1" applyFill="1" applyBorder="1" applyAlignment="1">
      <alignment/>
    </xf>
    <xf numFmtId="0" fontId="4" fillId="33" borderId="27" xfId="0" applyFont="1" applyFill="1" applyBorder="1" applyAlignment="1">
      <alignment/>
    </xf>
    <xf numFmtId="0" fontId="4" fillId="33" borderId="28" xfId="0" applyFont="1" applyFill="1" applyBorder="1" applyAlignment="1">
      <alignment/>
    </xf>
    <xf numFmtId="0" fontId="4" fillId="33" borderId="18" xfId="0" applyFont="1" applyFill="1" applyBorder="1" applyAlignment="1">
      <alignment horizontal="center" vertical="center" wrapText="1"/>
    </xf>
    <xf numFmtId="175" fontId="4" fillId="33" borderId="18" xfId="0" applyNumberFormat="1" applyFont="1" applyFill="1" applyBorder="1" applyAlignment="1">
      <alignment horizontal="center" vertical="center"/>
    </xf>
    <xf numFmtId="175" fontId="4" fillId="33" borderId="12" xfId="0" applyNumberFormat="1" applyFont="1" applyFill="1" applyBorder="1" applyAlignment="1">
      <alignment horizontal="center" vertical="center"/>
    </xf>
    <xf numFmtId="175" fontId="4" fillId="33" borderId="13" xfId="0" applyNumberFormat="1" applyFont="1" applyFill="1" applyBorder="1" applyAlignment="1">
      <alignment horizontal="center" vertical="center"/>
    </xf>
    <xf numFmtId="0" fontId="4" fillId="33" borderId="13" xfId="0" applyFont="1" applyFill="1" applyBorder="1" applyAlignment="1">
      <alignment vertical="center" wrapText="1"/>
    </xf>
    <xf numFmtId="0" fontId="4" fillId="33" borderId="19" xfId="0" applyFont="1" applyFill="1" applyBorder="1" applyAlignment="1" quotePrefix="1">
      <alignment vertical="center"/>
    </xf>
    <xf numFmtId="176" fontId="4" fillId="33" borderId="18" xfId="0" applyNumberFormat="1" applyFont="1" applyFill="1" applyBorder="1" applyAlignment="1">
      <alignment horizontal="center" vertical="center" wrapText="1"/>
    </xf>
    <xf numFmtId="175" fontId="4" fillId="33" borderId="21" xfId="0" applyNumberFormat="1" applyFont="1" applyFill="1" applyBorder="1" applyAlignment="1">
      <alignment horizontal="center" vertical="center"/>
    </xf>
    <xf numFmtId="175" fontId="4" fillId="33" borderId="10" xfId="0" applyNumberFormat="1" applyFont="1" applyFill="1" applyBorder="1" applyAlignment="1">
      <alignment horizontal="center" vertical="center"/>
    </xf>
    <xf numFmtId="0" fontId="4" fillId="33" borderId="10" xfId="0" applyFont="1" applyFill="1" applyBorder="1" applyAlignment="1">
      <alignment vertical="center" wrapText="1"/>
    </xf>
    <xf numFmtId="0" fontId="4" fillId="33" borderId="19" xfId="0" applyFont="1" applyFill="1" applyBorder="1" applyAlignment="1">
      <alignment vertical="center"/>
    </xf>
    <xf numFmtId="176" fontId="4" fillId="33" borderId="18" xfId="0" applyNumberFormat="1" applyFont="1" applyFill="1" applyBorder="1" applyAlignment="1">
      <alignment horizontal="center" vertical="center"/>
    </xf>
    <xf numFmtId="176" fontId="4" fillId="33" borderId="10" xfId="0" applyNumberFormat="1" applyFont="1" applyFill="1" applyBorder="1" applyAlignment="1">
      <alignment horizontal="left" vertical="center" wrapText="1"/>
    </xf>
    <xf numFmtId="0" fontId="4" fillId="33" borderId="20" xfId="0" applyFont="1" applyFill="1" applyBorder="1" applyAlignment="1">
      <alignment vertical="center"/>
    </xf>
    <xf numFmtId="0" fontId="4" fillId="33" borderId="20" xfId="0" applyFont="1" applyFill="1" applyBorder="1" applyAlignment="1" quotePrefix="1">
      <alignment horizontal="left"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vertical="center"/>
    </xf>
    <xf numFmtId="175" fontId="4" fillId="33" borderId="15" xfId="0" applyNumberFormat="1" applyFont="1" applyFill="1" applyBorder="1" applyAlignment="1">
      <alignment horizontal="center" vertical="center"/>
    </xf>
    <xf numFmtId="175" fontId="4" fillId="33" borderId="16" xfId="0" applyNumberFormat="1" applyFont="1" applyFill="1" applyBorder="1" applyAlignment="1">
      <alignment horizontal="center" vertical="center"/>
    </xf>
    <xf numFmtId="0" fontId="4" fillId="33" borderId="16" xfId="0" applyFont="1" applyFill="1" applyBorder="1" applyAlignment="1">
      <alignment vertical="center"/>
    </xf>
    <xf numFmtId="176" fontId="4" fillId="33" borderId="16" xfId="0" applyNumberFormat="1" applyFont="1" applyFill="1" applyBorder="1" applyAlignment="1">
      <alignment horizontal="center" vertical="center" wrapText="1"/>
    </xf>
    <xf numFmtId="175" fontId="4" fillId="33" borderId="29" xfId="0" applyNumberFormat="1" applyFont="1" applyFill="1" applyBorder="1" applyAlignment="1">
      <alignment horizontal="center" vertical="center"/>
    </xf>
    <xf numFmtId="175" fontId="4" fillId="33" borderId="30" xfId="0" applyNumberFormat="1" applyFont="1" applyFill="1" applyBorder="1" applyAlignment="1">
      <alignment horizontal="center" vertical="center"/>
    </xf>
    <xf numFmtId="0" fontId="4" fillId="33" borderId="30" xfId="0" applyFont="1" applyFill="1" applyBorder="1" applyAlignment="1">
      <alignment vertical="center"/>
    </xf>
    <xf numFmtId="176" fontId="4" fillId="33" borderId="30" xfId="0" applyNumberFormat="1" applyFont="1" applyFill="1" applyBorder="1" applyAlignment="1">
      <alignment horizontal="center" vertical="center" wrapText="1"/>
    </xf>
    <xf numFmtId="0" fontId="4" fillId="33" borderId="19" xfId="0" applyFont="1" applyFill="1" applyBorder="1" applyAlignment="1">
      <alignment/>
    </xf>
    <xf numFmtId="0" fontId="4" fillId="33" borderId="31" xfId="0" applyFont="1" applyFill="1" applyBorder="1" applyAlignment="1">
      <alignment/>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5" xfId="0" applyFont="1" applyFill="1" applyBorder="1" applyAlignment="1">
      <alignment vertical="center"/>
    </xf>
    <xf numFmtId="0" fontId="4" fillId="33" borderId="32" xfId="0" applyFont="1" applyFill="1" applyBorder="1" applyAlignment="1">
      <alignment vertical="center"/>
    </xf>
    <xf numFmtId="0" fontId="4" fillId="33" borderId="33" xfId="0" applyFont="1" applyFill="1" applyBorder="1" applyAlignment="1">
      <alignment vertical="center" wrapText="1"/>
    </xf>
    <xf numFmtId="0" fontId="4" fillId="33" borderId="33" xfId="0" applyFont="1" applyFill="1" applyBorder="1" applyAlignment="1">
      <alignment horizontal="left" vertical="center" wrapText="1"/>
    </xf>
    <xf numFmtId="0" fontId="4" fillId="33" borderId="18" xfId="0" applyFont="1" applyFill="1" applyBorder="1" applyAlignment="1">
      <alignment horizontal="left" wrapText="1"/>
    </xf>
    <xf numFmtId="0" fontId="4" fillId="33" borderId="18" xfId="0" applyFont="1" applyFill="1" applyBorder="1" applyAlignment="1" quotePrefix="1">
      <alignment horizontal="left" vertical="center" wrapText="1"/>
    </xf>
    <xf numFmtId="0" fontId="4" fillId="33" borderId="18" xfId="54" applyFont="1" applyFill="1" applyBorder="1" applyAlignment="1">
      <alignment vertical="top" wrapText="1"/>
      <protection/>
    </xf>
    <xf numFmtId="0" fontId="4" fillId="33" borderId="18" xfId="54" applyFont="1" applyFill="1" applyBorder="1" applyAlignment="1">
      <alignment vertical="center" wrapText="1"/>
      <protection/>
    </xf>
    <xf numFmtId="0" fontId="4" fillId="33" borderId="16" xfId="0" applyFont="1" applyFill="1" applyBorder="1" applyAlignment="1">
      <alignment horizontal="center" vertical="center"/>
    </xf>
    <xf numFmtId="0" fontId="4" fillId="33" borderId="18" xfId="0" applyFont="1" applyFill="1" applyBorder="1" applyAlignment="1">
      <alignment vertical="top" wrapText="1"/>
    </xf>
    <xf numFmtId="17" fontId="4" fillId="33" borderId="22" xfId="0" applyNumberFormat="1" applyFont="1" applyFill="1" applyBorder="1" applyAlignment="1">
      <alignment horizontal="center" vertical="center" wrapText="1"/>
    </xf>
    <xf numFmtId="14" fontId="4" fillId="33" borderId="34" xfId="0" applyNumberFormat="1" applyFont="1" applyFill="1" applyBorder="1" applyAlignment="1">
      <alignment horizontal="center" vertical="center" wrapText="1"/>
    </xf>
    <xf numFmtId="14" fontId="4" fillId="33" borderId="18" xfId="0" applyNumberFormat="1" applyFont="1" applyFill="1" applyBorder="1" applyAlignment="1">
      <alignment horizontal="center" vertical="center" wrapText="1"/>
    </xf>
    <xf numFmtId="0" fontId="4" fillId="33" borderId="18" xfId="0" applyFont="1" applyFill="1" applyBorder="1" applyAlignment="1">
      <alignment/>
    </xf>
    <xf numFmtId="0" fontId="4" fillId="33" borderId="18" xfId="0" applyFont="1" applyFill="1" applyBorder="1" applyAlignment="1">
      <alignment wrapText="1"/>
    </xf>
    <xf numFmtId="0" fontId="4" fillId="33" borderId="18" xfId="0" applyFont="1" applyFill="1" applyBorder="1" applyAlignment="1" quotePrefix="1">
      <alignment horizontal="left" vertical="center"/>
    </xf>
    <xf numFmtId="0" fontId="4" fillId="33" borderId="0" xfId="0" applyFont="1" applyFill="1" applyBorder="1" applyAlignment="1" quotePrefix="1">
      <alignment horizontal="left" vertical="center" wrapText="1"/>
    </xf>
    <xf numFmtId="0" fontId="4" fillId="33" borderId="27" xfId="0" applyFont="1" applyFill="1" applyBorder="1" applyAlignment="1">
      <alignment vertical="center" wrapText="1"/>
    </xf>
    <xf numFmtId="0" fontId="4" fillId="33" borderId="27" xfId="0" applyFont="1" applyFill="1" applyBorder="1" applyAlignment="1">
      <alignment horizontal="center" vertical="center" wrapText="1"/>
    </xf>
    <xf numFmtId="17" fontId="4" fillId="33" borderId="28" xfId="0" applyNumberFormat="1"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quotePrefix="1">
      <alignment horizontal="center" vertical="center" wrapText="1"/>
    </xf>
    <xf numFmtId="0" fontId="4" fillId="35" borderId="18" xfId="0" applyFont="1" applyFill="1" applyBorder="1" applyAlignment="1">
      <alignment horizontal="center" vertical="center"/>
    </xf>
    <xf numFmtId="0" fontId="4" fillId="35" borderId="35" xfId="0" applyFont="1" applyFill="1" applyBorder="1" applyAlignment="1">
      <alignment horizontal="center" vertical="center"/>
    </xf>
    <xf numFmtId="0" fontId="4" fillId="35" borderId="36" xfId="0" applyFont="1" applyFill="1" applyBorder="1" applyAlignment="1">
      <alignment horizontal="center" vertical="center"/>
    </xf>
    <xf numFmtId="0" fontId="4" fillId="35" borderId="36" xfId="0" applyFont="1" applyFill="1" applyBorder="1" applyAlignment="1">
      <alignment horizontal="center" vertical="center" wrapText="1"/>
    </xf>
    <xf numFmtId="0" fontId="4" fillId="35" borderId="36" xfId="0" applyFont="1" applyFill="1" applyBorder="1" applyAlignment="1">
      <alignment vertical="center" wrapText="1"/>
    </xf>
    <xf numFmtId="17" fontId="4" fillId="35" borderId="37" xfId="0" applyNumberFormat="1" applyFont="1" applyFill="1" applyBorder="1" applyAlignment="1">
      <alignment horizontal="center" vertical="center" wrapText="1"/>
    </xf>
    <xf numFmtId="0" fontId="4" fillId="35" borderId="18" xfId="0" applyFont="1" applyFill="1" applyBorder="1" applyAlignment="1">
      <alignment vertical="center" wrapText="1"/>
    </xf>
    <xf numFmtId="0" fontId="4" fillId="35" borderId="31" xfId="0" applyFont="1" applyFill="1" applyBorder="1" applyAlignment="1">
      <alignment vertical="center" wrapText="1"/>
    </xf>
    <xf numFmtId="0" fontId="4" fillId="35" borderId="35" xfId="0" applyFont="1" applyFill="1" applyBorder="1" applyAlignment="1" quotePrefix="1">
      <alignment vertical="center" wrapText="1"/>
    </xf>
    <xf numFmtId="14" fontId="4" fillId="35" borderId="36" xfId="0" applyNumberFormat="1" applyFont="1" applyFill="1" applyBorder="1" applyAlignment="1">
      <alignment horizontal="center" vertical="center" wrapText="1"/>
    </xf>
    <xf numFmtId="0" fontId="4" fillId="35" borderId="36" xfId="0" applyFont="1" applyFill="1" applyBorder="1" applyAlignment="1">
      <alignment horizontal="left" vertical="center" wrapText="1"/>
    </xf>
    <xf numFmtId="0" fontId="4" fillId="35" borderId="38" xfId="0" applyFont="1" applyFill="1" applyBorder="1" applyAlignment="1">
      <alignment/>
    </xf>
    <xf numFmtId="0" fontId="4" fillId="33" borderId="24" xfId="0" applyFont="1" applyFill="1" applyBorder="1" applyAlignment="1">
      <alignment/>
    </xf>
    <xf numFmtId="0" fontId="4" fillId="33" borderId="25" xfId="0" applyFont="1" applyFill="1" applyBorder="1" applyAlignment="1">
      <alignment/>
    </xf>
    <xf numFmtId="0" fontId="4" fillId="33" borderId="25" xfId="0" applyFont="1" applyFill="1" applyBorder="1" applyAlignment="1">
      <alignment horizontal="center"/>
    </xf>
    <xf numFmtId="0" fontId="4" fillId="33" borderId="25" xfId="0" applyFont="1" applyFill="1" applyBorder="1" applyAlignment="1">
      <alignment/>
    </xf>
    <xf numFmtId="0" fontId="4" fillId="33" borderId="32" xfId="0" applyFont="1" applyFill="1" applyBorder="1" applyAlignment="1">
      <alignment/>
    </xf>
    <xf numFmtId="0" fontId="5" fillId="33" borderId="18" xfId="0" applyFont="1" applyFill="1" applyBorder="1" applyAlignment="1">
      <alignment vertical="center" wrapText="1"/>
    </xf>
    <xf numFmtId="14" fontId="4" fillId="33" borderId="18" xfId="0" applyNumberFormat="1" applyFont="1" applyFill="1" applyBorder="1" applyAlignment="1" quotePrefix="1">
      <alignment horizontal="center" vertical="center" wrapText="1"/>
    </xf>
    <xf numFmtId="0" fontId="4" fillId="33" borderId="0" xfId="0" applyFont="1" applyFill="1" applyAlignment="1">
      <alignment horizontal="center" vertical="center"/>
    </xf>
    <xf numFmtId="0" fontId="4" fillId="33" borderId="2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horizontal="center"/>
    </xf>
    <xf numFmtId="174" fontId="4" fillId="33" borderId="39" xfId="0" applyNumberFormat="1" applyFont="1" applyFill="1" applyBorder="1" applyAlignment="1">
      <alignment horizontal="center" vertical="center"/>
    </xf>
    <xf numFmtId="0" fontId="4" fillId="33" borderId="37" xfId="0" applyFont="1" applyFill="1" applyBorder="1" applyAlignment="1" quotePrefix="1">
      <alignment horizontal="left" vertical="center" wrapText="1"/>
    </xf>
    <xf numFmtId="174" fontId="4" fillId="33" borderId="18" xfId="0" applyNumberFormat="1" applyFont="1" applyFill="1" applyBorder="1" applyAlignment="1">
      <alignment horizontal="center" vertical="center"/>
    </xf>
    <xf numFmtId="0" fontId="4" fillId="33" borderId="21" xfId="0" applyFont="1" applyFill="1" applyBorder="1" applyAlignment="1">
      <alignment vertical="center" wrapText="1"/>
    </xf>
    <xf numFmtId="175" fontId="4" fillId="33" borderId="10" xfId="0" applyNumberFormat="1" applyFont="1" applyFill="1" applyBorder="1" applyAlignment="1" quotePrefix="1">
      <alignment horizontal="center" vertical="center"/>
    </xf>
    <xf numFmtId="0" fontId="4" fillId="33" borderId="40" xfId="0" applyFont="1" applyFill="1" applyBorder="1" applyAlignment="1" quotePrefix="1">
      <alignment horizontal="left" vertical="center" wrapText="1"/>
    </xf>
    <xf numFmtId="0" fontId="5" fillId="35" borderId="30" xfId="0" applyFont="1" applyFill="1" applyBorder="1" applyAlignment="1" quotePrefix="1">
      <alignment horizontal="center" vertical="center" wrapText="1"/>
    </xf>
    <xf numFmtId="0" fontId="4" fillId="35" borderId="41" xfId="0" applyFont="1" applyFill="1" applyBorder="1" applyAlignment="1" quotePrefix="1">
      <alignment horizontal="center" vertical="center" wrapText="1"/>
    </xf>
    <xf numFmtId="0" fontId="4" fillId="35" borderId="23" xfId="0" applyFont="1" applyFill="1" applyBorder="1" applyAlignment="1" quotePrefix="1">
      <alignment horizontal="center" vertical="center" wrapText="1"/>
    </xf>
    <xf numFmtId="0" fontId="4" fillId="35" borderId="18" xfId="0" applyFont="1" applyFill="1" applyBorder="1" applyAlignment="1">
      <alignment vertical="center"/>
    </xf>
    <xf numFmtId="0" fontId="4" fillId="35" borderId="21" xfId="0" applyFont="1" applyFill="1" applyBorder="1" applyAlignment="1">
      <alignment vertical="center" wrapText="1"/>
    </xf>
    <xf numFmtId="175" fontId="4" fillId="35" borderId="10" xfId="0" applyNumberFormat="1" applyFont="1" applyFill="1" applyBorder="1" applyAlignment="1">
      <alignment horizontal="center" vertical="center"/>
    </xf>
    <xf numFmtId="175" fontId="4" fillId="35" borderId="10" xfId="0" applyNumberFormat="1" applyFont="1" applyFill="1" applyBorder="1" applyAlignment="1" quotePrefix="1">
      <alignment horizontal="center" vertical="center"/>
    </xf>
    <xf numFmtId="0" fontId="4" fillId="35" borderId="10" xfId="0" applyFont="1" applyFill="1" applyBorder="1" applyAlignment="1">
      <alignment/>
    </xf>
    <xf numFmtId="0" fontId="4" fillId="35" borderId="22" xfId="0" applyFont="1" applyFill="1" applyBorder="1" applyAlignment="1">
      <alignment/>
    </xf>
    <xf numFmtId="0" fontId="4" fillId="35" borderId="18" xfId="0" applyFont="1" applyFill="1" applyBorder="1" applyAlignment="1" quotePrefix="1">
      <alignment vertical="center" wrapText="1"/>
    </xf>
    <xf numFmtId="0" fontId="4" fillId="35" borderId="29" xfId="0" applyFont="1" applyFill="1" applyBorder="1" applyAlignment="1">
      <alignment vertical="center" wrapText="1"/>
    </xf>
    <xf numFmtId="0" fontId="4" fillId="35" borderId="27" xfId="0" applyFont="1" applyFill="1" applyBorder="1" applyAlignment="1" quotePrefix="1">
      <alignment vertical="center" wrapText="1"/>
    </xf>
    <xf numFmtId="14" fontId="4" fillId="35" borderId="30" xfId="0" applyNumberFormat="1" applyFont="1" applyFill="1" applyBorder="1" applyAlignment="1">
      <alignment horizontal="center" vertical="center"/>
    </xf>
    <xf numFmtId="0" fontId="4" fillId="35" borderId="30" xfId="0" applyFont="1" applyFill="1" applyBorder="1" applyAlignment="1">
      <alignment horizontal="left" vertical="center" wrapText="1"/>
    </xf>
    <xf numFmtId="174" fontId="4" fillId="35" borderId="30" xfId="0" applyNumberFormat="1" applyFont="1" applyFill="1" applyBorder="1" applyAlignment="1">
      <alignment horizontal="center" vertical="center"/>
    </xf>
    <xf numFmtId="0" fontId="4" fillId="35" borderId="30" xfId="0" applyFont="1" applyFill="1" applyBorder="1" applyAlignment="1" quotePrefix="1">
      <alignment horizontal="left" vertical="center" wrapText="1"/>
    </xf>
    <xf numFmtId="0" fontId="4" fillId="35" borderId="41"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8" xfId="0" applyFont="1" applyFill="1" applyBorder="1" applyAlignment="1" quotePrefix="1">
      <alignment horizontal="center" vertical="center" wrapText="1"/>
    </xf>
    <xf numFmtId="0" fontId="4" fillId="33" borderId="18" xfId="0" applyFont="1" applyFill="1" applyBorder="1" applyAlignment="1" quotePrefix="1">
      <alignment horizontal="center" vertical="center" wrapText="1"/>
    </xf>
    <xf numFmtId="0" fontId="4" fillId="33" borderId="10" xfId="0" applyFont="1" applyFill="1" applyBorder="1" applyAlignment="1">
      <alignment horizontal="left" vertical="center"/>
    </xf>
    <xf numFmtId="0" fontId="5" fillId="33" borderId="0" xfId="0" applyFont="1" applyFill="1" applyBorder="1" applyAlignment="1">
      <alignment horizontal="center" vertical="center"/>
    </xf>
    <xf numFmtId="0" fontId="4" fillId="33" borderId="0" xfId="0" applyFont="1" applyFill="1" applyBorder="1" applyAlignment="1" quotePrefix="1">
      <alignment horizontal="center" vertical="center" wrapText="1"/>
    </xf>
    <xf numFmtId="175" fontId="4" fillId="33" borderId="0" xfId="0" applyNumberFormat="1" applyFont="1" applyFill="1" applyBorder="1" applyAlignment="1">
      <alignment horizontal="center" vertical="center"/>
    </xf>
    <xf numFmtId="0" fontId="4" fillId="33" borderId="0" xfId="0" applyFont="1" applyFill="1" applyBorder="1" applyAlignment="1">
      <alignment vertical="center" wrapText="1"/>
    </xf>
    <xf numFmtId="0" fontId="4" fillId="33" borderId="0" xfId="0" applyFont="1" applyFill="1" applyBorder="1" applyAlignment="1" quotePrefix="1">
      <alignment vertical="center" wrapText="1"/>
    </xf>
    <xf numFmtId="14" fontId="4" fillId="33" borderId="0" xfId="0" applyNumberFormat="1" applyFont="1" applyFill="1" applyBorder="1" applyAlignment="1">
      <alignment horizontal="center"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xf>
    <xf numFmtId="0" fontId="4" fillId="33" borderId="26" xfId="0" applyFont="1" applyFill="1" applyBorder="1" applyAlignment="1">
      <alignment vertical="center" wrapText="1"/>
    </xf>
    <xf numFmtId="0" fontId="4" fillId="33" borderId="27" xfId="0" applyFont="1" applyFill="1" applyBorder="1" applyAlignment="1">
      <alignment horizontal="left" vertical="center"/>
    </xf>
    <xf numFmtId="0" fontId="4" fillId="33" borderId="42" xfId="0" applyFont="1" applyFill="1" applyBorder="1" applyAlignment="1">
      <alignment vertical="center" wrapText="1"/>
    </xf>
    <xf numFmtId="14" fontId="4" fillId="33" borderId="29" xfId="0" applyNumberFormat="1" applyFont="1" applyFill="1" applyBorder="1" applyAlignment="1">
      <alignment horizontal="center" vertical="center" wrapText="1"/>
    </xf>
    <xf numFmtId="14" fontId="4" fillId="33" borderId="41" xfId="0" applyNumberFormat="1" applyFont="1" applyFill="1" applyBorder="1" applyAlignment="1">
      <alignment horizontal="center" vertical="center" wrapText="1"/>
    </xf>
    <xf numFmtId="174" fontId="4" fillId="33" borderId="0" xfId="0" applyNumberFormat="1" applyFont="1" applyFill="1" applyBorder="1" applyAlignment="1">
      <alignment vertical="center"/>
    </xf>
    <xf numFmtId="14" fontId="4" fillId="33" borderId="19" xfId="0" applyNumberFormat="1" applyFont="1" applyFill="1" applyBorder="1" applyAlignment="1">
      <alignment horizontal="center" vertical="center"/>
    </xf>
    <xf numFmtId="174" fontId="4" fillId="33" borderId="19" xfId="0" applyNumberFormat="1" applyFont="1" applyFill="1" applyBorder="1" applyAlignment="1">
      <alignment horizontal="center" vertical="center"/>
    </xf>
    <xf numFmtId="175" fontId="4" fillId="33" borderId="18" xfId="0" applyNumberFormat="1" applyFont="1" applyFill="1" applyBorder="1" applyAlignment="1" quotePrefix="1">
      <alignment horizontal="left" vertical="center" wrapText="1"/>
    </xf>
    <xf numFmtId="0" fontId="71" fillId="33" borderId="21" xfId="0" applyFont="1" applyFill="1" applyBorder="1" applyAlignment="1">
      <alignment horizontal="center" vertical="center"/>
    </xf>
    <xf numFmtId="0" fontId="71" fillId="33" borderId="10" xfId="0" applyFont="1" applyFill="1" applyBorder="1" applyAlignment="1">
      <alignment horizontal="center" vertical="center"/>
    </xf>
    <xf numFmtId="0" fontId="71" fillId="33" borderId="10" xfId="0" applyFont="1" applyFill="1" applyBorder="1" applyAlignment="1">
      <alignment/>
    </xf>
    <xf numFmtId="0" fontId="71" fillId="33" borderId="18" xfId="0" applyFont="1" applyFill="1" applyBorder="1" applyAlignment="1" quotePrefix="1">
      <alignment vertical="center" wrapText="1"/>
    </xf>
    <xf numFmtId="14" fontId="71" fillId="33" borderId="18" xfId="0" applyNumberFormat="1" applyFont="1" applyFill="1" applyBorder="1" applyAlignment="1">
      <alignment horizontal="center" vertical="center"/>
    </xf>
    <xf numFmtId="0" fontId="71" fillId="33" borderId="15" xfId="0" applyFont="1" applyFill="1" applyBorder="1" applyAlignment="1">
      <alignment horizontal="center"/>
    </xf>
    <xf numFmtId="0" fontId="71" fillId="33" borderId="16" xfId="0" applyFont="1" applyFill="1" applyBorder="1" applyAlignment="1">
      <alignment horizontal="center"/>
    </xf>
    <xf numFmtId="0" fontId="71" fillId="33" borderId="16" xfId="0" applyFont="1" applyFill="1" applyBorder="1" applyAlignment="1">
      <alignment/>
    </xf>
    <xf numFmtId="0" fontId="71" fillId="33" borderId="20" xfId="0" applyFont="1" applyFill="1" applyBorder="1" applyAlignment="1" quotePrefix="1">
      <alignment vertical="center" wrapText="1"/>
    </xf>
    <xf numFmtId="14" fontId="71" fillId="33" borderId="20" xfId="0" applyNumberFormat="1" applyFont="1" applyFill="1" applyBorder="1" applyAlignment="1">
      <alignment horizontal="center" vertical="center"/>
    </xf>
    <xf numFmtId="0" fontId="4" fillId="35" borderId="19" xfId="0" applyFont="1" applyFill="1" applyBorder="1" applyAlignment="1">
      <alignment horizontal="center" vertical="center"/>
    </xf>
    <xf numFmtId="0" fontId="71" fillId="35" borderId="35" xfId="0" applyFont="1" applyFill="1" applyBorder="1" applyAlignment="1">
      <alignment horizontal="center" vertical="center" wrapText="1"/>
    </xf>
    <xf numFmtId="0" fontId="4" fillId="35" borderId="36" xfId="0" applyFont="1" applyFill="1" applyBorder="1" applyAlignment="1" quotePrefix="1">
      <alignment horizontal="center" vertical="center" wrapText="1"/>
    </xf>
    <xf numFmtId="0" fontId="71" fillId="35" borderId="36" xfId="0" applyFont="1" applyFill="1" applyBorder="1" applyAlignment="1">
      <alignment horizontal="center"/>
    </xf>
    <xf numFmtId="0" fontId="71" fillId="35" borderId="36" xfId="0" applyFont="1" applyFill="1" applyBorder="1" applyAlignment="1">
      <alignment horizontal="center" vertical="center"/>
    </xf>
    <xf numFmtId="0" fontId="71" fillId="35" borderId="36" xfId="0" applyFont="1" applyFill="1" applyBorder="1" applyAlignment="1">
      <alignment/>
    </xf>
    <xf numFmtId="0" fontId="71" fillId="33" borderId="21"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1" fillId="33" borderId="22" xfId="0" applyFont="1" applyFill="1" applyBorder="1" applyAlignment="1">
      <alignment/>
    </xf>
    <xf numFmtId="0" fontId="71" fillId="33" borderId="18" xfId="0" applyFont="1" applyFill="1" applyBorder="1" applyAlignment="1">
      <alignment vertical="center" wrapText="1"/>
    </xf>
    <xf numFmtId="0" fontId="71" fillId="33" borderId="18" xfId="0" applyFont="1" applyFill="1" applyBorder="1" applyAlignment="1">
      <alignment horizontal="left" vertical="center" wrapText="1"/>
    </xf>
    <xf numFmtId="0" fontId="71" fillId="33" borderId="19" xfId="0" applyFont="1" applyFill="1" applyBorder="1" applyAlignment="1">
      <alignment horizontal="left" wrapText="1"/>
    </xf>
    <xf numFmtId="14" fontId="71" fillId="33" borderId="20" xfId="0" applyNumberFormat="1" applyFont="1" applyFill="1" applyBorder="1" applyAlignment="1" quotePrefix="1">
      <alignment horizontal="center" vertical="center"/>
    </xf>
    <xf numFmtId="0" fontId="71" fillId="33" borderId="19" xfId="0" applyFont="1" applyFill="1" applyBorder="1" applyAlignment="1">
      <alignment horizontal="left" vertical="center" wrapText="1"/>
    </xf>
    <xf numFmtId="0" fontId="71" fillId="33" borderId="26"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71" fillId="33" borderId="27" xfId="0" applyFont="1" applyFill="1" applyBorder="1" applyAlignment="1">
      <alignment horizontal="center" vertical="center"/>
    </xf>
    <xf numFmtId="0" fontId="71" fillId="33" borderId="27" xfId="0" applyFont="1" applyFill="1" applyBorder="1" applyAlignment="1">
      <alignment/>
    </xf>
    <xf numFmtId="0" fontId="71" fillId="33" borderId="28" xfId="0" applyFont="1" applyFill="1" applyBorder="1" applyAlignment="1">
      <alignment/>
    </xf>
    <xf numFmtId="0" fontId="71" fillId="33" borderId="26" xfId="0" applyFont="1" applyFill="1" applyBorder="1" applyAlignment="1">
      <alignment vertical="center" wrapText="1"/>
    </xf>
    <xf numFmtId="0" fontId="71" fillId="33" borderId="18" xfId="0" applyFont="1" applyFill="1" applyBorder="1" applyAlignment="1" quotePrefix="1">
      <alignment horizontal="left" vertical="center" wrapText="1"/>
    </xf>
    <xf numFmtId="175" fontId="5" fillId="33" borderId="24" xfId="0" applyNumberFormat="1" applyFont="1" applyFill="1" applyBorder="1" applyAlignment="1">
      <alignment horizontal="center" vertical="center" wrapText="1"/>
    </xf>
    <xf numFmtId="175" fontId="4" fillId="33" borderId="25" xfId="0" applyNumberFormat="1" applyFont="1" applyFill="1" applyBorder="1" applyAlignment="1">
      <alignment horizontal="center" vertical="center" wrapText="1"/>
    </xf>
    <xf numFmtId="0" fontId="4" fillId="33" borderId="40" xfId="0" applyFont="1" applyFill="1" applyBorder="1" applyAlignment="1">
      <alignment vertical="center" wrapText="1"/>
    </xf>
    <xf numFmtId="14" fontId="4" fillId="33" borderId="33" xfId="0" applyNumberFormat="1" applyFont="1" applyFill="1" applyBorder="1" applyAlignment="1">
      <alignment horizontal="center" vertical="center" wrapText="1"/>
    </xf>
    <xf numFmtId="0" fontId="4" fillId="33" borderId="43" xfId="0" applyFont="1" applyFill="1" applyBorder="1" applyAlignment="1" quotePrefix="1">
      <alignment horizontal="left" vertical="center" wrapText="1"/>
    </xf>
    <xf numFmtId="175" fontId="5" fillId="33" borderId="21" xfId="0" applyNumberFormat="1" applyFont="1" applyFill="1" applyBorder="1" applyAlignment="1">
      <alignment horizontal="center" vertical="center" wrapText="1"/>
    </xf>
    <xf numFmtId="175" fontId="4" fillId="33" borderId="10" xfId="0" applyNumberFormat="1" applyFont="1" applyFill="1" applyBorder="1" applyAlignment="1">
      <alignment horizontal="center" vertical="center" wrapText="1"/>
    </xf>
    <xf numFmtId="0" fontId="4" fillId="33" borderId="34" xfId="0" applyFont="1" applyFill="1" applyBorder="1" applyAlignment="1" quotePrefix="1">
      <alignment vertical="center" wrapText="1"/>
    </xf>
    <xf numFmtId="0" fontId="4" fillId="33" borderId="44" xfId="0" applyFont="1" applyFill="1" applyBorder="1" applyAlignment="1">
      <alignment horizontal="left" vertical="center" wrapText="1"/>
    </xf>
    <xf numFmtId="176" fontId="4" fillId="33" borderId="23" xfId="0" applyNumberFormat="1" applyFont="1" applyFill="1" applyBorder="1" applyAlignment="1">
      <alignment horizontal="center" vertical="center" wrapText="1"/>
    </xf>
    <xf numFmtId="175" fontId="4" fillId="33" borderId="18" xfId="0" applyNumberFormat="1" applyFont="1" applyFill="1" applyBorder="1" applyAlignment="1">
      <alignment horizontal="center" vertical="center" wrapText="1"/>
    </xf>
    <xf numFmtId="175" fontId="4" fillId="33" borderId="21" xfId="0" applyNumberFormat="1" applyFont="1" applyFill="1" applyBorder="1" applyAlignment="1">
      <alignment horizontal="center" vertical="center" wrapText="1"/>
    </xf>
    <xf numFmtId="0" fontId="4" fillId="33" borderId="45" xfId="0" applyFont="1" applyFill="1" applyBorder="1" applyAlignment="1">
      <alignment vertical="center" wrapText="1"/>
    </xf>
    <xf numFmtId="175" fontId="4" fillId="33" borderId="29" xfId="0" applyNumberFormat="1" applyFont="1" applyFill="1" applyBorder="1" applyAlignment="1">
      <alignment horizontal="center" vertical="center" wrapText="1"/>
    </xf>
    <xf numFmtId="0" fontId="4" fillId="33" borderId="30" xfId="0" applyFont="1" applyFill="1" applyBorder="1" applyAlignment="1">
      <alignment/>
    </xf>
    <xf numFmtId="175" fontId="4" fillId="33" borderId="41" xfId="0" applyNumberFormat="1" applyFont="1" applyFill="1" applyBorder="1" applyAlignment="1">
      <alignment horizontal="center" vertical="center" wrapText="1"/>
    </xf>
    <xf numFmtId="0" fontId="4" fillId="33" borderId="29" xfId="0" applyFont="1" applyFill="1" applyBorder="1" applyAlignment="1">
      <alignment/>
    </xf>
    <xf numFmtId="0" fontId="4" fillId="33" borderId="41" xfId="0" applyFont="1" applyFill="1" applyBorder="1" applyAlignment="1">
      <alignment/>
    </xf>
    <xf numFmtId="0" fontId="4" fillId="33" borderId="0" xfId="0" applyFont="1" applyFill="1" applyBorder="1" applyAlignment="1">
      <alignment/>
    </xf>
    <xf numFmtId="175" fontId="4" fillId="33" borderId="24" xfId="0" applyNumberFormat="1" applyFont="1" applyFill="1" applyBorder="1" applyAlignment="1">
      <alignment horizontal="center" vertical="center" wrapText="1"/>
    </xf>
    <xf numFmtId="14" fontId="4" fillId="33" borderId="18" xfId="0" applyNumberFormat="1" applyFont="1" applyFill="1" applyBorder="1" applyAlignment="1">
      <alignment horizontal="left" vertical="center"/>
    </xf>
    <xf numFmtId="0" fontId="4" fillId="33" borderId="19" xfId="0" applyFont="1" applyFill="1" applyBorder="1" applyAlignment="1">
      <alignment horizontal="left" vertical="center"/>
    </xf>
    <xf numFmtId="0" fontId="4" fillId="33" borderId="33" xfId="0" applyFont="1" applyFill="1" applyBorder="1" applyAlignment="1">
      <alignment horizontal="center" vertical="center" wrapText="1"/>
    </xf>
    <xf numFmtId="14" fontId="4" fillId="33" borderId="29" xfId="0" applyNumberFormat="1" applyFont="1" applyFill="1" applyBorder="1" applyAlignment="1">
      <alignment horizontal="left" vertical="center"/>
    </xf>
    <xf numFmtId="14" fontId="4" fillId="33" borderId="41" xfId="0" applyNumberFormat="1" applyFont="1" applyFill="1" applyBorder="1" applyAlignment="1">
      <alignment horizontal="center" vertical="center"/>
    </xf>
    <xf numFmtId="0" fontId="4" fillId="33" borderId="46" xfId="0" applyFont="1" applyFill="1" applyBorder="1" applyAlignment="1">
      <alignment horizontal="left" vertical="center" wrapText="1"/>
    </xf>
    <xf numFmtId="175" fontId="4" fillId="33" borderId="22" xfId="0" applyNumberFormat="1" applyFont="1" applyFill="1" applyBorder="1" applyAlignment="1">
      <alignment horizontal="center" vertical="center"/>
    </xf>
    <xf numFmtId="176" fontId="4" fillId="33" borderId="22" xfId="0" applyNumberFormat="1" applyFont="1" applyFill="1" applyBorder="1" applyAlignment="1">
      <alignment horizontal="center" vertical="center" wrapText="1"/>
    </xf>
    <xf numFmtId="14" fontId="4" fillId="33" borderId="18" xfId="0" applyNumberFormat="1" applyFont="1" applyFill="1" applyBorder="1" applyAlignment="1">
      <alignment vertical="center"/>
    </xf>
    <xf numFmtId="0" fontId="4" fillId="33" borderId="0" xfId="0" applyFont="1" applyFill="1" applyAlignment="1">
      <alignment horizontal="center"/>
    </xf>
    <xf numFmtId="175" fontId="4" fillId="33" borderId="32" xfId="0" applyNumberFormat="1" applyFont="1" applyFill="1" applyBorder="1" applyAlignment="1">
      <alignment horizontal="center" vertical="center"/>
    </xf>
    <xf numFmtId="0" fontId="4" fillId="33" borderId="18" xfId="0" applyFont="1" applyFill="1" applyBorder="1" applyAlignment="1">
      <alignment horizontal="left" vertical="center"/>
    </xf>
    <xf numFmtId="0" fontId="4" fillId="33" borderId="18" xfId="0" applyFont="1" applyFill="1" applyBorder="1" applyAlignment="1">
      <alignment horizontal="center" wrapText="1"/>
    </xf>
    <xf numFmtId="0" fontId="4" fillId="33" borderId="32" xfId="0" applyFont="1" applyFill="1" applyBorder="1" applyAlignment="1">
      <alignment horizontal="center" vertical="center" wrapText="1"/>
    </xf>
    <xf numFmtId="175" fontId="4" fillId="33" borderId="18" xfId="0" applyNumberFormat="1" applyFont="1" applyFill="1" applyBorder="1" applyAlignment="1">
      <alignment vertical="center" wrapText="1"/>
    </xf>
    <xf numFmtId="175" fontId="4" fillId="33" borderId="18" xfId="0" applyNumberFormat="1" applyFont="1" applyFill="1" applyBorder="1" applyAlignment="1" quotePrefix="1">
      <alignment vertical="center" wrapText="1"/>
    </xf>
    <xf numFmtId="175" fontId="4" fillId="33" borderId="18" xfId="0" applyNumberFormat="1" applyFont="1" applyFill="1" applyBorder="1" applyAlignment="1">
      <alignment horizontal="left" vertical="center" wrapText="1"/>
    </xf>
    <xf numFmtId="175" fontId="4" fillId="33" borderId="18" xfId="0" applyNumberFormat="1" applyFont="1" applyFill="1" applyBorder="1" applyAlignment="1" quotePrefix="1">
      <alignment horizontal="center" vertical="center" wrapText="1"/>
    </xf>
    <xf numFmtId="175" fontId="4" fillId="35" borderId="30" xfId="0" applyNumberFormat="1" applyFont="1" applyFill="1" applyBorder="1" applyAlignment="1">
      <alignment horizontal="left" vertical="center" wrapText="1"/>
    </xf>
    <xf numFmtId="175" fontId="4" fillId="35" borderId="30" xfId="0" applyNumberFormat="1" applyFont="1" applyFill="1" applyBorder="1" applyAlignment="1">
      <alignment vertical="center" wrapText="1"/>
    </xf>
    <xf numFmtId="175" fontId="4" fillId="35" borderId="30" xfId="0" applyNumberFormat="1" applyFont="1" applyFill="1" applyBorder="1" applyAlignment="1">
      <alignment horizontal="center" vertical="center"/>
    </xf>
    <xf numFmtId="175" fontId="4" fillId="35" borderId="29" xfId="0" applyNumberFormat="1" applyFont="1" applyFill="1" applyBorder="1" applyAlignment="1">
      <alignment horizontal="left" vertical="center" wrapText="1"/>
    </xf>
    <xf numFmtId="175" fontId="4" fillId="35" borderId="41" xfId="0" applyNumberFormat="1" applyFont="1" applyFill="1" applyBorder="1" applyAlignment="1">
      <alignment horizontal="center" vertical="center"/>
    </xf>
    <xf numFmtId="0" fontId="4" fillId="33" borderId="21" xfId="54" applyFont="1" applyFill="1" applyBorder="1" applyAlignment="1" quotePrefix="1">
      <alignment horizontal="left" vertical="center" wrapText="1"/>
      <protection/>
    </xf>
    <xf numFmtId="0" fontId="4" fillId="33" borderId="10" xfId="54" applyFont="1" applyFill="1" applyBorder="1" applyAlignment="1" quotePrefix="1">
      <alignment horizontal="left" vertical="center" wrapText="1"/>
      <protection/>
    </xf>
    <xf numFmtId="0" fontId="4" fillId="33" borderId="10" xfId="54" applyFont="1" applyFill="1" applyBorder="1" applyAlignment="1" quotePrefix="1">
      <alignment horizontal="left" vertical="top" wrapText="1"/>
      <protection/>
    </xf>
    <xf numFmtId="14" fontId="4" fillId="33" borderId="10" xfId="54" applyNumberFormat="1" applyFont="1" applyFill="1" applyBorder="1" applyAlignment="1" quotePrefix="1">
      <alignment horizontal="left" vertical="top" wrapText="1"/>
      <protection/>
    </xf>
    <xf numFmtId="0" fontId="4" fillId="33" borderId="18" xfId="54" applyFont="1" applyFill="1" applyBorder="1" applyAlignment="1" quotePrefix="1">
      <alignment horizontal="left" vertical="center" wrapText="1"/>
      <protection/>
    </xf>
    <xf numFmtId="14" fontId="4" fillId="33" borderId="18" xfId="54" applyNumberFormat="1" applyFont="1" applyFill="1" applyBorder="1" applyAlignment="1" quotePrefix="1">
      <alignment horizontal="center" vertical="center" wrapText="1"/>
      <protection/>
    </xf>
    <xf numFmtId="14" fontId="4" fillId="33" borderId="18" xfId="54" applyNumberFormat="1" applyFont="1" applyFill="1" applyBorder="1" applyAlignment="1" quotePrefix="1">
      <alignment horizontal="left" vertical="center" wrapText="1"/>
      <protection/>
    </xf>
    <xf numFmtId="14" fontId="4" fillId="33" borderId="18" xfId="54" applyNumberFormat="1" applyFont="1" applyFill="1" applyBorder="1" applyAlignment="1">
      <alignment horizontal="center" vertical="center" wrapText="1"/>
      <protection/>
    </xf>
    <xf numFmtId="0" fontId="71" fillId="33" borderId="18" xfId="0" applyFont="1" applyFill="1" applyBorder="1" applyAlignment="1" quotePrefix="1">
      <alignment horizontal="center" vertical="center" wrapText="1"/>
    </xf>
    <xf numFmtId="0" fontId="4" fillId="33" borderId="21" xfId="54" applyFont="1" applyFill="1" applyBorder="1" applyAlignment="1" quotePrefix="1">
      <alignment horizontal="left" vertical="top" wrapText="1"/>
      <protection/>
    </xf>
    <xf numFmtId="16" fontId="4" fillId="33" borderId="10" xfId="0" applyNumberFormat="1" applyFont="1" applyFill="1" applyBorder="1" applyAlignment="1" quotePrefix="1">
      <alignment horizontal="left" vertical="center" wrapText="1"/>
    </xf>
    <xf numFmtId="16" fontId="4" fillId="33" borderId="10" xfId="0" applyNumberFormat="1" applyFont="1" applyFill="1" applyBorder="1" applyAlignment="1">
      <alignment horizontal="left" vertical="center" wrapText="1"/>
    </xf>
    <xf numFmtId="0" fontId="4" fillId="33" borderId="18" xfId="54" applyFont="1" applyFill="1" applyBorder="1" applyAlignment="1" quotePrefix="1">
      <alignment horizontal="center" vertical="center" wrapText="1"/>
      <protection/>
    </xf>
    <xf numFmtId="16" fontId="71" fillId="33" borderId="18" xfId="0" applyNumberFormat="1" applyFont="1" applyFill="1" applyBorder="1" applyAlignment="1" quotePrefix="1">
      <alignment horizontal="left" vertical="center" wrapText="1"/>
    </xf>
    <xf numFmtId="14" fontId="71" fillId="33" borderId="18" xfId="0" applyNumberFormat="1" applyFont="1" applyFill="1" applyBorder="1" applyAlignment="1">
      <alignment horizontal="center" vertical="center" wrapText="1"/>
    </xf>
    <xf numFmtId="178" fontId="4" fillId="33" borderId="18" xfId="54" applyNumberFormat="1" applyFont="1" applyFill="1" applyBorder="1" applyAlignment="1" quotePrefix="1">
      <alignment horizontal="center" vertical="center" wrapText="1"/>
      <protection/>
    </xf>
    <xf numFmtId="0" fontId="71" fillId="33" borderId="18" xfId="0" applyFont="1" applyFill="1" applyBorder="1" applyAlignment="1">
      <alignment horizontal="left" vertical="top" wrapText="1"/>
    </xf>
    <xf numFmtId="0" fontId="4" fillId="33" borderId="10" xfId="0" applyFont="1" applyFill="1" applyBorder="1" applyAlignment="1">
      <alignment horizontal="left" vertical="center" wrapText="1"/>
    </xf>
    <xf numFmtId="0" fontId="4" fillId="33" borderId="18" xfId="54" applyFont="1" applyFill="1" applyBorder="1" applyAlignment="1" quotePrefix="1">
      <alignment horizontal="left" vertical="top" wrapText="1"/>
      <protection/>
    </xf>
    <xf numFmtId="16" fontId="71" fillId="33" borderId="18" xfId="0" applyNumberFormat="1" applyFont="1" applyFill="1" applyBorder="1" applyAlignment="1" quotePrefix="1">
      <alignment vertical="center" wrapText="1"/>
    </xf>
    <xf numFmtId="14" fontId="71" fillId="33" borderId="18" xfId="0" applyNumberFormat="1" applyFont="1" applyFill="1" applyBorder="1" applyAlignment="1" quotePrefix="1">
      <alignment horizontal="center" vertical="center" wrapText="1"/>
    </xf>
    <xf numFmtId="178" fontId="4" fillId="33" borderId="47" xfId="54" applyNumberFormat="1" applyFont="1" applyFill="1" applyBorder="1" applyAlignment="1" quotePrefix="1">
      <alignment horizontal="center" vertical="center" wrapText="1"/>
      <protection/>
    </xf>
    <xf numFmtId="0" fontId="74" fillId="33" borderId="18" xfId="0" applyFont="1" applyFill="1" applyBorder="1" applyAlignment="1">
      <alignment horizontal="left" vertical="center" wrapText="1"/>
    </xf>
    <xf numFmtId="178" fontId="4" fillId="33" borderId="23" xfId="54" applyNumberFormat="1" applyFont="1" applyFill="1" applyBorder="1" applyAlignment="1" quotePrefix="1">
      <alignment horizontal="center" vertical="center" wrapText="1"/>
      <protection/>
    </xf>
    <xf numFmtId="175" fontId="4" fillId="33" borderId="33" xfId="0" applyNumberFormat="1" applyFont="1" applyFill="1" applyBorder="1" applyAlignment="1">
      <alignment horizontal="center" vertical="center" wrapText="1"/>
    </xf>
    <xf numFmtId="0" fontId="4" fillId="33" borderId="21" xfId="0" applyFont="1" applyFill="1" applyBorder="1" applyAlignment="1">
      <alignment horizontal="left" vertical="center" wrapText="1"/>
    </xf>
    <xf numFmtId="0" fontId="4" fillId="33" borderId="10" xfId="0" applyFont="1" applyFill="1" applyBorder="1" applyAlignment="1" quotePrefix="1">
      <alignment horizontal="left" vertical="center" wrapText="1"/>
    </xf>
    <xf numFmtId="0" fontId="4" fillId="33" borderId="10" xfId="0" applyFont="1" applyFill="1" applyBorder="1" applyAlignment="1" quotePrefix="1">
      <alignment horizontal="left" vertical="top" wrapText="1"/>
    </xf>
    <xf numFmtId="0" fontId="4" fillId="33" borderId="20" xfId="0" applyFont="1" applyFill="1" applyBorder="1" applyAlignment="1">
      <alignment horizontal="center" vertical="center" wrapText="1"/>
    </xf>
    <xf numFmtId="175" fontId="4" fillId="33" borderId="48" xfId="0" applyNumberFormat="1" applyFont="1" applyFill="1" applyBorder="1" applyAlignment="1">
      <alignment horizontal="center" vertical="center" wrapText="1"/>
    </xf>
    <xf numFmtId="0" fontId="71" fillId="33" borderId="49" xfId="0" applyFont="1" applyFill="1" applyBorder="1" applyAlignment="1" quotePrefix="1">
      <alignment horizontal="left" vertical="center" wrapText="1"/>
    </xf>
    <xf numFmtId="17" fontId="4" fillId="33" borderId="10" xfId="0" applyNumberFormat="1" applyFont="1" applyFill="1" applyBorder="1" applyAlignment="1">
      <alignment horizontal="left" vertical="center" wrapText="1"/>
    </xf>
    <xf numFmtId="0" fontId="71" fillId="33" borderId="50" xfId="0" applyFont="1" applyFill="1" applyBorder="1" applyAlignment="1">
      <alignment vertical="center" wrapText="1"/>
    </xf>
    <xf numFmtId="0" fontId="71" fillId="33" borderId="25" xfId="0" applyFont="1" applyFill="1" applyBorder="1" applyAlignment="1">
      <alignment horizontal="left" vertical="center" wrapText="1"/>
    </xf>
    <xf numFmtId="0" fontId="71" fillId="33" borderId="51" xfId="0" applyFont="1" applyFill="1" applyBorder="1" applyAlignment="1">
      <alignment horizontal="left" vertical="center" wrapText="1"/>
    </xf>
    <xf numFmtId="0" fontId="4" fillId="33" borderId="52" xfId="0" applyFont="1" applyFill="1" applyBorder="1" applyAlignment="1">
      <alignment horizontal="center" vertical="center" wrapText="1"/>
    </xf>
    <xf numFmtId="175" fontId="4" fillId="33" borderId="53" xfId="0" applyNumberFormat="1" applyFont="1" applyFill="1" applyBorder="1" applyAlignment="1">
      <alignment horizontal="center" vertical="center" wrapText="1"/>
    </xf>
    <xf numFmtId="0" fontId="71" fillId="33" borderId="10" xfId="0" applyFont="1" applyFill="1" applyBorder="1" applyAlignment="1">
      <alignment horizontal="left" vertical="center" wrapText="1"/>
    </xf>
    <xf numFmtId="0" fontId="71" fillId="33" borderId="54" xfId="0" applyFont="1" applyFill="1" applyBorder="1" applyAlignment="1">
      <alignment horizontal="left" vertical="center" wrapText="1"/>
    </xf>
    <xf numFmtId="0" fontId="4" fillId="33" borderId="44" xfId="0" applyFont="1" applyFill="1" applyBorder="1" applyAlignment="1">
      <alignment horizontal="center" vertical="center" wrapText="1"/>
    </xf>
    <xf numFmtId="175" fontId="4" fillId="33" borderId="55" xfId="0" applyNumberFormat="1" applyFont="1" applyFill="1" applyBorder="1" applyAlignment="1">
      <alignment horizontal="center" vertical="center" wrapText="1"/>
    </xf>
    <xf numFmtId="0" fontId="4" fillId="33" borderId="21" xfId="0" applyFont="1" applyFill="1" applyBorder="1" applyAlignment="1" quotePrefix="1">
      <alignment horizontal="left" vertical="center" wrapText="1"/>
    </xf>
    <xf numFmtId="17" fontId="71" fillId="33" borderId="25" xfId="0" applyNumberFormat="1" applyFont="1" applyFill="1" applyBorder="1" applyAlignment="1">
      <alignment horizontal="center" vertical="center" wrapText="1"/>
    </xf>
    <xf numFmtId="14" fontId="71" fillId="33" borderId="25" xfId="0" applyNumberFormat="1" applyFont="1" applyFill="1" applyBorder="1" applyAlignment="1">
      <alignment horizontal="center" vertical="center" wrapText="1"/>
    </xf>
    <xf numFmtId="16" fontId="71" fillId="33" borderId="10" xfId="0" applyNumberFormat="1" applyFont="1" applyFill="1" applyBorder="1" applyAlignment="1" quotePrefix="1">
      <alignment vertical="center" wrapText="1"/>
    </xf>
    <xf numFmtId="17" fontId="71" fillId="33" borderId="27" xfId="0" applyNumberFormat="1" applyFont="1" applyFill="1" applyBorder="1" applyAlignment="1">
      <alignment horizontal="center" vertical="center" wrapText="1"/>
    </xf>
    <xf numFmtId="14" fontId="71" fillId="33" borderId="27" xfId="0" applyNumberFormat="1" applyFont="1" applyFill="1" applyBorder="1" applyAlignment="1">
      <alignment horizontal="center" vertical="center" wrapText="1"/>
    </xf>
    <xf numFmtId="0" fontId="71" fillId="33" borderId="27" xfId="0" applyFont="1" applyFill="1" applyBorder="1" applyAlignment="1">
      <alignment horizontal="left" vertical="center" wrapText="1"/>
    </xf>
    <xf numFmtId="0" fontId="71" fillId="33" borderId="56" xfId="0" applyFont="1" applyFill="1" applyBorder="1" applyAlignment="1">
      <alignment horizontal="left" vertical="center" wrapText="1"/>
    </xf>
    <xf numFmtId="17" fontId="71" fillId="33" borderId="27" xfId="0" applyNumberFormat="1" applyFont="1" applyFill="1" applyBorder="1" applyAlignment="1" quotePrefix="1">
      <alignment horizontal="center" vertical="center" wrapText="1"/>
    </xf>
    <xf numFmtId="14" fontId="4" fillId="33" borderId="10" xfId="0" applyNumberFormat="1" applyFont="1" applyFill="1" applyBorder="1" applyAlignment="1">
      <alignment vertical="center" wrapText="1"/>
    </xf>
    <xf numFmtId="14" fontId="4" fillId="33" borderId="10" xfId="0" applyNumberFormat="1" applyFont="1" applyFill="1" applyBorder="1" applyAlignment="1">
      <alignment horizontal="left" vertical="center" wrapText="1"/>
    </xf>
    <xf numFmtId="0" fontId="71" fillId="33" borderId="33" xfId="0" applyFont="1" applyFill="1" applyBorder="1" applyAlignment="1">
      <alignment horizontal="left" vertical="center" wrapText="1"/>
    </xf>
    <xf numFmtId="0" fontId="71" fillId="33" borderId="18" xfId="0" applyFont="1" applyFill="1" applyBorder="1" applyAlignment="1">
      <alignment horizontal="center" vertical="center" wrapText="1"/>
    </xf>
    <xf numFmtId="0" fontId="4" fillId="33" borderId="10" xfId="0" applyFont="1" applyFill="1" applyBorder="1" applyAlignment="1" quotePrefix="1">
      <alignment horizontal="center" vertical="center" wrapText="1"/>
    </xf>
    <xf numFmtId="0" fontId="4" fillId="33" borderId="57" xfId="0" applyFont="1" applyFill="1" applyBorder="1" applyAlignment="1" quotePrefix="1">
      <alignment horizontal="center" vertical="center" wrapText="1"/>
    </xf>
    <xf numFmtId="174" fontId="4" fillId="33" borderId="22" xfId="0" applyNumberFormat="1" applyFont="1" applyFill="1" applyBorder="1" applyAlignment="1">
      <alignment horizontal="center" vertical="center" wrapText="1"/>
    </xf>
    <xf numFmtId="0" fontId="4" fillId="33" borderId="23" xfId="0" applyFont="1" applyFill="1" applyBorder="1" applyAlignment="1">
      <alignment vertical="center" wrapText="1"/>
    </xf>
    <xf numFmtId="0" fontId="4" fillId="33" borderId="22" xfId="0" applyFont="1" applyFill="1" applyBorder="1" applyAlignment="1">
      <alignment vertical="center" wrapText="1"/>
    </xf>
    <xf numFmtId="14" fontId="71" fillId="33" borderId="18" xfId="0" applyNumberFormat="1" applyFont="1" applyFill="1" applyBorder="1" applyAlignment="1">
      <alignment horizontal="left" vertical="center" wrapText="1"/>
    </xf>
    <xf numFmtId="174" fontId="71" fillId="33" borderId="46" xfId="0" applyNumberFormat="1" applyFont="1" applyFill="1" applyBorder="1" applyAlignment="1">
      <alignment vertical="center" wrapText="1"/>
    </xf>
    <xf numFmtId="0" fontId="71" fillId="33" borderId="38" xfId="0" applyFont="1" applyFill="1" applyBorder="1" applyAlignment="1">
      <alignment horizontal="left" vertical="center" wrapText="1"/>
    </xf>
    <xf numFmtId="0" fontId="4" fillId="33" borderId="24" xfId="0" applyFont="1" applyFill="1" applyBorder="1" applyAlignment="1">
      <alignment vertical="center" wrapText="1"/>
    </xf>
    <xf numFmtId="0" fontId="4" fillId="33" borderId="25" xfId="0" applyFont="1" applyFill="1" applyBorder="1" applyAlignment="1">
      <alignment vertical="center" wrapText="1"/>
    </xf>
    <xf numFmtId="14" fontId="4" fillId="33" borderId="25" xfId="0" applyNumberFormat="1" applyFont="1" applyFill="1" applyBorder="1" applyAlignment="1">
      <alignment vertical="center" wrapText="1"/>
    </xf>
    <xf numFmtId="0" fontId="4" fillId="33" borderId="32" xfId="0" applyFont="1" applyFill="1" applyBorder="1" applyAlignment="1">
      <alignment vertical="center" wrapText="1"/>
    </xf>
    <xf numFmtId="178" fontId="4" fillId="33" borderId="22" xfId="0" applyNumberFormat="1" applyFont="1" applyFill="1" applyBorder="1" applyAlignment="1">
      <alignment horizontal="center" vertical="center" wrapText="1"/>
    </xf>
    <xf numFmtId="0" fontId="71" fillId="33" borderId="24" xfId="0" applyFont="1" applyFill="1" applyBorder="1" applyAlignment="1" quotePrefix="1">
      <alignment vertical="center" wrapText="1"/>
    </xf>
    <xf numFmtId="178" fontId="4" fillId="33" borderId="10" xfId="0" applyNumberFormat="1" applyFont="1" applyFill="1" applyBorder="1" applyAlignment="1">
      <alignment horizontal="center" vertical="center" wrapText="1"/>
    </xf>
    <xf numFmtId="0" fontId="71" fillId="33" borderId="21" xfId="0" applyFont="1" applyFill="1" applyBorder="1" applyAlignment="1" quotePrefix="1">
      <alignment horizontal="left" vertical="center" wrapText="1"/>
    </xf>
    <xf numFmtId="14" fontId="71" fillId="33" borderId="10" xfId="0" applyNumberFormat="1" applyFont="1" applyFill="1" applyBorder="1" applyAlignment="1">
      <alignment horizontal="center" vertical="center" wrapText="1"/>
    </xf>
    <xf numFmtId="14" fontId="71" fillId="33" borderId="22" xfId="0" applyNumberFormat="1" applyFont="1" applyFill="1" applyBorder="1" applyAlignment="1">
      <alignment horizontal="center" vertical="center" wrapText="1"/>
    </xf>
    <xf numFmtId="0" fontId="71" fillId="33" borderId="51" xfId="0" applyFont="1" applyFill="1" applyBorder="1" applyAlignment="1">
      <alignment horizontal="center" vertical="center" wrapText="1"/>
    </xf>
    <xf numFmtId="0" fontId="71" fillId="33" borderId="21" xfId="0" applyFont="1" applyFill="1" applyBorder="1" applyAlignment="1">
      <alignment vertical="center" wrapText="1"/>
    </xf>
    <xf numFmtId="0" fontId="71" fillId="33" borderId="58" xfId="0" applyFont="1" applyFill="1" applyBorder="1" applyAlignment="1" quotePrefix="1">
      <alignment horizontal="left" vertical="center" wrapText="1"/>
    </xf>
    <xf numFmtId="0" fontId="71" fillId="33" borderId="10" xfId="0" applyFont="1" applyFill="1" applyBorder="1" applyAlignment="1" quotePrefix="1">
      <alignment vertical="center" wrapText="1"/>
    </xf>
    <xf numFmtId="14" fontId="71" fillId="33" borderId="28" xfId="0" applyNumberFormat="1" applyFont="1" applyFill="1" applyBorder="1" applyAlignment="1">
      <alignment horizontal="center" vertical="center" wrapText="1"/>
    </xf>
    <xf numFmtId="14" fontId="71" fillId="33" borderId="18" xfId="0" applyNumberFormat="1" applyFont="1" applyFill="1" applyBorder="1" applyAlignment="1" quotePrefix="1">
      <alignment horizontal="left" vertical="center" wrapText="1"/>
    </xf>
    <xf numFmtId="178" fontId="71" fillId="33" borderId="18" xfId="0" applyNumberFormat="1" applyFont="1" applyFill="1" applyBorder="1" applyAlignment="1">
      <alignment vertical="center" wrapText="1"/>
    </xf>
    <xf numFmtId="14" fontId="4" fillId="33" borderId="27" xfId="0" applyNumberFormat="1" applyFont="1" applyFill="1" applyBorder="1" applyAlignment="1">
      <alignment vertical="center" wrapText="1"/>
    </xf>
    <xf numFmtId="0" fontId="4" fillId="33" borderId="27" xfId="0" applyFont="1" applyFill="1" applyBorder="1" applyAlignment="1">
      <alignment horizontal="left" vertical="center" wrapText="1"/>
    </xf>
    <xf numFmtId="178" fontId="4" fillId="33" borderId="28" xfId="0" applyNumberFormat="1" applyFont="1" applyFill="1" applyBorder="1" applyAlignment="1">
      <alignment horizontal="center" vertical="center" wrapText="1"/>
    </xf>
    <xf numFmtId="0" fontId="4" fillId="33" borderId="29" xfId="0" applyFont="1" applyFill="1" applyBorder="1" applyAlignment="1">
      <alignment vertical="center" wrapText="1"/>
    </xf>
    <xf numFmtId="0" fontId="4" fillId="33" borderId="30" xfId="0" applyFont="1" applyFill="1" applyBorder="1" applyAlignment="1">
      <alignment vertical="center" wrapText="1"/>
    </xf>
    <xf numFmtId="14" fontId="4" fillId="33" borderId="30" xfId="0" applyNumberFormat="1" applyFont="1" applyFill="1" applyBorder="1" applyAlignment="1">
      <alignment vertical="center" wrapText="1"/>
    </xf>
    <xf numFmtId="0" fontId="4" fillId="33" borderId="30" xfId="0" applyFont="1" applyFill="1" applyBorder="1" applyAlignment="1">
      <alignment horizontal="left" vertical="center" wrapText="1"/>
    </xf>
    <xf numFmtId="178" fontId="4" fillId="33" borderId="41" xfId="0" applyNumberFormat="1" applyFont="1" applyFill="1" applyBorder="1" applyAlignment="1">
      <alignment horizontal="center" vertical="center" wrapText="1"/>
    </xf>
    <xf numFmtId="0" fontId="4" fillId="33" borderId="45" xfId="0" applyFont="1" applyFill="1" applyBorder="1" applyAlignment="1" quotePrefix="1">
      <alignment horizontal="center" vertical="center" wrapText="1"/>
    </xf>
    <xf numFmtId="179" fontId="4" fillId="33" borderId="18" xfId="0" applyNumberFormat="1" applyFont="1" applyFill="1" applyBorder="1" applyAlignment="1">
      <alignment horizontal="center" vertical="center" wrapText="1"/>
    </xf>
    <xf numFmtId="175" fontId="4" fillId="33" borderId="13" xfId="0" applyNumberFormat="1" applyFont="1" applyFill="1" applyBorder="1" applyAlignment="1" quotePrefix="1">
      <alignment horizontal="center" vertical="center"/>
    </xf>
    <xf numFmtId="0" fontId="4" fillId="33" borderId="13" xfId="0" applyFont="1" applyFill="1" applyBorder="1" applyAlignment="1">
      <alignment/>
    </xf>
    <xf numFmtId="0" fontId="4" fillId="33" borderId="14" xfId="0" applyFont="1" applyFill="1" applyBorder="1" applyAlignment="1">
      <alignment/>
    </xf>
    <xf numFmtId="0" fontId="4" fillId="33" borderId="59" xfId="0" applyFont="1" applyFill="1" applyBorder="1" applyAlignment="1">
      <alignment horizontal="left" vertical="center" wrapText="1"/>
    </xf>
    <xf numFmtId="180" fontId="4" fillId="33" borderId="18" xfId="49" applyNumberFormat="1" applyFont="1" applyFill="1" applyBorder="1" applyAlignment="1">
      <alignment horizontal="center" vertical="center" wrapText="1"/>
    </xf>
    <xf numFmtId="0" fontId="4" fillId="33" borderId="47" xfId="0" applyFont="1" applyFill="1" applyBorder="1" applyAlignment="1">
      <alignment vertical="center" wrapText="1"/>
    </xf>
    <xf numFmtId="0" fontId="4" fillId="33" borderId="47" xfId="0" applyFont="1" applyFill="1" applyBorder="1" applyAlignment="1" quotePrefix="1">
      <alignment vertical="center" wrapText="1"/>
    </xf>
    <xf numFmtId="0" fontId="71" fillId="33" borderId="24" xfId="0" applyFont="1" applyFill="1" applyBorder="1" applyAlignment="1">
      <alignment horizontal="center" vertical="center" wrapText="1"/>
    </xf>
    <xf numFmtId="0" fontId="71" fillId="33" borderId="25" xfId="0" applyFont="1" applyFill="1" applyBorder="1" applyAlignment="1">
      <alignment horizontal="center" vertical="center" wrapText="1"/>
    </xf>
    <xf numFmtId="0" fontId="71" fillId="33" borderId="32" xfId="0" applyFont="1" applyFill="1" applyBorder="1" applyAlignment="1">
      <alignment horizontal="center" vertical="center"/>
    </xf>
    <xf numFmtId="0" fontId="71" fillId="33" borderId="24" xfId="0" applyFont="1" applyFill="1" applyBorder="1" applyAlignment="1">
      <alignment/>
    </xf>
    <xf numFmtId="0" fontId="71" fillId="33" borderId="25" xfId="0" applyFont="1" applyFill="1" applyBorder="1" applyAlignment="1">
      <alignment/>
    </xf>
    <xf numFmtId="0" fontId="71" fillId="33" borderId="32" xfId="0" applyFont="1" applyFill="1" applyBorder="1" applyAlignment="1">
      <alignment/>
    </xf>
    <xf numFmtId="0" fontId="71" fillId="33" borderId="19" xfId="0" applyFont="1" applyFill="1" applyBorder="1" applyAlignment="1" quotePrefix="1">
      <alignment horizontal="left" vertical="center" wrapText="1"/>
    </xf>
    <xf numFmtId="0" fontId="71" fillId="33" borderId="0" xfId="0" applyFont="1" applyFill="1" applyBorder="1" applyAlignment="1" quotePrefix="1">
      <alignment horizontal="left" vertical="center" wrapText="1"/>
    </xf>
    <xf numFmtId="0" fontId="4" fillId="33" borderId="23" xfId="0" applyFont="1" applyFill="1" applyBorder="1" applyAlignment="1" quotePrefix="1">
      <alignment vertical="center" wrapText="1"/>
    </xf>
    <xf numFmtId="0" fontId="71" fillId="33" borderId="60" xfId="0" applyFont="1" applyFill="1" applyBorder="1" applyAlignment="1">
      <alignment horizontal="center" vertical="center" wrapText="1"/>
    </xf>
    <xf numFmtId="0" fontId="71" fillId="33" borderId="61" xfId="0" applyFont="1" applyFill="1" applyBorder="1" applyAlignment="1">
      <alignment horizontal="center" vertical="center" wrapText="1"/>
    </xf>
    <xf numFmtId="0" fontId="71" fillId="33" borderId="62" xfId="0" applyFont="1" applyFill="1" applyBorder="1" applyAlignment="1">
      <alignment horizontal="center" vertical="center"/>
    </xf>
    <xf numFmtId="0" fontId="71" fillId="33" borderId="60" xfId="0" applyFont="1" applyFill="1" applyBorder="1" applyAlignment="1">
      <alignment/>
    </xf>
    <xf numFmtId="0" fontId="71" fillId="33" borderId="61" xfId="0" applyFont="1" applyFill="1" applyBorder="1" applyAlignment="1">
      <alignment/>
    </xf>
    <xf numFmtId="0" fontId="71" fillId="33" borderId="62" xfId="0" applyFont="1" applyFill="1" applyBorder="1" applyAlignment="1">
      <alignment/>
    </xf>
    <xf numFmtId="0" fontId="71" fillId="33" borderId="57" xfId="0" applyFont="1" applyFill="1" applyBorder="1" applyAlignment="1" quotePrefix="1">
      <alignment horizontal="left" vertical="center" wrapText="1"/>
    </xf>
    <xf numFmtId="0" fontId="71" fillId="33" borderId="18" xfId="0" applyFont="1" applyFill="1" applyBorder="1" applyAlignment="1">
      <alignment horizontal="center"/>
    </xf>
    <xf numFmtId="0" fontId="5" fillId="33" borderId="24" xfId="0" applyFont="1" applyFill="1" applyBorder="1" applyAlignment="1">
      <alignment horizontal="center" vertical="center" wrapText="1"/>
    </xf>
    <xf numFmtId="0" fontId="4" fillId="33" borderId="25" xfId="0" applyFont="1" applyFill="1" applyBorder="1" applyAlignment="1" quotePrefix="1">
      <alignment horizontal="center" vertical="center" wrapText="1"/>
    </xf>
    <xf numFmtId="0" fontId="4" fillId="33" borderId="41" xfId="0" applyFont="1" applyFill="1" applyBorder="1" applyAlignment="1">
      <alignment horizontal="center" vertical="center"/>
    </xf>
    <xf numFmtId="0" fontId="4" fillId="33" borderId="29" xfId="0" applyFont="1" applyFill="1" applyBorder="1" applyAlignment="1">
      <alignment horizontal="center" vertical="center" wrapText="1"/>
    </xf>
    <xf numFmtId="175" fontId="4" fillId="33" borderId="40" xfId="0" applyNumberFormat="1" applyFont="1" applyFill="1" applyBorder="1" applyAlignment="1">
      <alignment horizontal="center" vertical="center" wrapText="1"/>
    </xf>
    <xf numFmtId="175" fontId="4" fillId="33" borderId="25" xfId="0" applyNumberFormat="1" applyFont="1" applyFill="1" applyBorder="1" applyAlignment="1">
      <alignment vertical="center" wrapText="1"/>
    </xf>
    <xf numFmtId="14" fontId="4" fillId="33" borderId="25" xfId="0" applyNumberFormat="1" applyFont="1" applyFill="1" applyBorder="1" applyAlignment="1">
      <alignment horizontal="center" vertical="center"/>
    </xf>
    <xf numFmtId="175" fontId="4" fillId="33" borderId="32" xfId="0" applyNumberFormat="1" applyFont="1" applyFill="1" applyBorder="1" applyAlignment="1">
      <alignment horizontal="left" vertical="center" wrapText="1"/>
    </xf>
    <xf numFmtId="175" fontId="4" fillId="33" borderId="0" xfId="0" applyNumberFormat="1" applyFont="1" applyFill="1" applyBorder="1" applyAlignment="1">
      <alignment horizontal="left" vertical="center" wrapText="1"/>
    </xf>
    <xf numFmtId="0" fontId="10" fillId="33" borderId="63" xfId="56" applyFont="1" applyFill="1" applyBorder="1" applyAlignment="1" quotePrefix="1">
      <alignment horizontal="center" vertical="center" wrapText="1"/>
      <protection/>
    </xf>
    <xf numFmtId="14" fontId="11" fillId="33" borderId="13" xfId="56" applyNumberFormat="1" applyFont="1" applyFill="1" applyBorder="1" applyAlignment="1">
      <alignment vertical="center" wrapText="1"/>
      <protection/>
    </xf>
    <xf numFmtId="0" fontId="10" fillId="33" borderId="13" xfId="0" applyFont="1" applyFill="1" applyBorder="1" applyAlignment="1" quotePrefix="1">
      <alignment horizontal="left" vertical="center" wrapText="1"/>
    </xf>
    <xf numFmtId="0" fontId="10" fillId="33" borderId="13" xfId="0" applyFont="1" applyFill="1" applyBorder="1" applyAlignment="1">
      <alignment vertical="center" wrapText="1"/>
    </xf>
    <xf numFmtId="0" fontId="10" fillId="33" borderId="14" xfId="0" applyFont="1" applyFill="1" applyBorder="1" applyAlignment="1">
      <alignment vertical="center" wrapText="1"/>
    </xf>
    <xf numFmtId="0" fontId="10" fillId="33" borderId="11" xfId="0" applyFont="1" applyFill="1" applyBorder="1" applyAlignment="1">
      <alignment vertical="center" wrapText="1"/>
    </xf>
    <xf numFmtId="0" fontId="10" fillId="33" borderId="12" xfId="0" applyFont="1" applyFill="1" applyBorder="1" applyAlignment="1">
      <alignment vertical="center" wrapText="1"/>
    </xf>
    <xf numFmtId="0" fontId="10" fillId="33" borderId="64" xfId="0" applyFont="1" applyFill="1" applyBorder="1" applyAlignment="1">
      <alignment horizontal="left" vertical="center" wrapText="1"/>
    </xf>
    <xf numFmtId="0" fontId="71" fillId="33" borderId="0" xfId="0" applyFont="1" applyFill="1" applyAlignment="1">
      <alignment horizontal="left"/>
    </xf>
    <xf numFmtId="0" fontId="10" fillId="33" borderId="16" xfId="0" applyFont="1" applyFill="1" applyBorder="1" applyAlignment="1" quotePrefix="1">
      <alignment horizontal="left" vertical="center" wrapText="1"/>
    </xf>
    <xf numFmtId="0" fontId="10" fillId="33" borderId="65" xfId="0" applyFont="1" applyFill="1" applyBorder="1" applyAlignment="1" quotePrefix="1">
      <alignment horizontal="left" vertical="center" wrapText="1"/>
    </xf>
    <xf numFmtId="177" fontId="71" fillId="0" borderId="0" xfId="0" applyNumberFormat="1" applyFont="1" applyAlignment="1">
      <alignment/>
    </xf>
    <xf numFmtId="177" fontId="71" fillId="0" borderId="0" xfId="0" applyNumberFormat="1" applyFont="1" applyAlignment="1">
      <alignment vertical="center"/>
    </xf>
    <xf numFmtId="0" fontId="5" fillId="35" borderId="18" xfId="0" applyFont="1" applyFill="1" applyBorder="1" applyAlignment="1">
      <alignment horizontal="center" vertical="center" wrapText="1"/>
    </xf>
    <xf numFmtId="0" fontId="47" fillId="35" borderId="19" xfId="0" applyFont="1" applyFill="1" applyBorder="1" applyAlignment="1" quotePrefix="1">
      <alignment horizontal="center" vertical="center" wrapText="1"/>
    </xf>
    <xf numFmtId="0" fontId="48" fillId="35" borderId="19" xfId="0" applyFont="1" applyFill="1" applyBorder="1" applyAlignment="1" quotePrefix="1">
      <alignment horizontal="center" vertical="center" wrapText="1"/>
    </xf>
    <xf numFmtId="0" fontId="4" fillId="35" borderId="31" xfId="0" applyFont="1" applyFill="1" applyBorder="1" applyAlignment="1">
      <alignment horizontal="center" vertical="center"/>
    </xf>
    <xf numFmtId="0" fontId="4" fillId="35" borderId="31" xfId="0" applyFont="1" applyFill="1" applyBorder="1" applyAlignment="1">
      <alignment horizontal="center" vertical="center" wrapText="1"/>
    </xf>
    <xf numFmtId="175" fontId="4" fillId="35" borderId="31" xfId="0" applyNumberFormat="1" applyFont="1" applyFill="1" applyBorder="1" applyAlignment="1">
      <alignment horizontal="center" vertical="center"/>
    </xf>
    <xf numFmtId="175" fontId="4" fillId="35" borderId="35" xfId="0" applyNumberFormat="1" applyFont="1" applyFill="1" applyBorder="1" applyAlignment="1">
      <alignment horizontal="center" vertical="center"/>
    </xf>
    <xf numFmtId="175" fontId="4" fillId="35" borderId="36" xfId="0" applyNumberFormat="1" applyFont="1" applyFill="1" applyBorder="1" applyAlignment="1">
      <alignment horizontal="center" vertical="center"/>
    </xf>
    <xf numFmtId="0" fontId="4" fillId="35" borderId="36" xfId="0" applyFont="1" applyFill="1" applyBorder="1" applyAlignment="1">
      <alignment vertical="center"/>
    </xf>
    <xf numFmtId="176" fontId="4" fillId="35" borderId="36" xfId="0" applyNumberFormat="1" applyFont="1" applyFill="1" applyBorder="1" applyAlignment="1">
      <alignment horizontal="center" vertical="center" wrapText="1"/>
    </xf>
    <xf numFmtId="0" fontId="4" fillId="35" borderId="37" xfId="0" applyFont="1" applyFill="1" applyBorder="1" applyAlignment="1">
      <alignment vertical="center" wrapText="1"/>
    </xf>
    <xf numFmtId="14" fontId="4" fillId="35" borderId="36" xfId="0" applyNumberFormat="1" applyFont="1" applyFill="1" applyBorder="1" applyAlignment="1">
      <alignment horizontal="center" vertical="center"/>
    </xf>
    <xf numFmtId="176" fontId="4" fillId="35" borderId="36" xfId="0" applyNumberFormat="1" applyFont="1" applyFill="1" applyBorder="1" applyAlignment="1">
      <alignment horizontal="center" vertical="center"/>
    </xf>
    <xf numFmtId="0" fontId="4" fillId="35" borderId="37" xfId="0" applyFont="1" applyFill="1" applyBorder="1" applyAlignment="1">
      <alignment horizontal="left" vertical="center" wrapText="1"/>
    </xf>
    <xf numFmtId="0" fontId="5" fillId="35" borderId="0" xfId="0" applyFont="1" applyFill="1" applyBorder="1" applyAlignment="1">
      <alignment horizontal="center" vertical="center" wrapText="1"/>
    </xf>
    <xf numFmtId="0" fontId="5" fillId="35" borderId="0" xfId="0" applyFont="1" applyFill="1" applyBorder="1" applyAlignment="1" quotePrefix="1">
      <alignment horizontal="center" vertical="center" wrapText="1"/>
    </xf>
    <xf numFmtId="0" fontId="4" fillId="35" borderId="0"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 fillId="35" borderId="0" xfId="0" applyFont="1" applyFill="1" applyBorder="1" applyAlignment="1">
      <alignment horizontal="center"/>
    </xf>
    <xf numFmtId="175" fontId="4" fillId="35" borderId="0" xfId="0" applyNumberFormat="1" applyFont="1" applyFill="1" applyBorder="1" applyAlignment="1">
      <alignment horizontal="center" vertical="center" wrapText="1"/>
    </xf>
    <xf numFmtId="0" fontId="4" fillId="35" borderId="0" xfId="0" applyFont="1" applyFill="1" applyBorder="1" applyAlignment="1">
      <alignment/>
    </xf>
    <xf numFmtId="175" fontId="49" fillId="35" borderId="0" xfId="0" applyNumberFormat="1" applyFont="1" applyFill="1" applyBorder="1" applyAlignment="1">
      <alignment horizontal="center" vertical="center" wrapText="1"/>
    </xf>
    <xf numFmtId="0" fontId="4" fillId="35" borderId="0" xfId="0" applyFont="1" applyFill="1" applyBorder="1" applyAlignment="1">
      <alignment horizontal="justify" vertical="top" wrapText="1"/>
    </xf>
    <xf numFmtId="0" fontId="4" fillId="35" borderId="0" xfId="0" applyFont="1" applyFill="1" applyBorder="1" applyAlignment="1">
      <alignment vertical="center" wrapText="1"/>
    </xf>
    <xf numFmtId="14" fontId="4" fillId="35" borderId="0" xfId="0" applyNumberFormat="1" applyFont="1" applyFill="1" applyBorder="1" applyAlignment="1">
      <alignment horizontal="center" vertical="center" wrapText="1"/>
    </xf>
    <xf numFmtId="0" fontId="4" fillId="35" borderId="0" xfId="0" applyFont="1" applyFill="1" applyBorder="1" applyAlignment="1">
      <alignment horizontal="left" vertical="center" wrapText="1"/>
    </xf>
    <xf numFmtId="176" fontId="4" fillId="35" borderId="0" xfId="0" applyNumberFormat="1" applyFont="1" applyFill="1" applyBorder="1" applyAlignment="1">
      <alignment horizontal="center" vertical="center" wrapText="1"/>
    </xf>
    <xf numFmtId="0" fontId="10" fillId="33" borderId="66" xfId="56" applyFont="1" applyFill="1" applyBorder="1" applyAlignment="1" quotePrefix="1">
      <alignment horizontal="center" vertical="center" wrapText="1"/>
      <protection/>
    </xf>
    <xf numFmtId="0" fontId="71" fillId="33" borderId="16" xfId="0" applyFont="1" applyFill="1" applyBorder="1" applyAlignment="1" quotePrefix="1">
      <alignment horizontal="left" vertical="center" wrapText="1"/>
    </xf>
    <xf numFmtId="0" fontId="23" fillId="0" borderId="10" xfId="0" applyFont="1" applyFill="1" applyBorder="1" applyAlignment="1" quotePrefix="1">
      <alignment vertical="center" wrapText="1"/>
    </xf>
    <xf numFmtId="0" fontId="23" fillId="0" borderId="10" xfId="0" applyFont="1" applyFill="1" applyBorder="1" applyAlignment="1">
      <alignment vertical="center" wrapText="1"/>
    </xf>
    <xf numFmtId="174" fontId="23" fillId="0" borderId="10" xfId="0" applyNumberFormat="1" applyFont="1" applyFill="1" applyBorder="1" applyAlignment="1">
      <alignment vertical="center"/>
    </xf>
    <xf numFmtId="0" fontId="23" fillId="0" borderId="10" xfId="0" applyFont="1" applyFill="1" applyBorder="1" applyAlignment="1">
      <alignment/>
    </xf>
    <xf numFmtId="175"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14" fontId="23" fillId="0" borderId="10" xfId="0" applyNumberFormat="1" applyFont="1" applyFill="1" applyBorder="1" applyAlignment="1">
      <alignment horizontal="center" vertical="center" wrapText="1"/>
    </xf>
    <xf numFmtId="175" fontId="23" fillId="0" borderId="10" xfId="0" applyNumberFormat="1" applyFont="1" applyFill="1" applyBorder="1" applyAlignment="1" quotePrefix="1">
      <alignment vertical="center" wrapText="1"/>
    </xf>
    <xf numFmtId="14" fontId="23" fillId="0" borderId="10" xfId="0" applyNumberFormat="1" applyFont="1" applyFill="1" applyBorder="1" applyAlignment="1">
      <alignment vertical="center" wrapText="1"/>
    </xf>
    <xf numFmtId="176" fontId="23" fillId="0" borderId="10" xfId="0" applyNumberFormat="1" applyFont="1" applyFill="1" applyBorder="1" applyAlignment="1">
      <alignment horizontal="center" vertical="center" wrapText="1"/>
    </xf>
    <xf numFmtId="0" fontId="23" fillId="0" borderId="10" xfId="0" applyFont="1" applyFill="1" applyBorder="1" applyAlignment="1" quotePrefix="1">
      <alignment horizontal="center" vertical="center" wrapText="1"/>
    </xf>
    <xf numFmtId="0" fontId="22" fillId="0" borderId="10" xfId="0" applyFont="1" applyFill="1" applyBorder="1" applyAlignment="1" quotePrefix="1">
      <alignment horizontal="center" vertical="center" wrapText="1"/>
    </xf>
    <xf numFmtId="0" fontId="22" fillId="0" borderId="10" xfId="0" applyFont="1" applyFill="1" applyBorder="1" applyAlignment="1">
      <alignment vertical="center" wrapText="1"/>
    </xf>
    <xf numFmtId="0" fontId="75" fillId="0" borderId="10" xfId="0" applyFont="1" applyFill="1" applyBorder="1" applyAlignment="1">
      <alignment/>
    </xf>
    <xf numFmtId="0" fontId="75" fillId="0" borderId="22" xfId="0" applyFont="1" applyFill="1" applyBorder="1" applyAlignment="1">
      <alignment horizontal="left"/>
    </xf>
    <xf numFmtId="0" fontId="22" fillId="0" borderId="10" xfId="0" applyFont="1" applyFill="1" applyBorder="1" applyAlignment="1" quotePrefix="1">
      <alignment horizontal="left" vertical="center" wrapText="1"/>
    </xf>
    <xf numFmtId="0" fontId="23" fillId="0" borderId="0" xfId="0" applyFont="1" applyFill="1" applyBorder="1" applyAlignment="1">
      <alignment horizontal="center" vertical="top"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justify" vertical="center" wrapText="1"/>
    </xf>
    <xf numFmtId="172" fontId="23" fillId="0" borderId="0" xfId="49" applyNumberFormat="1" applyFont="1" applyFill="1" applyBorder="1" applyAlignment="1">
      <alignment horizontal="left" vertical="center"/>
    </xf>
    <xf numFmtId="173" fontId="23" fillId="0" borderId="0" xfId="59" applyNumberFormat="1" applyFont="1" applyFill="1" applyBorder="1" applyAlignment="1">
      <alignment horizontal="left" vertical="center"/>
    </xf>
    <xf numFmtId="0" fontId="23" fillId="0" borderId="0" xfId="0" applyFont="1" applyFill="1" applyBorder="1" applyAlignment="1">
      <alignment/>
    </xf>
    <xf numFmtId="0" fontId="23" fillId="0" borderId="0" xfId="0" applyFont="1" applyFill="1" applyBorder="1" applyAlignment="1">
      <alignment vertical="center"/>
    </xf>
    <xf numFmtId="0" fontId="23" fillId="0" borderId="0" xfId="0" applyFont="1" applyFill="1" applyBorder="1" applyAlignment="1">
      <alignment horizontal="justify" wrapText="1"/>
    </xf>
    <xf numFmtId="0" fontId="23" fillId="0" borderId="0" xfId="0" applyFont="1" applyFill="1" applyAlignment="1">
      <alignment/>
    </xf>
    <xf numFmtId="0" fontId="23" fillId="0" borderId="0" xfId="0" applyFont="1" applyFill="1" applyAlignment="1">
      <alignment/>
    </xf>
    <xf numFmtId="0" fontId="23" fillId="0" borderId="0" xfId="0" applyFont="1" applyFill="1" applyAlignment="1">
      <alignment vertical="center"/>
    </xf>
    <xf numFmtId="14" fontId="23" fillId="0" borderId="0" xfId="0" applyNumberFormat="1" applyFont="1" applyFill="1" applyAlignment="1">
      <alignment horizontal="center" vertical="center"/>
    </xf>
    <xf numFmtId="0" fontId="23" fillId="0" borderId="0" xfId="0" applyFont="1" applyFill="1" applyAlignment="1">
      <alignment horizontal="left"/>
    </xf>
    <xf numFmtId="0" fontId="23" fillId="0" borderId="50" xfId="0" applyFont="1" applyFill="1" applyBorder="1" applyAlignment="1">
      <alignment vertical="center" wrapText="1"/>
    </xf>
    <xf numFmtId="175" fontId="23" fillId="0" borderId="10" xfId="0" applyNumberFormat="1" applyFont="1" applyFill="1" applyBorder="1" applyAlignment="1">
      <alignment vertical="center"/>
    </xf>
    <xf numFmtId="0" fontId="23" fillId="0" borderId="10" xfId="0" applyFont="1" applyFill="1" applyBorder="1" applyAlignment="1">
      <alignment vertical="center"/>
    </xf>
    <xf numFmtId="176" fontId="23" fillId="0" borderId="10" xfId="0" applyNumberFormat="1" applyFont="1" applyFill="1" applyBorder="1" applyAlignment="1">
      <alignment vertical="center" wrapText="1"/>
    </xf>
    <xf numFmtId="14" fontId="23" fillId="0" borderId="10" xfId="0" applyNumberFormat="1" applyFont="1" applyFill="1" applyBorder="1" applyAlignment="1">
      <alignment vertical="center"/>
    </xf>
    <xf numFmtId="0" fontId="23" fillId="0" borderId="10" xfId="0" applyFont="1" applyFill="1" applyBorder="1" applyAlignment="1">
      <alignment horizontal="center" vertical="center"/>
    </xf>
    <xf numFmtId="0" fontId="23" fillId="0" borderId="54" xfId="0" applyFont="1" applyFill="1" applyBorder="1" applyAlignment="1">
      <alignment vertical="center" wrapText="1"/>
    </xf>
    <xf numFmtId="175" fontId="23" fillId="0" borderId="10" xfId="0" applyNumberFormat="1" applyFont="1" applyFill="1" applyBorder="1" applyAlignment="1">
      <alignment vertical="center" wrapText="1"/>
    </xf>
    <xf numFmtId="14" fontId="23" fillId="0" borderId="10" xfId="0" applyNumberFormat="1" applyFont="1" applyFill="1" applyBorder="1" applyAlignment="1" quotePrefix="1">
      <alignment vertical="center"/>
    </xf>
    <xf numFmtId="0" fontId="23" fillId="0" borderId="54" xfId="0" applyFont="1" applyFill="1" applyBorder="1" applyAlignment="1">
      <alignment vertical="center"/>
    </xf>
    <xf numFmtId="0" fontId="23" fillId="0" borderId="10" xfId="0" applyFont="1" applyFill="1" applyBorder="1" applyAlignment="1" quotePrefix="1">
      <alignment vertical="center"/>
    </xf>
    <xf numFmtId="0" fontId="23" fillId="0" borderId="54" xfId="0" applyFont="1" applyFill="1" applyBorder="1" applyAlignment="1" quotePrefix="1">
      <alignment vertical="center" wrapText="1"/>
    </xf>
    <xf numFmtId="0" fontId="23" fillId="0" borderId="10" xfId="54" applyFont="1" applyFill="1" applyBorder="1" applyAlignment="1">
      <alignment vertical="center" wrapText="1"/>
      <protection/>
    </xf>
    <xf numFmtId="17" fontId="23" fillId="0" borderId="10" xfId="0" applyNumberFormat="1" applyFont="1" applyFill="1" applyBorder="1" applyAlignment="1">
      <alignment vertical="center" wrapText="1"/>
    </xf>
    <xf numFmtId="1" fontId="23" fillId="0" borderId="10" xfId="0" applyNumberFormat="1" applyFont="1" applyFill="1" applyBorder="1" applyAlignment="1">
      <alignment vertical="center" wrapText="1"/>
    </xf>
    <xf numFmtId="0" fontId="23" fillId="0" borderId="54" xfId="0" applyFont="1" applyFill="1" applyBorder="1" applyAlignment="1" quotePrefix="1">
      <alignment vertical="center"/>
    </xf>
    <xf numFmtId="175" fontId="23" fillId="0" borderId="10" xfId="0" applyNumberFormat="1" applyFont="1" applyFill="1" applyBorder="1" applyAlignment="1" quotePrefix="1">
      <alignment vertical="center"/>
    </xf>
    <xf numFmtId="14" fontId="23" fillId="0" borderId="10" xfId="0" applyNumberFormat="1" applyFont="1" applyFill="1" applyBorder="1" applyAlignment="1" quotePrefix="1">
      <alignment vertical="center" wrapText="1"/>
    </xf>
    <xf numFmtId="174" fontId="23" fillId="0" borderId="10" xfId="0" applyNumberFormat="1" applyFont="1" applyFill="1" applyBorder="1" applyAlignment="1">
      <alignment vertical="center" wrapText="1"/>
    </xf>
    <xf numFmtId="175" fontId="23" fillId="0" borderId="54" xfId="0" applyNumberFormat="1" applyFont="1" applyFill="1" applyBorder="1" applyAlignment="1">
      <alignment vertical="center"/>
    </xf>
    <xf numFmtId="0" fontId="23" fillId="0" borderId="10" xfId="54" applyFont="1" applyFill="1" applyBorder="1" applyAlignment="1" quotePrefix="1">
      <alignment vertical="center" wrapText="1"/>
      <protection/>
    </xf>
    <xf numFmtId="14" fontId="23" fillId="0" borderId="10" xfId="54" applyNumberFormat="1" applyFont="1" applyFill="1" applyBorder="1" applyAlignment="1" quotePrefix="1">
      <alignment vertical="center" wrapText="1"/>
      <protection/>
    </xf>
    <xf numFmtId="178" fontId="23" fillId="0" borderId="10" xfId="54" applyNumberFormat="1" applyFont="1" applyFill="1" applyBorder="1" applyAlignment="1" quotePrefix="1">
      <alignment vertical="center" wrapText="1"/>
      <protection/>
    </xf>
    <xf numFmtId="3" fontId="23" fillId="0" borderId="10" xfId="54" applyNumberFormat="1" applyFont="1" applyFill="1" applyBorder="1" applyAlignment="1" quotePrefix="1">
      <alignment vertical="center" wrapText="1"/>
      <protection/>
    </xf>
    <xf numFmtId="14" fontId="23" fillId="0" borderId="54" xfId="54" applyNumberFormat="1" applyFont="1" applyFill="1" applyBorder="1" applyAlignment="1">
      <alignment vertical="center" wrapText="1"/>
      <protection/>
    </xf>
    <xf numFmtId="1" fontId="23" fillId="0" borderId="10" xfId="54" applyNumberFormat="1" applyFont="1" applyFill="1" applyBorder="1" applyAlignment="1" quotePrefix="1">
      <alignment vertical="center" wrapText="1"/>
      <protection/>
    </xf>
    <xf numFmtId="16" fontId="23" fillId="0" borderId="10" xfId="0" applyNumberFormat="1" applyFont="1" applyFill="1" applyBorder="1" applyAlignment="1" quotePrefix="1">
      <alignment vertical="center" wrapText="1"/>
    </xf>
    <xf numFmtId="16" fontId="23" fillId="0" borderId="10" xfId="0" applyNumberFormat="1" applyFont="1" applyFill="1" applyBorder="1" applyAlignment="1">
      <alignment vertical="center" wrapText="1"/>
    </xf>
    <xf numFmtId="17" fontId="23" fillId="0" borderId="10" xfId="0" applyNumberFormat="1" applyFont="1" applyFill="1" applyBorder="1" applyAlignment="1" quotePrefix="1">
      <alignment vertical="center" wrapText="1"/>
    </xf>
    <xf numFmtId="0" fontId="23" fillId="0" borderId="50" xfId="0" applyFont="1" applyFill="1" applyBorder="1" applyAlignment="1">
      <alignment horizontal="center" vertical="center" wrapText="1"/>
    </xf>
    <xf numFmtId="174" fontId="23" fillId="0" borderId="10" xfId="0" applyNumberFormat="1"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0" fontId="23" fillId="0" borderId="54" xfId="0" applyFont="1" applyFill="1" applyBorder="1" applyAlignment="1">
      <alignment horizontal="center" vertical="center" wrapText="1"/>
    </xf>
    <xf numFmtId="178" fontId="23" fillId="0" borderId="10" xfId="0" applyNumberFormat="1" applyFont="1" applyFill="1" applyBorder="1" applyAlignment="1">
      <alignment horizontal="center" vertical="center" wrapText="1"/>
    </xf>
    <xf numFmtId="14" fontId="23" fillId="0" borderId="10" xfId="0" applyNumberFormat="1" applyFont="1" applyFill="1" applyBorder="1" applyAlignment="1" quotePrefix="1">
      <alignment horizontal="center" vertical="center" wrapText="1"/>
    </xf>
    <xf numFmtId="0" fontId="23" fillId="0" borderId="50" xfId="0" applyFont="1" applyFill="1" applyBorder="1" applyAlignment="1">
      <alignment horizontal="center" vertical="center"/>
    </xf>
    <xf numFmtId="175" fontId="23" fillId="0" borderId="10" xfId="0" applyNumberFormat="1" applyFont="1" applyFill="1" applyBorder="1" applyAlignment="1">
      <alignment horizontal="center" vertical="center"/>
    </xf>
    <xf numFmtId="14" fontId="23" fillId="0" borderId="10" xfId="0" applyNumberFormat="1" applyFont="1" applyFill="1" applyBorder="1" applyAlignment="1">
      <alignment horizontal="center" vertical="center"/>
    </xf>
    <xf numFmtId="170" fontId="23" fillId="0" borderId="10" xfId="0" applyNumberFormat="1" applyFont="1" applyFill="1" applyBorder="1" applyAlignment="1">
      <alignment horizontal="center" vertical="center"/>
    </xf>
    <xf numFmtId="175" fontId="23" fillId="0" borderId="10" xfId="0" applyNumberFormat="1" applyFont="1" applyFill="1" applyBorder="1" applyAlignment="1" quotePrefix="1">
      <alignment horizontal="center" vertical="center" wrapText="1"/>
    </xf>
    <xf numFmtId="0" fontId="23" fillId="0" borderId="54" xfId="0" applyFont="1" applyFill="1" applyBorder="1" applyAlignment="1">
      <alignment horizontal="center" vertical="center"/>
    </xf>
    <xf numFmtId="0" fontId="23" fillId="0" borderId="54" xfId="0" applyFont="1" applyFill="1" applyBorder="1" applyAlignment="1" quotePrefix="1">
      <alignment horizontal="center" vertical="center" wrapText="1"/>
    </xf>
    <xf numFmtId="176" fontId="23" fillId="0" borderId="10" xfId="0" applyNumberFormat="1" applyFont="1" applyFill="1" applyBorder="1" applyAlignment="1">
      <alignment horizontal="center" vertical="center"/>
    </xf>
    <xf numFmtId="3" fontId="23" fillId="0" borderId="10" xfId="0" applyNumberFormat="1" applyFont="1" applyFill="1" applyBorder="1" applyAlignment="1">
      <alignment horizontal="center" vertical="center" wrapText="1"/>
    </xf>
    <xf numFmtId="183" fontId="23" fillId="0" borderId="10" xfId="51" applyNumberFormat="1" applyFont="1" applyFill="1" applyBorder="1" applyAlignment="1">
      <alignment horizontal="center" vertical="center" wrapText="1"/>
    </xf>
    <xf numFmtId="14" fontId="23" fillId="0" borderId="10" xfId="0" applyNumberFormat="1" applyFont="1" applyFill="1" applyBorder="1" applyAlignment="1" quotePrefix="1">
      <alignment horizontal="center" vertical="center"/>
    </xf>
    <xf numFmtId="175" fontId="23" fillId="0" borderId="54" xfId="0" applyNumberFormat="1" applyFont="1" applyFill="1" applyBorder="1" applyAlignment="1">
      <alignment horizontal="center" vertical="center" wrapText="1"/>
    </xf>
    <xf numFmtId="184" fontId="23" fillId="0" borderId="10" xfId="49" applyNumberFormat="1" applyFont="1" applyFill="1" applyBorder="1" applyAlignment="1" quotePrefix="1">
      <alignment horizontal="center" vertical="center" wrapText="1"/>
    </xf>
    <xf numFmtId="176" fontId="23" fillId="0" borderId="10" xfId="0" applyNumberFormat="1" applyFont="1" applyFill="1" applyBorder="1" applyAlignment="1" quotePrefix="1">
      <alignment horizontal="center" vertical="center" wrapText="1"/>
    </xf>
    <xf numFmtId="179" fontId="23" fillId="0" borderId="10" xfId="0" applyNumberFormat="1" applyFont="1" applyFill="1" applyBorder="1" applyAlignment="1">
      <alignment horizontal="center" vertical="center"/>
    </xf>
    <xf numFmtId="9" fontId="23" fillId="0" borderId="10" xfId="0" applyNumberFormat="1" applyFont="1" applyFill="1" applyBorder="1" applyAlignment="1" quotePrefix="1">
      <alignment horizontal="center" vertical="center" wrapText="1"/>
    </xf>
    <xf numFmtId="0" fontId="23" fillId="33" borderId="10" xfId="0" applyFont="1" applyFill="1" applyBorder="1" applyAlignment="1">
      <alignment vertical="center" wrapText="1"/>
    </xf>
    <xf numFmtId="0" fontId="75" fillId="0" borderId="10" xfId="0" applyFont="1" applyBorder="1" applyAlignment="1">
      <alignment horizontal="center" vertical="center" wrapText="1"/>
    </xf>
    <xf numFmtId="0" fontId="23" fillId="33" borderId="10" xfId="0" applyFont="1" applyFill="1" applyBorder="1" applyAlignment="1">
      <alignment vertical="top" wrapText="1"/>
    </xf>
    <xf numFmtId="0" fontId="23" fillId="33" borderId="10" xfId="0" applyFont="1" applyFill="1" applyBorder="1" applyAlignment="1">
      <alignment horizontal="center" vertical="center" wrapText="1"/>
    </xf>
    <xf numFmtId="14" fontId="23" fillId="33" borderId="10" xfId="0" applyNumberFormat="1" applyFont="1" applyFill="1" applyBorder="1" applyAlignment="1">
      <alignment vertical="top" wrapText="1"/>
    </xf>
    <xf numFmtId="0" fontId="23" fillId="33" borderId="10" xfId="0" applyFont="1" applyFill="1" applyBorder="1" applyAlignment="1" quotePrefix="1">
      <alignment vertical="top" wrapText="1"/>
    </xf>
    <xf numFmtId="0" fontId="23" fillId="0" borderId="54" xfId="0" applyFont="1" applyFill="1" applyBorder="1" applyAlignment="1">
      <alignment horizontal="left"/>
    </xf>
    <xf numFmtId="0" fontId="75" fillId="0" borderId="10" xfId="0" applyFont="1" applyBorder="1" applyAlignment="1" quotePrefix="1">
      <alignment horizontal="center" vertical="center" wrapText="1"/>
    </xf>
    <xf numFmtId="0" fontId="23" fillId="33" borderId="54" xfId="0" applyFont="1" applyFill="1" applyBorder="1" applyAlignment="1">
      <alignment vertical="top" wrapText="1"/>
    </xf>
    <xf numFmtId="0" fontId="23" fillId="33" borderId="54" xfId="0" applyFont="1" applyFill="1" applyBorder="1" applyAlignment="1">
      <alignment horizontal="center" vertical="center" wrapText="1"/>
    </xf>
    <xf numFmtId="0" fontId="23" fillId="33" borderId="10" xfId="0" applyFont="1" applyFill="1" applyBorder="1" applyAlignment="1">
      <alignment/>
    </xf>
    <xf numFmtId="3" fontId="23" fillId="33" borderId="10" xfId="0" applyNumberFormat="1" applyFont="1" applyFill="1" applyBorder="1" applyAlignment="1">
      <alignment horizontal="center" vertical="center" wrapText="1"/>
    </xf>
    <xf numFmtId="0" fontId="23" fillId="33" borderId="10" xfId="0" applyFont="1" applyFill="1" applyBorder="1" applyAlignment="1" quotePrefix="1">
      <alignment vertical="center" wrapText="1"/>
    </xf>
    <xf numFmtId="0" fontId="23" fillId="33" borderId="10" xfId="0" applyFont="1" applyFill="1" applyBorder="1" applyAlignment="1">
      <alignment horizontal="left" vertical="center" wrapText="1"/>
    </xf>
    <xf numFmtId="0" fontId="76" fillId="33" borderId="10" xfId="0" applyFont="1" applyFill="1" applyBorder="1" applyAlignment="1" quotePrefix="1">
      <alignment horizontal="left" vertical="top" wrapText="1"/>
    </xf>
    <xf numFmtId="176" fontId="23" fillId="33" borderId="10" xfId="0" applyNumberFormat="1" applyFont="1" applyFill="1" applyBorder="1" applyAlignment="1">
      <alignment horizontal="center" vertical="center" wrapText="1"/>
    </xf>
    <xf numFmtId="0" fontId="23" fillId="33" borderId="54" xfId="0" applyFont="1" applyFill="1" applyBorder="1" applyAlignment="1">
      <alignment vertical="center" wrapText="1"/>
    </xf>
    <xf numFmtId="0" fontId="23" fillId="33" borderId="16" xfId="0" applyFont="1" applyFill="1" applyBorder="1" applyAlignment="1">
      <alignment vertical="center" wrapText="1"/>
    </xf>
    <xf numFmtId="0" fontId="23" fillId="33" borderId="16" xfId="0" applyFont="1" applyFill="1" applyBorder="1" applyAlignment="1">
      <alignment horizontal="center" vertical="center" wrapText="1"/>
    </xf>
    <xf numFmtId="0" fontId="75" fillId="0" borderId="16" xfId="0" applyFont="1" applyBorder="1" applyAlignment="1">
      <alignment horizontal="center" vertical="center" wrapText="1"/>
    </xf>
    <xf numFmtId="0" fontId="23" fillId="0" borderId="16" xfId="0" applyFont="1" applyFill="1" applyBorder="1" applyAlignment="1">
      <alignment/>
    </xf>
    <xf numFmtId="0" fontId="23" fillId="33" borderId="16" xfId="0" applyFont="1" applyFill="1" applyBorder="1" applyAlignment="1">
      <alignment vertical="top" wrapText="1"/>
    </xf>
    <xf numFmtId="14" fontId="23" fillId="33" borderId="16" xfId="0" applyNumberFormat="1" applyFont="1" applyFill="1" applyBorder="1" applyAlignment="1">
      <alignment vertical="top" wrapText="1"/>
    </xf>
    <xf numFmtId="176" fontId="23" fillId="33" borderId="16" xfId="0" applyNumberFormat="1" applyFont="1" applyFill="1" applyBorder="1" applyAlignment="1">
      <alignment horizontal="center" vertical="center" wrapText="1"/>
    </xf>
    <xf numFmtId="0" fontId="23" fillId="33" borderId="16" xfId="0" applyFont="1" applyFill="1" applyBorder="1" applyAlignment="1" quotePrefix="1">
      <alignment vertical="center" wrapText="1"/>
    </xf>
    <xf numFmtId="0" fontId="23" fillId="33" borderId="65" xfId="0" applyFont="1" applyFill="1" applyBorder="1" applyAlignment="1">
      <alignment vertical="center" wrapText="1"/>
    </xf>
    <xf numFmtId="0" fontId="22" fillId="33" borderId="26" xfId="0" applyFont="1" applyFill="1" applyBorder="1" applyAlignment="1">
      <alignment horizontal="center" vertical="center" wrapText="1"/>
    </xf>
    <xf numFmtId="0" fontId="23" fillId="33" borderId="27" xfId="0" applyFont="1" applyFill="1" applyBorder="1" applyAlignment="1" quotePrefix="1">
      <alignment horizontal="center" vertical="center" wrapText="1"/>
    </xf>
    <xf numFmtId="0" fontId="23" fillId="33" borderId="27" xfId="0" applyFont="1" applyFill="1" applyBorder="1" applyAlignment="1">
      <alignment vertical="center" wrapText="1"/>
    </xf>
    <xf numFmtId="0" fontId="23" fillId="33" borderId="27" xfId="0" applyFont="1" applyFill="1" applyBorder="1" applyAlignment="1">
      <alignment horizontal="center" vertical="center" wrapText="1"/>
    </xf>
    <xf numFmtId="0" fontId="75" fillId="0" borderId="27" xfId="0" applyFont="1" applyBorder="1" applyAlignment="1">
      <alignment horizontal="center" vertical="center" wrapText="1"/>
    </xf>
    <xf numFmtId="0" fontId="23" fillId="0" borderId="27" xfId="0" applyFont="1" applyFill="1" applyBorder="1" applyAlignment="1">
      <alignment/>
    </xf>
    <xf numFmtId="0" fontId="23" fillId="0" borderId="28" xfId="0" applyFont="1" applyFill="1" applyBorder="1" applyAlignment="1">
      <alignment/>
    </xf>
    <xf numFmtId="0" fontId="23" fillId="0" borderId="34" xfId="0" applyFont="1" applyFill="1" applyBorder="1" applyAlignment="1">
      <alignment/>
    </xf>
    <xf numFmtId="0" fontId="23" fillId="0" borderId="26" xfId="0" applyFont="1" applyFill="1" applyBorder="1" applyAlignment="1">
      <alignment/>
    </xf>
    <xf numFmtId="0" fontId="23" fillId="33" borderId="27" xfId="0" applyFont="1" applyFill="1" applyBorder="1" applyAlignment="1">
      <alignment vertical="top" wrapText="1"/>
    </xf>
    <xf numFmtId="14" fontId="23" fillId="33" borderId="28" xfId="0" applyNumberFormat="1" applyFont="1" applyFill="1" applyBorder="1" applyAlignment="1">
      <alignment vertical="top" wrapText="1"/>
    </xf>
    <xf numFmtId="14" fontId="23" fillId="33" borderId="27" xfId="0" applyNumberFormat="1" applyFont="1" applyFill="1" applyBorder="1" applyAlignment="1">
      <alignment vertical="top" wrapText="1"/>
    </xf>
    <xf numFmtId="0" fontId="22" fillId="0" borderId="0" xfId="0" applyFont="1" applyFill="1" applyBorder="1" applyAlignment="1">
      <alignment horizontal="center" vertical="center" wrapText="1"/>
    </xf>
    <xf numFmtId="0" fontId="22" fillId="0" borderId="10" xfId="0" applyFont="1" applyFill="1" applyBorder="1" applyAlignment="1">
      <alignment horizontal="center" vertical="center" wrapText="1" readingOrder="1"/>
    </xf>
    <xf numFmtId="3" fontId="22" fillId="0" borderId="10" xfId="0" applyNumberFormat="1" applyFont="1" applyFill="1" applyBorder="1" applyAlignment="1">
      <alignment horizontal="center" vertical="center" wrapText="1" readingOrder="1"/>
    </xf>
    <xf numFmtId="14" fontId="22" fillId="0" borderId="10" xfId="0" applyNumberFormat="1" applyFont="1" applyFill="1" applyBorder="1" applyAlignment="1">
      <alignment horizontal="center" vertical="center" wrapText="1" readingOrder="1"/>
    </xf>
    <xf numFmtId="175" fontId="22" fillId="12" borderId="10" xfId="0" applyNumberFormat="1" applyFont="1" applyFill="1" applyBorder="1" applyAlignment="1">
      <alignment horizontal="center" vertical="center" wrapText="1"/>
    </xf>
    <xf numFmtId="0" fontId="23" fillId="12" borderId="10" xfId="0" applyFont="1" applyFill="1" applyBorder="1" applyAlignment="1">
      <alignment/>
    </xf>
    <xf numFmtId="175" fontId="23" fillId="12" borderId="10" xfId="0" applyNumberFormat="1" applyFont="1" applyFill="1" applyBorder="1" applyAlignment="1">
      <alignment horizontal="center" vertical="center" wrapText="1"/>
    </xf>
    <xf numFmtId="0" fontId="23" fillId="12" borderId="0" xfId="0" applyFont="1" applyFill="1" applyBorder="1" applyAlignment="1">
      <alignment/>
    </xf>
    <xf numFmtId="0" fontId="23" fillId="12" borderId="0" xfId="0" applyFont="1" applyFill="1" applyAlignment="1">
      <alignment/>
    </xf>
    <xf numFmtId="0" fontId="23" fillId="12" borderId="27" xfId="0" applyFont="1" applyFill="1" applyBorder="1" applyAlignment="1">
      <alignment horizontal="center" vertical="center" wrapText="1"/>
    </xf>
    <xf numFmtId="0" fontId="23" fillId="33" borderId="0" xfId="0" applyFont="1" applyFill="1" applyAlignment="1">
      <alignment/>
    </xf>
    <xf numFmtId="175" fontId="23" fillId="33" borderId="10" xfId="0" applyNumberFormat="1" applyFont="1" applyFill="1" applyBorder="1" applyAlignment="1">
      <alignment horizontal="center" vertical="center" wrapText="1"/>
    </xf>
    <xf numFmtId="175" fontId="23" fillId="33" borderId="10" xfId="0" applyNumberFormat="1" applyFont="1" applyFill="1" applyBorder="1" applyAlignment="1" quotePrefix="1">
      <alignment horizontal="left" vertical="center" wrapText="1"/>
    </xf>
    <xf numFmtId="14" fontId="23" fillId="33" borderId="10" xfId="0" applyNumberFormat="1" applyFont="1" applyFill="1" applyBorder="1" applyAlignment="1">
      <alignment horizontal="center" vertical="center" wrapText="1"/>
    </xf>
    <xf numFmtId="0" fontId="23" fillId="33" borderId="10" xfId="0" applyFont="1" applyFill="1" applyBorder="1" applyAlignment="1" quotePrefix="1">
      <alignment horizontal="justify" vertical="center" wrapText="1"/>
    </xf>
    <xf numFmtId="0" fontId="23" fillId="33" borderId="10" xfId="0" applyFont="1" applyFill="1" applyBorder="1" applyAlignment="1">
      <alignment horizontal="center" vertical="center"/>
    </xf>
    <xf numFmtId="0" fontId="23" fillId="33" borderId="0" xfId="0" applyFont="1" applyFill="1" applyBorder="1" applyAlignment="1">
      <alignment/>
    </xf>
    <xf numFmtId="175" fontId="22" fillId="33" borderId="10" xfId="0" applyNumberFormat="1" applyFont="1" applyFill="1" applyBorder="1" applyAlignment="1">
      <alignment horizontal="center" vertical="center" wrapText="1"/>
    </xf>
    <xf numFmtId="0" fontId="75" fillId="33" borderId="10" xfId="0" applyFont="1" applyFill="1" applyBorder="1" applyAlignment="1">
      <alignment vertical="center" wrapText="1"/>
    </xf>
    <xf numFmtId="0" fontId="23" fillId="33" borderId="30" xfId="0" applyFont="1" applyFill="1" applyBorder="1" applyAlignment="1">
      <alignment horizontal="center" vertical="center" wrapText="1"/>
    </xf>
    <xf numFmtId="0" fontId="23" fillId="33" borderId="25" xfId="0" applyFont="1" applyFill="1" applyBorder="1" applyAlignment="1">
      <alignment horizontal="center" vertical="center" wrapText="1"/>
    </xf>
    <xf numFmtId="174" fontId="23" fillId="33" borderId="10" xfId="0" applyNumberFormat="1" applyFont="1" applyFill="1" applyBorder="1" applyAlignment="1">
      <alignment vertical="center"/>
    </xf>
    <xf numFmtId="0" fontId="75" fillId="33" borderId="10" xfId="0" applyFont="1" applyFill="1" applyBorder="1" applyAlignment="1">
      <alignment wrapText="1"/>
    </xf>
    <xf numFmtId="175" fontId="22" fillId="33" borderId="25" xfId="0" applyNumberFormat="1" applyFont="1" applyFill="1" applyBorder="1" applyAlignment="1">
      <alignment horizontal="center" vertical="center" wrapText="1"/>
    </xf>
    <xf numFmtId="0" fontId="23" fillId="33" borderId="25" xfId="0" applyFont="1" applyFill="1" applyBorder="1" applyAlignment="1">
      <alignment/>
    </xf>
    <xf numFmtId="175" fontId="23" fillId="33" borderId="25" xfId="0" applyNumberFormat="1" applyFont="1" applyFill="1" applyBorder="1" applyAlignment="1">
      <alignment horizontal="center" vertical="center" wrapText="1"/>
    </xf>
    <xf numFmtId="176" fontId="23" fillId="33" borderId="27" xfId="0" applyNumberFormat="1" applyFont="1" applyFill="1" applyBorder="1" applyAlignment="1">
      <alignment horizontal="center" vertical="center" wrapText="1"/>
    </xf>
    <xf numFmtId="176" fontId="23" fillId="33" borderId="25" xfId="0" applyNumberFormat="1" applyFont="1" applyFill="1" applyBorder="1" applyAlignment="1">
      <alignment horizontal="center" vertical="center" wrapText="1"/>
    </xf>
    <xf numFmtId="174" fontId="23" fillId="33" borderId="10" xfId="0" applyNumberFormat="1" applyFont="1" applyFill="1" applyBorder="1" applyAlignment="1">
      <alignment horizontal="center" vertical="center"/>
    </xf>
    <xf numFmtId="0" fontId="23" fillId="33" borderId="22" xfId="0" applyFont="1" applyFill="1" applyBorder="1" applyAlignment="1">
      <alignment vertical="center" wrapText="1"/>
    </xf>
    <xf numFmtId="175" fontId="22" fillId="33" borderId="27" xfId="0" applyNumberFormat="1" applyFont="1" applyFill="1" applyBorder="1" applyAlignment="1">
      <alignment vertical="center" wrapText="1"/>
    </xf>
    <xf numFmtId="175" fontId="23" fillId="33" borderId="27" xfId="0" applyNumberFormat="1" applyFont="1" applyFill="1" applyBorder="1" applyAlignment="1">
      <alignment vertical="center" wrapText="1"/>
    </xf>
    <xf numFmtId="0" fontId="23" fillId="33" borderId="27" xfId="0" applyFont="1" applyFill="1" applyBorder="1" applyAlignment="1">
      <alignment/>
    </xf>
    <xf numFmtId="175" fontId="23" fillId="33" borderId="10" xfId="0" applyNumberFormat="1" applyFont="1" applyFill="1" applyBorder="1" applyAlignment="1" quotePrefix="1">
      <alignment vertical="center" wrapText="1"/>
    </xf>
    <xf numFmtId="14" fontId="23" fillId="33" borderId="10" xfId="0" applyNumberFormat="1" applyFont="1" applyFill="1" applyBorder="1" applyAlignment="1">
      <alignment vertical="center" wrapText="1"/>
    </xf>
    <xf numFmtId="175" fontId="22" fillId="33" borderId="30" xfId="0" applyNumberFormat="1" applyFont="1" applyFill="1" applyBorder="1" applyAlignment="1">
      <alignment vertical="center" wrapText="1"/>
    </xf>
    <xf numFmtId="175" fontId="23" fillId="33" borderId="30" xfId="0" applyNumberFormat="1" applyFont="1" applyFill="1" applyBorder="1" applyAlignment="1">
      <alignment vertical="center" wrapText="1"/>
    </xf>
    <xf numFmtId="0" fontId="23" fillId="33" borderId="30" xfId="0" applyFont="1" applyFill="1" applyBorder="1" applyAlignment="1">
      <alignment/>
    </xf>
    <xf numFmtId="175" fontId="23" fillId="33" borderId="25" xfId="0" applyNumberFormat="1" applyFont="1" applyFill="1" applyBorder="1" applyAlignment="1" quotePrefix="1">
      <alignment horizontal="left" vertical="center" wrapText="1"/>
    </xf>
    <xf numFmtId="0" fontId="75" fillId="33" borderId="22" xfId="0" applyFont="1" applyFill="1" applyBorder="1" applyAlignment="1">
      <alignment vertical="center" wrapText="1"/>
    </xf>
    <xf numFmtId="0" fontId="23" fillId="33" borderId="27" xfId="0" applyFont="1" applyFill="1" applyBorder="1" applyAlignment="1">
      <alignment horizontal="left" vertical="center" wrapText="1"/>
    </xf>
    <xf numFmtId="14" fontId="23" fillId="33" borderId="25" xfId="0" applyNumberFormat="1" applyFont="1" applyFill="1" applyBorder="1" applyAlignment="1">
      <alignment horizontal="center" vertical="center" wrapText="1"/>
    </xf>
    <xf numFmtId="176" fontId="23" fillId="33" borderId="30" xfId="0" applyNumberFormat="1" applyFont="1" applyFill="1" applyBorder="1" applyAlignment="1">
      <alignment horizontal="center" vertical="center" wrapText="1"/>
    </xf>
    <xf numFmtId="0" fontId="75" fillId="33" borderId="32" xfId="0" applyFont="1" applyFill="1" applyBorder="1" applyAlignment="1">
      <alignment vertical="center" wrapText="1"/>
    </xf>
    <xf numFmtId="0" fontId="23" fillId="33" borderId="30" xfId="0" applyFont="1" applyFill="1" applyBorder="1" applyAlignment="1">
      <alignment horizontal="left" vertical="center" wrapText="1"/>
    </xf>
    <xf numFmtId="0" fontId="75" fillId="33" borderId="32" xfId="0" applyFont="1" applyFill="1" applyBorder="1" applyAlignment="1">
      <alignment horizontal="left" vertical="center" wrapText="1"/>
    </xf>
    <xf numFmtId="0" fontId="23" fillId="33" borderId="25" xfId="0" applyFont="1" applyFill="1" applyBorder="1" applyAlignment="1">
      <alignment horizontal="left" vertical="center" wrapText="1"/>
    </xf>
    <xf numFmtId="0" fontId="23" fillId="33" borderId="10" xfId="0" applyFont="1" applyFill="1" applyBorder="1" applyAlignment="1" quotePrefix="1">
      <alignment horizontal="left" vertical="center" wrapText="1"/>
    </xf>
    <xf numFmtId="0" fontId="71" fillId="33" borderId="22" xfId="0" applyFont="1" applyFill="1" applyBorder="1" applyAlignment="1">
      <alignment horizontal="justify" vertical="distributed" wrapText="1"/>
    </xf>
    <xf numFmtId="0" fontId="71" fillId="33" borderId="67" xfId="0" applyFont="1" applyFill="1" applyBorder="1" applyAlignment="1">
      <alignment horizontal="justify" vertical="distributed" wrapText="1"/>
    </xf>
    <xf numFmtId="0" fontId="71" fillId="33" borderId="21" xfId="0" applyFont="1" applyFill="1" applyBorder="1" applyAlignment="1">
      <alignment horizontal="justify" vertical="distributed" wrapText="1"/>
    </xf>
    <xf numFmtId="0" fontId="72" fillId="34" borderId="43" xfId="0" applyFont="1" applyFill="1" applyBorder="1" applyAlignment="1">
      <alignment horizontal="center" vertical="center" wrapText="1" readingOrder="1"/>
    </xf>
    <xf numFmtId="0" fontId="72" fillId="34" borderId="44" xfId="0" applyFont="1" applyFill="1" applyBorder="1" applyAlignment="1">
      <alignment horizontal="center" vertical="center" wrapText="1" readingOrder="1"/>
    </xf>
    <xf numFmtId="0" fontId="72" fillId="34" borderId="43" xfId="0" applyFont="1" applyFill="1" applyBorder="1" applyAlignment="1" quotePrefix="1">
      <alignment horizontal="center" vertical="center" wrapText="1" readingOrder="1"/>
    </xf>
    <xf numFmtId="0" fontId="72" fillId="34" borderId="44" xfId="0" applyFont="1" applyFill="1" applyBorder="1" applyAlignment="1" quotePrefix="1">
      <alignment horizontal="center" vertical="center" wrapText="1" readingOrder="1"/>
    </xf>
    <xf numFmtId="0" fontId="72" fillId="34" borderId="20" xfId="0" applyFont="1" applyFill="1" applyBorder="1" applyAlignment="1">
      <alignment horizontal="center" vertical="center" wrapText="1" readingOrder="1"/>
    </xf>
    <xf numFmtId="0" fontId="72" fillId="34" borderId="23" xfId="0" applyFont="1" applyFill="1" applyBorder="1" applyAlignment="1">
      <alignment horizontal="center" vertical="center" wrapText="1" readingOrder="1"/>
    </xf>
    <xf numFmtId="0" fontId="73" fillId="34" borderId="20" xfId="0" applyFont="1" applyFill="1" applyBorder="1" applyAlignment="1">
      <alignment horizontal="center" vertical="center" wrapText="1" readingOrder="1"/>
    </xf>
    <xf numFmtId="0" fontId="73" fillId="34" borderId="23" xfId="0" applyFont="1" applyFill="1" applyBorder="1" applyAlignment="1">
      <alignment horizontal="center" vertical="center" wrapText="1" readingOrder="1"/>
    </xf>
    <xf numFmtId="0" fontId="73" fillId="34" borderId="68" xfId="0" applyFont="1" applyFill="1" applyBorder="1" applyAlignment="1">
      <alignment horizontal="center" vertical="center" wrapText="1" readingOrder="1"/>
    </xf>
    <xf numFmtId="0" fontId="73" fillId="34" borderId="69" xfId="0" applyFont="1" applyFill="1" applyBorder="1" applyAlignment="1">
      <alignment horizontal="center" vertical="center" wrapText="1" readingOrder="1"/>
    </xf>
    <xf numFmtId="0" fontId="73" fillId="34" borderId="20" xfId="0" applyFont="1" applyFill="1" applyBorder="1" applyAlignment="1">
      <alignment vertical="center" wrapText="1"/>
    </xf>
    <xf numFmtId="0" fontId="73" fillId="34" borderId="23" xfId="0" applyFont="1" applyFill="1" applyBorder="1" applyAlignment="1">
      <alignment vertical="center" wrapText="1"/>
    </xf>
    <xf numFmtId="14" fontId="73" fillId="34" borderId="19" xfId="0" applyNumberFormat="1" applyFont="1" applyFill="1" applyBorder="1" applyAlignment="1">
      <alignment horizontal="center" vertical="center" wrapText="1" readingOrder="1"/>
    </xf>
    <xf numFmtId="14" fontId="73" fillId="34" borderId="33" xfId="0" applyNumberFormat="1" applyFont="1" applyFill="1" applyBorder="1" applyAlignment="1">
      <alignment horizontal="center" vertical="center" wrapText="1" readingOrder="1"/>
    </xf>
    <xf numFmtId="0" fontId="73" fillId="34" borderId="20" xfId="0" applyFont="1" applyFill="1" applyBorder="1" applyAlignment="1">
      <alignment horizontal="center" vertical="center" wrapText="1"/>
    </xf>
    <xf numFmtId="0" fontId="73" fillId="34" borderId="23" xfId="0" applyFont="1" applyFill="1" applyBorder="1" applyAlignment="1">
      <alignment horizontal="center" vertical="center" wrapText="1"/>
    </xf>
    <xf numFmtId="0" fontId="73" fillId="34" borderId="45" xfId="0" applyFont="1" applyFill="1" applyBorder="1" applyAlignment="1">
      <alignment horizontal="left" vertical="center" wrapText="1"/>
    </xf>
    <xf numFmtId="0" fontId="73" fillId="34" borderId="46" xfId="0" applyFont="1" applyFill="1" applyBorder="1" applyAlignment="1">
      <alignment horizontal="left" vertical="center" wrapText="1"/>
    </xf>
    <xf numFmtId="0" fontId="77" fillId="34" borderId="20" xfId="0" applyFont="1" applyFill="1" applyBorder="1" applyAlignment="1">
      <alignment horizontal="center" vertical="center" wrapText="1" readingOrder="1"/>
    </xf>
    <xf numFmtId="0" fontId="77" fillId="34" borderId="23" xfId="0" applyFont="1" applyFill="1" applyBorder="1" applyAlignment="1">
      <alignment horizontal="center" vertical="center" wrapText="1" readingOrder="1"/>
    </xf>
    <xf numFmtId="0" fontId="5" fillId="33" borderId="20" xfId="0" applyFont="1" applyFill="1" applyBorder="1" applyAlignment="1" quotePrefix="1">
      <alignment horizontal="center" vertical="center" wrapText="1"/>
    </xf>
    <xf numFmtId="0" fontId="5" fillId="33" borderId="47"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47" fillId="33" borderId="20" xfId="0" applyFont="1" applyFill="1" applyBorder="1" applyAlignment="1" quotePrefix="1">
      <alignment horizontal="center" vertical="center" wrapText="1"/>
    </xf>
    <xf numFmtId="0" fontId="47" fillId="33" borderId="47" xfId="0" applyFont="1" applyFill="1" applyBorder="1" applyAlignment="1" quotePrefix="1">
      <alignment horizontal="center" vertical="center" wrapText="1"/>
    </xf>
    <xf numFmtId="0" fontId="47" fillId="33" borderId="23" xfId="0" applyFont="1" applyFill="1" applyBorder="1" applyAlignment="1" quotePrefix="1">
      <alignment horizontal="center" vertical="center" wrapText="1"/>
    </xf>
    <xf numFmtId="0" fontId="48" fillId="33" borderId="20" xfId="0" applyFont="1" applyFill="1" applyBorder="1" applyAlignment="1" quotePrefix="1">
      <alignment horizontal="center" vertical="center" wrapText="1"/>
    </xf>
    <xf numFmtId="0" fontId="48" fillId="33" borderId="47" xfId="0" applyFont="1" applyFill="1" applyBorder="1" applyAlignment="1" quotePrefix="1">
      <alignment horizontal="center" vertical="center" wrapText="1"/>
    </xf>
    <xf numFmtId="0" fontId="48" fillId="33" borderId="23" xfId="0" applyFont="1" applyFill="1" applyBorder="1" applyAlignment="1" quotePrefix="1">
      <alignment horizontal="center" vertical="center" wrapText="1"/>
    </xf>
    <xf numFmtId="0" fontId="4" fillId="33" borderId="20" xfId="0" applyFont="1" applyFill="1" applyBorder="1" applyAlignment="1" quotePrefix="1">
      <alignment horizontal="center" vertical="center" wrapText="1"/>
    </xf>
    <xf numFmtId="0" fontId="4" fillId="33" borderId="47" xfId="0" applyFont="1" applyFill="1" applyBorder="1" applyAlignment="1" quotePrefix="1">
      <alignment horizontal="center" vertical="center" wrapText="1"/>
    </xf>
    <xf numFmtId="0" fontId="4" fillId="33" borderId="23" xfId="0" applyFont="1" applyFill="1" applyBorder="1" applyAlignment="1" quotePrefix="1">
      <alignment horizontal="center" vertical="center" wrapText="1"/>
    </xf>
    <xf numFmtId="0" fontId="4" fillId="33" borderId="47"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0" xfId="0" applyFont="1" applyFill="1" applyBorder="1" applyAlignment="1">
      <alignment vertical="center" wrapText="1"/>
    </xf>
    <xf numFmtId="0" fontId="4" fillId="33" borderId="47" xfId="0" applyFont="1" applyFill="1" applyBorder="1" applyAlignment="1">
      <alignment vertical="center" wrapText="1"/>
    </xf>
    <xf numFmtId="0" fontId="4" fillId="33" borderId="23" xfId="0" applyFont="1" applyFill="1" applyBorder="1" applyAlignment="1">
      <alignment vertical="center" wrapText="1"/>
    </xf>
    <xf numFmtId="0" fontId="4" fillId="33" borderId="20" xfId="0" applyFont="1" applyFill="1" applyBorder="1" applyAlignment="1" quotePrefix="1">
      <alignment horizontal="left" vertical="center" wrapText="1"/>
    </xf>
    <xf numFmtId="0" fontId="4" fillId="33" borderId="20" xfId="0" applyFont="1" applyFill="1" applyBorder="1" applyAlignment="1">
      <alignment horizontal="left" vertical="center" wrapText="1"/>
    </xf>
    <xf numFmtId="0" fontId="4" fillId="33" borderId="47" xfId="0" applyFont="1" applyFill="1" applyBorder="1" applyAlignment="1">
      <alignment horizontal="left" vertical="center" wrapText="1"/>
    </xf>
    <xf numFmtId="0" fontId="4" fillId="33" borderId="23" xfId="0" applyFont="1" applyFill="1" applyBorder="1" applyAlignment="1">
      <alignment horizontal="left" vertical="center" wrapText="1"/>
    </xf>
    <xf numFmtId="174" fontId="4" fillId="33" borderId="20" xfId="0" applyNumberFormat="1" applyFont="1" applyFill="1" applyBorder="1" applyAlignment="1" quotePrefix="1">
      <alignment horizontal="center" vertical="center" wrapText="1"/>
    </xf>
    <xf numFmtId="174" fontId="4" fillId="33" borderId="47" xfId="0" applyNumberFormat="1" applyFont="1" applyFill="1" applyBorder="1" applyAlignment="1">
      <alignment horizontal="center" vertical="center"/>
    </xf>
    <xf numFmtId="174" fontId="4" fillId="33" borderId="23" xfId="0" applyNumberFormat="1" applyFont="1" applyFill="1" applyBorder="1" applyAlignment="1">
      <alignment horizontal="center" vertical="center"/>
    </xf>
    <xf numFmtId="0" fontId="4" fillId="33" borderId="45" xfId="0" applyFont="1" applyFill="1" applyBorder="1" applyAlignment="1" quotePrefix="1">
      <alignment horizontal="left" vertical="center" wrapText="1"/>
    </xf>
    <xf numFmtId="0" fontId="4" fillId="33" borderId="71"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2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5" xfId="0" applyFont="1" applyFill="1" applyBorder="1" applyAlignment="1">
      <alignment horizontal="center" vertical="center" wrapText="1"/>
    </xf>
    <xf numFmtId="176" fontId="4" fillId="33" borderId="20" xfId="0" applyNumberFormat="1" applyFont="1" applyFill="1" applyBorder="1" applyAlignment="1">
      <alignment vertical="center" wrapText="1"/>
    </xf>
    <xf numFmtId="176" fontId="4" fillId="33" borderId="23" xfId="0" applyNumberFormat="1" applyFont="1" applyFill="1" applyBorder="1" applyAlignment="1">
      <alignment vertical="center" wrapText="1"/>
    </xf>
    <xf numFmtId="0" fontId="4" fillId="33" borderId="20" xfId="0" applyFont="1" applyFill="1" applyBorder="1" applyAlignment="1" quotePrefix="1">
      <alignment vertical="center" wrapText="1"/>
    </xf>
    <xf numFmtId="0" fontId="4" fillId="33" borderId="45" xfId="0" applyFont="1" applyFill="1" applyBorder="1" applyAlignment="1">
      <alignment horizontal="left" vertical="center" wrapText="1"/>
    </xf>
    <xf numFmtId="0" fontId="4" fillId="33" borderId="20"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43" xfId="0" applyFont="1" applyFill="1" applyBorder="1" applyAlignment="1">
      <alignment vertical="center" wrapText="1"/>
    </xf>
    <xf numFmtId="0" fontId="4" fillId="33" borderId="70" xfId="0" applyFont="1" applyFill="1" applyBorder="1" applyAlignment="1">
      <alignment vertical="center" wrapText="1"/>
    </xf>
    <xf numFmtId="0" fontId="4" fillId="33" borderId="44" xfId="0" applyFont="1" applyFill="1" applyBorder="1" applyAlignment="1">
      <alignment vertical="center" wrapText="1"/>
    </xf>
    <xf numFmtId="0" fontId="4" fillId="33" borderId="47" xfId="0" applyFont="1" applyFill="1" applyBorder="1" applyAlignment="1" quotePrefix="1">
      <alignment vertical="center" wrapText="1"/>
    </xf>
    <xf numFmtId="0" fontId="4" fillId="33" borderId="23" xfId="0" applyFont="1" applyFill="1" applyBorder="1" applyAlignment="1" quotePrefix="1">
      <alignment vertical="center" wrapText="1"/>
    </xf>
    <xf numFmtId="175" fontId="4" fillId="33" borderId="20" xfId="0" applyNumberFormat="1" applyFont="1" applyFill="1" applyBorder="1" applyAlignment="1">
      <alignment horizontal="left" vertical="center" wrapText="1"/>
    </xf>
    <xf numFmtId="175" fontId="4" fillId="33" borderId="47" xfId="0" applyNumberFormat="1" applyFont="1" applyFill="1" applyBorder="1" applyAlignment="1">
      <alignment horizontal="left" vertical="center" wrapText="1"/>
    </xf>
    <xf numFmtId="175" fontId="4" fillId="33" borderId="23" xfId="0" applyNumberFormat="1" applyFont="1" applyFill="1" applyBorder="1" applyAlignment="1">
      <alignment horizontal="left" vertical="center" wrapText="1"/>
    </xf>
    <xf numFmtId="0" fontId="4" fillId="33" borderId="28" xfId="0" applyFont="1" applyFill="1" applyBorder="1" applyAlignment="1">
      <alignment horizontal="center" vertical="center" wrapText="1"/>
    </xf>
    <xf numFmtId="0" fontId="4" fillId="33" borderId="41" xfId="0" applyFont="1" applyFill="1" applyBorder="1" applyAlignment="1">
      <alignment horizontal="center" vertical="center" wrapText="1"/>
    </xf>
    <xf numFmtId="14" fontId="4" fillId="33" borderId="20" xfId="0" applyNumberFormat="1" applyFont="1" applyFill="1" applyBorder="1" applyAlignment="1" quotePrefix="1">
      <alignment horizontal="center" vertical="center"/>
    </xf>
    <xf numFmtId="14" fontId="4" fillId="33" borderId="47" xfId="0" applyNumberFormat="1" applyFont="1" applyFill="1" applyBorder="1" applyAlignment="1" quotePrefix="1">
      <alignment horizontal="center" vertical="center"/>
    </xf>
    <xf numFmtId="14" fontId="4" fillId="33" borderId="23" xfId="0" applyNumberFormat="1" applyFont="1" applyFill="1" applyBorder="1" applyAlignment="1" quotePrefix="1">
      <alignment horizontal="center" vertical="center"/>
    </xf>
    <xf numFmtId="0" fontId="4" fillId="33" borderId="29" xfId="0" applyFont="1" applyFill="1" applyBorder="1" applyAlignment="1">
      <alignment horizontal="left" vertical="center" wrapText="1"/>
    </xf>
    <xf numFmtId="177" fontId="4" fillId="33" borderId="41" xfId="0" applyNumberFormat="1" applyFont="1" applyFill="1" applyBorder="1" applyAlignment="1">
      <alignment horizontal="center" vertical="center" wrapText="1"/>
    </xf>
    <xf numFmtId="0" fontId="4" fillId="33" borderId="43" xfId="0" applyFont="1" applyFill="1" applyBorder="1" applyAlignment="1" quotePrefix="1">
      <alignment horizontal="center" vertical="center" wrapText="1"/>
    </xf>
    <xf numFmtId="175" fontId="4" fillId="33" borderId="20" xfId="0" applyNumberFormat="1" applyFont="1" applyFill="1" applyBorder="1" applyAlignment="1" quotePrefix="1">
      <alignment horizontal="center" vertical="center" wrapText="1"/>
    </xf>
    <xf numFmtId="175" fontId="4" fillId="33" borderId="47" xfId="0" applyNumberFormat="1" applyFont="1" applyFill="1" applyBorder="1" applyAlignment="1">
      <alignment horizontal="center" vertical="center" wrapText="1"/>
    </xf>
    <xf numFmtId="175" fontId="4" fillId="33" borderId="23" xfId="0" applyNumberFormat="1" applyFont="1" applyFill="1" applyBorder="1" applyAlignment="1">
      <alignment horizontal="center" vertical="center" wrapText="1"/>
    </xf>
    <xf numFmtId="177" fontId="4" fillId="33" borderId="20" xfId="0" applyNumberFormat="1" applyFont="1" applyFill="1" applyBorder="1" applyAlignment="1">
      <alignment horizontal="center" vertical="center" wrapText="1"/>
    </xf>
    <xf numFmtId="177" fontId="4" fillId="33" borderId="47" xfId="0" applyNumberFormat="1" applyFont="1" applyFill="1" applyBorder="1" applyAlignment="1">
      <alignment horizontal="center" vertical="center" wrapText="1"/>
    </xf>
    <xf numFmtId="177" fontId="4" fillId="33" borderId="23" xfId="0" applyNumberFormat="1" applyFont="1" applyFill="1" applyBorder="1" applyAlignment="1">
      <alignment horizontal="center" vertical="center" wrapText="1"/>
    </xf>
    <xf numFmtId="175" fontId="4" fillId="33" borderId="27" xfId="0" applyNumberFormat="1" applyFont="1" applyFill="1" applyBorder="1" applyAlignment="1">
      <alignment horizontal="center" vertical="center"/>
    </xf>
    <xf numFmtId="175" fontId="4" fillId="33" borderId="30" xfId="0" applyNumberFormat="1" applyFont="1" applyFill="1" applyBorder="1" applyAlignment="1">
      <alignment horizontal="center" vertical="center"/>
    </xf>
    <xf numFmtId="175" fontId="4" fillId="33" borderId="25" xfId="0" applyNumberFormat="1" applyFont="1" applyFill="1" applyBorder="1" applyAlignment="1">
      <alignment horizontal="center" vertical="center"/>
    </xf>
    <xf numFmtId="0" fontId="4" fillId="33" borderId="20" xfId="0" applyFont="1" applyFill="1" applyBorder="1" applyAlignment="1">
      <alignment vertical="center"/>
    </xf>
    <xf numFmtId="0" fontId="4" fillId="33" borderId="47" xfId="0" applyFont="1" applyFill="1" applyBorder="1" applyAlignment="1">
      <alignment vertical="center"/>
    </xf>
    <xf numFmtId="0" fontId="4" fillId="33" borderId="23" xfId="0" applyFont="1" applyFill="1" applyBorder="1" applyAlignment="1">
      <alignment vertical="center"/>
    </xf>
    <xf numFmtId="0" fontId="4" fillId="33" borderId="27"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72" xfId="0" applyFont="1" applyFill="1" applyBorder="1" applyAlignment="1">
      <alignment vertical="center" wrapText="1"/>
    </xf>
    <xf numFmtId="0" fontId="4" fillId="33" borderId="73" xfId="0" applyFont="1" applyFill="1" applyBorder="1" applyAlignment="1">
      <alignment vertical="center" wrapText="1"/>
    </xf>
    <xf numFmtId="0" fontId="4" fillId="33" borderId="74" xfId="0" applyFont="1" applyFill="1" applyBorder="1" applyAlignment="1">
      <alignment vertical="center" wrapText="1"/>
    </xf>
    <xf numFmtId="14" fontId="4" fillId="33" borderId="0" xfId="0" applyNumberFormat="1" applyFont="1" applyFill="1" applyBorder="1" applyAlignment="1">
      <alignment horizontal="center" vertical="center"/>
    </xf>
    <xf numFmtId="14" fontId="4" fillId="33" borderId="69" xfId="0" applyNumberFormat="1" applyFont="1" applyFill="1" applyBorder="1" applyAlignment="1">
      <alignment horizontal="center" vertical="center"/>
    </xf>
    <xf numFmtId="0" fontId="4" fillId="33" borderId="48"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57" xfId="0" applyFont="1" applyFill="1" applyBorder="1" applyAlignment="1">
      <alignment horizontal="center" vertical="center" wrapText="1"/>
    </xf>
    <xf numFmtId="175" fontId="4" fillId="33" borderId="48" xfId="0" applyNumberFormat="1" applyFont="1" applyFill="1" applyBorder="1" applyAlignment="1">
      <alignment horizontal="center" vertical="center"/>
    </xf>
    <xf numFmtId="175" fontId="4" fillId="33" borderId="59" xfId="0" applyNumberFormat="1" applyFont="1" applyFill="1" applyBorder="1" applyAlignment="1">
      <alignment horizontal="center" vertical="center"/>
    </xf>
    <xf numFmtId="175" fontId="4" fillId="33" borderId="57" xfId="0" applyNumberFormat="1" applyFont="1" applyFill="1" applyBorder="1" applyAlignment="1">
      <alignment horizontal="center" vertical="center"/>
    </xf>
    <xf numFmtId="0" fontId="4" fillId="33" borderId="45" xfId="0" applyFont="1" applyFill="1" applyBorder="1" applyAlignment="1">
      <alignment vertical="center" wrapText="1"/>
    </xf>
    <xf numFmtId="0" fontId="4" fillId="33" borderId="71" xfId="0" applyFont="1" applyFill="1" applyBorder="1" applyAlignment="1">
      <alignment vertical="center" wrapText="1"/>
    </xf>
    <xf numFmtId="0" fontId="4" fillId="33" borderId="46" xfId="0" applyFont="1" applyFill="1" applyBorder="1" applyAlignment="1">
      <alignment vertical="center" wrapText="1"/>
    </xf>
    <xf numFmtId="14" fontId="4" fillId="33" borderId="20" xfId="0" applyNumberFormat="1" applyFont="1" applyFill="1" applyBorder="1" applyAlignment="1">
      <alignment horizontal="center" vertical="center"/>
    </xf>
    <xf numFmtId="14" fontId="4" fillId="33" borderId="47" xfId="0" applyNumberFormat="1" applyFont="1" applyFill="1" applyBorder="1" applyAlignment="1">
      <alignment horizontal="center" vertical="center"/>
    </xf>
    <xf numFmtId="14" fontId="4" fillId="33" borderId="23" xfId="0" applyNumberFormat="1" applyFont="1" applyFill="1" applyBorder="1" applyAlignment="1">
      <alignment horizontal="center" vertical="center"/>
    </xf>
    <xf numFmtId="176" fontId="4" fillId="33" borderId="20" xfId="0" applyNumberFormat="1" applyFont="1" applyFill="1" applyBorder="1" applyAlignment="1">
      <alignment horizontal="center" vertical="center"/>
    </xf>
    <xf numFmtId="176" fontId="4" fillId="33" borderId="47" xfId="0" applyNumberFormat="1" applyFont="1" applyFill="1" applyBorder="1" applyAlignment="1">
      <alignment horizontal="center" vertical="center"/>
    </xf>
    <xf numFmtId="176" fontId="4" fillId="33" borderId="23" xfId="0" applyNumberFormat="1" applyFont="1" applyFill="1" applyBorder="1" applyAlignment="1">
      <alignment horizontal="center" vertical="center"/>
    </xf>
    <xf numFmtId="0" fontId="4" fillId="33" borderId="0" xfId="0" applyFont="1" applyFill="1" applyBorder="1" applyAlignment="1">
      <alignment horizontal="left" vertical="center" wrapText="1"/>
    </xf>
    <xf numFmtId="0" fontId="4" fillId="33" borderId="69" xfId="0" applyFont="1" applyFill="1" applyBorder="1" applyAlignment="1">
      <alignment horizontal="left" vertical="center" wrapText="1"/>
    </xf>
    <xf numFmtId="0" fontId="4" fillId="33" borderId="47" xfId="0" applyFont="1" applyFill="1" applyBorder="1" applyAlignment="1" quotePrefix="1">
      <alignment horizontal="left" vertical="center" wrapText="1"/>
    </xf>
    <xf numFmtId="0" fontId="4" fillId="33" borderId="23" xfId="0" applyFont="1" applyFill="1" applyBorder="1" applyAlignment="1" quotePrefix="1">
      <alignment horizontal="left" vertical="center" wrapText="1"/>
    </xf>
    <xf numFmtId="174" fontId="4" fillId="33" borderId="20" xfId="0" applyNumberFormat="1" applyFont="1" applyFill="1" applyBorder="1" applyAlignment="1">
      <alignment horizontal="center" vertical="center"/>
    </xf>
    <xf numFmtId="0" fontId="5" fillId="33" borderId="75" xfId="0" applyFont="1" applyFill="1" applyBorder="1" applyAlignment="1" quotePrefix="1">
      <alignment horizontal="center" vertical="center" wrapText="1"/>
    </xf>
    <xf numFmtId="0" fontId="5" fillId="33" borderId="76" xfId="0" applyFont="1" applyFill="1" applyBorder="1" applyAlignment="1">
      <alignment horizontal="center" vertical="center" wrapText="1"/>
    </xf>
    <xf numFmtId="0" fontId="5" fillId="33" borderId="77" xfId="0" applyFont="1" applyFill="1" applyBorder="1" applyAlignment="1">
      <alignment horizontal="center" vertical="center" wrapText="1"/>
    </xf>
    <xf numFmtId="0" fontId="78" fillId="33" borderId="43" xfId="0" applyFont="1" applyFill="1" applyBorder="1" applyAlignment="1">
      <alignment horizontal="center" vertical="center" wrapText="1"/>
    </xf>
    <xf numFmtId="0" fontId="78" fillId="33" borderId="70" xfId="0" applyFont="1" applyFill="1" applyBorder="1" applyAlignment="1">
      <alignment horizontal="center" vertical="center" wrapText="1"/>
    </xf>
    <xf numFmtId="0" fontId="78" fillId="33" borderId="44" xfId="0" applyFont="1" applyFill="1" applyBorder="1" applyAlignment="1">
      <alignment horizontal="center" vertical="center" wrapText="1"/>
    </xf>
    <xf numFmtId="0" fontId="4" fillId="33" borderId="43" xfId="0" applyFont="1" applyFill="1" applyBorder="1" applyAlignment="1" quotePrefix="1">
      <alignment horizontal="center" vertical="center"/>
    </xf>
    <xf numFmtId="0" fontId="4" fillId="33" borderId="70"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3" xfId="0" applyFont="1" applyFill="1" applyBorder="1" applyAlignment="1" quotePrefix="1">
      <alignment horizontal="left" vertical="center" wrapText="1"/>
    </xf>
    <xf numFmtId="0" fontId="4" fillId="33" borderId="70" xfId="0" applyFont="1" applyFill="1" applyBorder="1" applyAlignment="1">
      <alignment horizontal="left" vertical="center" wrapText="1"/>
    </xf>
    <xf numFmtId="0" fontId="4" fillId="33" borderId="44" xfId="0" applyFont="1" applyFill="1" applyBorder="1" applyAlignment="1">
      <alignment horizontal="left" vertical="center" wrapText="1"/>
    </xf>
    <xf numFmtId="176" fontId="4" fillId="33" borderId="43" xfId="0" applyNumberFormat="1" applyFont="1" applyFill="1" applyBorder="1" applyAlignment="1">
      <alignment horizontal="center" vertical="center" wrapText="1"/>
    </xf>
    <xf numFmtId="176" fontId="4" fillId="33" borderId="70" xfId="0" applyNumberFormat="1" applyFont="1" applyFill="1" applyBorder="1" applyAlignment="1">
      <alignment horizontal="center" vertical="center" wrapText="1"/>
    </xf>
    <xf numFmtId="176" fontId="4" fillId="33" borderId="44" xfId="0" applyNumberFormat="1" applyFont="1" applyFill="1" applyBorder="1" applyAlignment="1">
      <alignment horizontal="center" vertical="center" wrapText="1"/>
    </xf>
    <xf numFmtId="0" fontId="4" fillId="33" borderId="29" xfId="0" applyFont="1" applyFill="1" applyBorder="1" applyAlignment="1" quotePrefix="1">
      <alignment horizontal="center" vertical="center"/>
    </xf>
    <xf numFmtId="0" fontId="4" fillId="33" borderId="29" xfId="0" applyFont="1" applyFill="1" applyBorder="1" applyAlignment="1">
      <alignment horizontal="center" vertical="center"/>
    </xf>
    <xf numFmtId="0" fontId="4" fillId="33" borderId="60" xfId="0" applyFont="1" applyFill="1" applyBorder="1" applyAlignment="1">
      <alignment horizontal="center" vertical="center"/>
    </xf>
    <xf numFmtId="176" fontId="5" fillId="33" borderId="32" xfId="0" applyNumberFormat="1" applyFont="1" applyFill="1" applyBorder="1" applyAlignment="1">
      <alignment horizontal="center" vertical="center" wrapText="1"/>
    </xf>
    <xf numFmtId="176" fontId="5" fillId="33" borderId="22" xfId="0" applyNumberFormat="1" applyFont="1" applyFill="1" applyBorder="1" applyAlignment="1">
      <alignment horizontal="center" vertical="center" wrapText="1"/>
    </xf>
    <xf numFmtId="176" fontId="5" fillId="33" borderId="17" xfId="0" applyNumberFormat="1" applyFont="1" applyFill="1" applyBorder="1" applyAlignment="1">
      <alignment horizontal="center" vertical="center" wrapText="1"/>
    </xf>
    <xf numFmtId="0" fontId="4" fillId="33" borderId="20" xfId="0" applyFont="1" applyFill="1" applyBorder="1" applyAlignment="1" quotePrefix="1">
      <alignment horizontal="center" vertical="center"/>
    </xf>
    <xf numFmtId="176" fontId="4" fillId="33" borderId="13" xfId="0" applyNumberFormat="1" applyFont="1" applyFill="1" applyBorder="1" applyAlignment="1">
      <alignment horizontal="center" vertical="center"/>
    </xf>
    <xf numFmtId="176" fontId="4" fillId="33" borderId="10" xfId="0" applyNumberFormat="1" applyFont="1" applyFill="1" applyBorder="1" applyAlignment="1">
      <alignment horizontal="center" vertical="center"/>
    </xf>
    <xf numFmtId="176" fontId="4" fillId="33" borderId="16" xfId="0" applyNumberFormat="1" applyFont="1" applyFill="1" applyBorder="1" applyAlignment="1">
      <alignment horizontal="center" vertical="center"/>
    </xf>
    <xf numFmtId="0" fontId="4" fillId="33" borderId="68" xfId="0" applyFont="1" applyFill="1" applyBorder="1" applyAlignment="1" quotePrefix="1">
      <alignment vertical="center" wrapText="1"/>
    </xf>
    <xf numFmtId="0" fontId="4" fillId="33" borderId="0" xfId="0" applyFont="1" applyFill="1" applyBorder="1" applyAlignment="1" quotePrefix="1">
      <alignment vertical="center" wrapText="1"/>
    </xf>
    <xf numFmtId="0" fontId="4" fillId="33" borderId="69" xfId="0" applyFont="1" applyFill="1" applyBorder="1" applyAlignment="1" quotePrefix="1">
      <alignment vertical="center" wrapText="1"/>
    </xf>
    <xf numFmtId="0" fontId="5" fillId="33" borderId="68" xfId="0" applyFont="1" applyFill="1" applyBorder="1" applyAlignment="1" quotePrefix="1">
      <alignment horizontal="center" vertical="center" wrapText="1"/>
    </xf>
    <xf numFmtId="0" fontId="5" fillId="33" borderId="0" xfId="0" applyFont="1" applyFill="1" applyBorder="1" applyAlignment="1" quotePrefix="1">
      <alignment horizontal="center" vertical="center" wrapText="1"/>
    </xf>
    <xf numFmtId="0" fontId="4" fillId="33" borderId="78" xfId="0" applyFont="1" applyFill="1" applyBorder="1" applyAlignment="1">
      <alignment vertical="center" wrapText="1"/>
    </xf>
    <xf numFmtId="0" fontId="4" fillId="33" borderId="20" xfId="0" applyFont="1" applyFill="1" applyBorder="1" applyAlignment="1">
      <alignment horizontal="left" vertical="center"/>
    </xf>
    <xf numFmtId="0" fontId="4" fillId="33" borderId="23" xfId="0" applyFont="1" applyFill="1" applyBorder="1" applyAlignment="1">
      <alignment horizontal="left" vertical="center"/>
    </xf>
    <xf numFmtId="0" fontId="5" fillId="33" borderId="47" xfId="0" applyFont="1" applyFill="1" applyBorder="1" applyAlignment="1" quotePrefix="1">
      <alignment horizontal="center" vertical="center" wrapText="1"/>
    </xf>
    <xf numFmtId="0" fontId="5" fillId="33" borderId="23" xfId="0" applyFont="1" applyFill="1" applyBorder="1" applyAlignment="1" quotePrefix="1">
      <alignment horizontal="center" vertical="center" wrapText="1"/>
    </xf>
    <xf numFmtId="0" fontId="5" fillId="33" borderId="40" xfId="0" applyFont="1" applyFill="1" applyBorder="1" applyAlignment="1" quotePrefix="1">
      <alignment horizontal="center" vertical="center" wrapText="1"/>
    </xf>
    <xf numFmtId="0" fontId="0" fillId="33" borderId="23" xfId="0" applyFill="1" applyBorder="1" applyAlignment="1">
      <alignment/>
    </xf>
    <xf numFmtId="175" fontId="4" fillId="33" borderId="20" xfId="0" applyNumberFormat="1" applyFont="1" applyFill="1" applyBorder="1" applyAlignment="1" quotePrefix="1">
      <alignment horizontal="center" vertical="center"/>
    </xf>
    <xf numFmtId="175" fontId="4" fillId="33" borderId="23" xfId="0" applyNumberFormat="1" applyFont="1" applyFill="1" applyBorder="1" applyAlignment="1">
      <alignment horizontal="center" vertical="center"/>
    </xf>
    <xf numFmtId="0" fontId="71" fillId="33" borderId="10" xfId="0" applyFont="1" applyFill="1" applyBorder="1" applyAlignment="1">
      <alignment horizontal="center" vertical="center"/>
    </xf>
    <xf numFmtId="0" fontId="71" fillId="33" borderId="16" xfId="0" applyFont="1" applyFill="1" applyBorder="1" applyAlignment="1">
      <alignment horizontal="center" vertical="center"/>
    </xf>
    <xf numFmtId="0" fontId="4" fillId="33" borderId="68" xfId="0" applyFont="1" applyFill="1" applyBorder="1" applyAlignment="1" quotePrefix="1">
      <alignment horizontal="center" vertical="center"/>
    </xf>
    <xf numFmtId="0" fontId="4" fillId="33" borderId="0" xfId="0" applyFont="1" applyFill="1" applyBorder="1" applyAlignment="1">
      <alignment horizontal="center" vertical="center"/>
    </xf>
    <xf numFmtId="0" fontId="4" fillId="33" borderId="69" xfId="0" applyFont="1" applyFill="1" applyBorder="1" applyAlignment="1">
      <alignment horizontal="center" vertical="center"/>
    </xf>
    <xf numFmtId="0" fontId="72" fillId="33" borderId="79" xfId="0" applyFont="1" applyFill="1" applyBorder="1" applyAlignment="1" quotePrefix="1">
      <alignment horizontal="center" vertical="center" wrapText="1"/>
    </xf>
    <xf numFmtId="0" fontId="72" fillId="33" borderId="77" xfId="0" applyFont="1" applyFill="1" applyBorder="1" applyAlignment="1">
      <alignment horizontal="center" vertical="center" wrapText="1"/>
    </xf>
    <xf numFmtId="0" fontId="71" fillId="33" borderId="32" xfId="0" applyFont="1" applyFill="1" applyBorder="1" applyAlignment="1" quotePrefix="1">
      <alignment horizontal="left" vertical="center" wrapText="1"/>
    </xf>
    <xf numFmtId="0" fontId="71" fillId="33" borderId="17" xfId="0" applyFont="1" applyFill="1" applyBorder="1" applyAlignment="1" quotePrefix="1">
      <alignment vertical="center" wrapText="1"/>
    </xf>
    <xf numFmtId="0" fontId="71" fillId="33" borderId="78" xfId="0" applyFont="1" applyFill="1" applyBorder="1" applyAlignment="1">
      <alignment vertical="center"/>
    </xf>
    <xf numFmtId="0" fontId="71" fillId="33" borderId="23" xfId="0" applyFont="1" applyFill="1" applyBorder="1" applyAlignment="1">
      <alignment vertical="center"/>
    </xf>
    <xf numFmtId="0" fontId="71" fillId="35" borderId="37" xfId="0" applyFont="1" applyFill="1" applyBorder="1" applyAlignment="1" quotePrefix="1">
      <alignment horizontal="center" vertical="center" wrapText="1"/>
    </xf>
    <xf numFmtId="0" fontId="71" fillId="35" borderId="31" xfId="0" applyFont="1" applyFill="1" applyBorder="1" applyAlignment="1" quotePrefix="1">
      <alignment horizontal="center" vertical="center" wrapText="1"/>
    </xf>
    <xf numFmtId="0" fontId="71" fillId="35" borderId="33" xfId="0" applyFont="1" applyFill="1" applyBorder="1" applyAlignment="1" quotePrefix="1">
      <alignment horizontal="center" vertical="center" wrapText="1"/>
    </xf>
    <xf numFmtId="0" fontId="4" fillId="33" borderId="43" xfId="0" applyFont="1" applyFill="1" applyBorder="1" applyAlignment="1" quotePrefix="1">
      <alignment vertical="center" wrapText="1"/>
    </xf>
    <xf numFmtId="0" fontId="4" fillId="33" borderId="52" xfId="0" applyFont="1" applyFill="1" applyBorder="1" applyAlignment="1">
      <alignment vertical="center" wrapText="1"/>
    </xf>
    <xf numFmtId="0" fontId="71" fillId="33" borderId="20" xfId="0" applyFont="1" applyFill="1" applyBorder="1" applyAlignment="1" quotePrefix="1">
      <alignment horizontal="left" vertical="center" wrapText="1"/>
    </xf>
    <xf numFmtId="0" fontId="71" fillId="33" borderId="23" xfId="0" applyFont="1" applyFill="1" applyBorder="1" applyAlignment="1">
      <alignment horizontal="left" vertical="center" wrapText="1"/>
    </xf>
    <xf numFmtId="0" fontId="71" fillId="33" borderId="20" xfId="0" applyFont="1" applyFill="1" applyBorder="1" applyAlignment="1">
      <alignment horizontal="center" vertical="center"/>
    </xf>
    <xf numFmtId="0" fontId="71" fillId="33" borderId="23" xfId="0" applyFont="1" applyFill="1" applyBorder="1" applyAlignment="1">
      <alignment horizontal="center" vertical="center"/>
    </xf>
    <xf numFmtId="0" fontId="71" fillId="33" borderId="20" xfId="0" applyFont="1" applyFill="1" applyBorder="1" applyAlignment="1">
      <alignment horizontal="left" vertical="center" wrapText="1"/>
    </xf>
    <xf numFmtId="0" fontId="71" fillId="33" borderId="20" xfId="0" applyFont="1" applyFill="1" applyBorder="1" applyAlignment="1" quotePrefix="1">
      <alignment horizontal="center" vertical="center" wrapText="1"/>
    </xf>
    <xf numFmtId="0" fontId="71" fillId="33" borderId="47" xfId="0" applyFont="1" applyFill="1" applyBorder="1" applyAlignment="1">
      <alignment horizontal="center" vertical="center" wrapText="1"/>
    </xf>
    <xf numFmtId="0" fontId="71" fillId="33" borderId="23" xfId="0" applyFont="1" applyFill="1" applyBorder="1" applyAlignment="1">
      <alignment horizontal="center" vertical="center" wrapText="1"/>
    </xf>
    <xf numFmtId="0" fontId="71" fillId="33" borderId="80" xfId="0" applyFont="1" applyFill="1" applyBorder="1" applyAlignment="1">
      <alignment vertical="center" wrapText="1"/>
    </xf>
    <xf numFmtId="0" fontId="71" fillId="33" borderId="24" xfId="0" applyFont="1" applyFill="1" applyBorder="1" applyAlignment="1">
      <alignment vertical="center" wrapText="1"/>
    </xf>
    <xf numFmtId="0" fontId="71" fillId="33" borderId="81" xfId="0" applyFont="1" applyFill="1" applyBorder="1" applyAlignment="1" quotePrefix="1">
      <alignment vertical="center" wrapText="1"/>
    </xf>
    <xf numFmtId="0" fontId="71" fillId="33" borderId="30" xfId="0" applyFont="1" applyFill="1" applyBorder="1" applyAlignment="1">
      <alignment vertical="center" wrapText="1"/>
    </xf>
    <xf numFmtId="0" fontId="71" fillId="33" borderId="47" xfId="0" applyFont="1" applyFill="1" applyBorder="1" applyAlignment="1">
      <alignment horizontal="center" vertical="center"/>
    </xf>
    <xf numFmtId="0" fontId="71" fillId="33" borderId="20" xfId="0" applyFont="1" applyFill="1" applyBorder="1" applyAlignment="1">
      <alignment vertical="center" wrapText="1"/>
    </xf>
    <xf numFmtId="0" fontId="71" fillId="33" borderId="47" xfId="0" applyFont="1" applyFill="1" applyBorder="1" applyAlignment="1">
      <alignment vertical="center" wrapText="1"/>
    </xf>
    <xf numFmtId="0" fontId="71" fillId="33" borderId="23" xfId="0" applyFont="1" applyFill="1" applyBorder="1" applyAlignment="1">
      <alignment vertical="center" wrapText="1"/>
    </xf>
    <xf numFmtId="0" fontId="71" fillId="35" borderId="19" xfId="0" applyFont="1" applyFill="1" applyBorder="1" applyAlignment="1">
      <alignment horizontal="center" vertical="center" wrapText="1"/>
    </xf>
    <xf numFmtId="0" fontId="71" fillId="35" borderId="31" xfId="0" applyFont="1" applyFill="1" applyBorder="1" applyAlignment="1">
      <alignment horizontal="center" vertical="center" wrapText="1"/>
    </xf>
    <xf numFmtId="0" fontId="71" fillId="35" borderId="33" xfId="0" applyFont="1" applyFill="1" applyBorder="1" applyAlignment="1">
      <alignment horizontal="center" vertical="center" wrapText="1"/>
    </xf>
    <xf numFmtId="0" fontId="72" fillId="33" borderId="20" xfId="0" applyFont="1" applyFill="1" applyBorder="1" applyAlignment="1">
      <alignment horizontal="center" vertical="center" wrapText="1"/>
    </xf>
    <xf numFmtId="0" fontId="72" fillId="33" borderId="47" xfId="0" applyFont="1" applyFill="1" applyBorder="1" applyAlignment="1" quotePrefix="1">
      <alignment horizontal="center" vertical="center" wrapText="1"/>
    </xf>
    <xf numFmtId="0" fontId="71" fillId="33" borderId="20" xfId="0" applyFont="1" applyFill="1" applyBorder="1" applyAlignment="1">
      <alignment horizontal="center" vertical="center" wrapText="1"/>
    </xf>
    <xf numFmtId="0" fontId="71" fillId="33" borderId="0" xfId="0" applyFont="1" applyFill="1" applyBorder="1" applyAlignment="1" quotePrefix="1">
      <alignment horizontal="center" vertical="center" wrapText="1"/>
    </xf>
    <xf numFmtId="0" fontId="71" fillId="33" borderId="0"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48" fillId="33" borderId="20" xfId="0" applyFont="1" applyFill="1" applyBorder="1" applyAlignment="1">
      <alignment horizontal="center" vertical="center" wrapText="1"/>
    </xf>
    <xf numFmtId="0" fontId="48" fillId="33" borderId="23" xfId="0" applyFont="1" applyFill="1" applyBorder="1" applyAlignment="1">
      <alignment horizontal="center" vertical="center" wrapText="1"/>
    </xf>
    <xf numFmtId="177" fontId="4" fillId="33" borderId="20" xfId="0" applyNumberFormat="1" applyFont="1" applyFill="1" applyBorder="1" applyAlignment="1">
      <alignment horizontal="center" vertical="center"/>
    </xf>
    <xf numFmtId="177" fontId="4" fillId="33" borderId="23" xfId="0" applyNumberFormat="1" applyFont="1" applyFill="1" applyBorder="1" applyAlignment="1">
      <alignment horizontal="center" vertical="center"/>
    </xf>
    <xf numFmtId="175" fontId="50" fillId="33" borderId="20" xfId="0" applyNumberFormat="1" applyFont="1" applyFill="1" applyBorder="1" applyAlignment="1" quotePrefix="1">
      <alignment horizontal="left" vertical="center" wrapText="1"/>
    </xf>
    <xf numFmtId="175" fontId="50" fillId="33" borderId="23" xfId="0" applyNumberFormat="1" applyFont="1" applyFill="1" applyBorder="1" applyAlignment="1">
      <alignment horizontal="left" vertical="center" wrapText="1"/>
    </xf>
    <xf numFmtId="0" fontId="4" fillId="33" borderId="78" xfId="0" applyFont="1" applyFill="1" applyBorder="1" applyAlignment="1">
      <alignment horizontal="center" vertical="center" wrapText="1"/>
    </xf>
    <xf numFmtId="175" fontId="4" fillId="33" borderId="20" xfId="0" applyNumberFormat="1" applyFont="1" applyFill="1" applyBorder="1" applyAlignment="1" quotePrefix="1">
      <alignment horizontal="left" vertical="center" wrapText="1"/>
    </xf>
    <xf numFmtId="175" fontId="4" fillId="33" borderId="43" xfId="0" applyNumberFormat="1" applyFont="1" applyFill="1" applyBorder="1" applyAlignment="1">
      <alignment horizontal="center" vertical="center" wrapText="1"/>
    </xf>
    <xf numFmtId="175" fontId="4" fillId="33" borderId="44" xfId="0" applyNumberFormat="1" applyFont="1" applyFill="1" applyBorder="1" applyAlignment="1">
      <alignment horizontal="center" vertical="center" wrapText="1"/>
    </xf>
    <xf numFmtId="0" fontId="71" fillId="33" borderId="40" xfId="0" applyFont="1" applyFill="1" applyBorder="1" applyAlignment="1">
      <alignment horizontal="left" vertical="center" wrapText="1"/>
    </xf>
    <xf numFmtId="0" fontId="71" fillId="33" borderId="34" xfId="0" applyFont="1" applyFill="1" applyBorder="1" applyAlignment="1">
      <alignment horizontal="left" vertical="center" wrapText="1"/>
    </xf>
    <xf numFmtId="175" fontId="4" fillId="33" borderId="20" xfId="0"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82" xfId="0" applyFont="1" applyFill="1" applyBorder="1" applyAlignment="1">
      <alignment horizontal="left" vertical="center" wrapText="1"/>
    </xf>
    <xf numFmtId="0" fontId="4" fillId="33" borderId="83" xfId="0" applyFont="1" applyFill="1" applyBorder="1" applyAlignment="1">
      <alignment horizontal="center" vertical="center" wrapText="1"/>
    </xf>
    <xf numFmtId="0" fontId="4" fillId="33" borderId="84" xfId="0" applyFont="1" applyFill="1" applyBorder="1" applyAlignment="1">
      <alignment horizontal="center" vertical="center" wrapText="1"/>
    </xf>
    <xf numFmtId="175" fontId="4" fillId="33" borderId="10" xfId="0" applyNumberFormat="1" applyFont="1" applyFill="1" applyBorder="1" applyAlignment="1">
      <alignment horizontal="center" vertical="center"/>
    </xf>
    <xf numFmtId="175" fontId="4" fillId="33" borderId="25" xfId="0" applyNumberFormat="1" applyFont="1" applyFill="1" applyBorder="1" applyAlignment="1" applyProtection="1">
      <alignment horizontal="center" vertical="center" wrapText="1"/>
      <protection locked="0"/>
    </xf>
    <xf numFmtId="175" fontId="4" fillId="33" borderId="10" xfId="0" applyNumberFormat="1" applyFont="1" applyFill="1" applyBorder="1" applyAlignment="1" applyProtection="1">
      <alignment horizontal="center" vertical="center"/>
      <protection locked="0"/>
    </xf>
    <xf numFmtId="0" fontId="4" fillId="33" borderId="32" xfId="0" applyFont="1" applyFill="1" applyBorder="1" applyAlignment="1">
      <alignment horizontal="center" vertical="center" wrapText="1"/>
    </xf>
    <xf numFmtId="175" fontId="4" fillId="33" borderId="44" xfId="0" applyNumberFormat="1" applyFont="1" applyFill="1" applyBorder="1" applyAlignment="1">
      <alignment horizontal="center" vertical="center"/>
    </xf>
    <xf numFmtId="175" fontId="4" fillId="33" borderId="47" xfId="0" applyNumberFormat="1" applyFont="1" applyFill="1" applyBorder="1" applyAlignment="1">
      <alignment horizontal="center" vertical="center"/>
    </xf>
    <xf numFmtId="0" fontId="4" fillId="33" borderId="47" xfId="0" applyFont="1" applyFill="1" applyBorder="1" applyAlignment="1">
      <alignment horizontal="left" vertical="center"/>
    </xf>
    <xf numFmtId="0" fontId="4" fillId="33" borderId="20" xfId="0" applyFont="1" applyFill="1" applyBorder="1" applyAlignment="1">
      <alignment horizontal="center"/>
    </xf>
    <xf numFmtId="0" fontId="4" fillId="33" borderId="47" xfId="0" applyFont="1" applyFill="1" applyBorder="1" applyAlignment="1">
      <alignment horizontal="center"/>
    </xf>
    <xf numFmtId="0" fontId="4" fillId="33" borderId="23" xfId="0" applyFont="1" applyFill="1" applyBorder="1" applyAlignment="1">
      <alignment horizontal="center"/>
    </xf>
    <xf numFmtId="176" fontId="4" fillId="33" borderId="20" xfId="0" applyNumberFormat="1" applyFont="1" applyFill="1" applyBorder="1" applyAlignment="1">
      <alignment horizontal="center" vertical="center" wrapText="1"/>
    </xf>
    <xf numFmtId="176" fontId="4" fillId="33" borderId="47" xfId="0" applyNumberFormat="1" applyFont="1" applyFill="1" applyBorder="1" applyAlignment="1">
      <alignment horizontal="center" vertical="center" wrapText="1"/>
    </xf>
    <xf numFmtId="176" fontId="4" fillId="33" borderId="23" xfId="0" applyNumberFormat="1" applyFont="1" applyFill="1" applyBorder="1" applyAlignment="1">
      <alignment horizontal="center" vertical="center" wrapText="1"/>
    </xf>
    <xf numFmtId="0" fontId="5" fillId="35" borderId="41"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40" xfId="0" applyFont="1" applyFill="1" applyBorder="1" applyAlignment="1">
      <alignment horizontal="center" vertical="center" wrapText="1"/>
    </xf>
    <xf numFmtId="0" fontId="5" fillId="35" borderId="29" xfId="0" applyFont="1" applyFill="1" applyBorder="1" applyAlignment="1">
      <alignment horizontal="center" vertical="center" wrapText="1"/>
    </xf>
    <xf numFmtId="178" fontId="4" fillId="33" borderId="22" xfId="54" applyNumberFormat="1" applyFont="1" applyFill="1" applyBorder="1" applyAlignment="1" quotePrefix="1">
      <alignment horizontal="center" vertical="center" wrapText="1"/>
      <protection/>
    </xf>
    <xf numFmtId="178" fontId="4" fillId="33" borderId="20" xfId="54" applyNumberFormat="1" applyFont="1" applyFill="1" applyBorder="1" applyAlignment="1" quotePrefix="1">
      <alignment horizontal="center" vertical="center" wrapText="1"/>
      <protection/>
    </xf>
    <xf numFmtId="0" fontId="0" fillId="0" borderId="23" xfId="0" applyBorder="1" applyAlignment="1">
      <alignment horizontal="center" vertical="center"/>
    </xf>
    <xf numFmtId="0" fontId="4" fillId="33" borderId="0" xfId="0" applyFont="1" applyFill="1" applyBorder="1" applyAlignment="1" quotePrefix="1">
      <alignment horizontal="center" vertical="center" wrapText="1"/>
    </xf>
    <xf numFmtId="0" fontId="4" fillId="33" borderId="40"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46" xfId="0" applyFont="1" applyFill="1" applyBorder="1" applyAlignment="1">
      <alignment horizontal="center" vertical="center" wrapText="1"/>
    </xf>
    <xf numFmtId="175" fontId="4" fillId="33" borderId="22" xfId="0" applyNumberFormat="1" applyFont="1" applyFill="1" applyBorder="1" applyAlignment="1">
      <alignment horizontal="center" vertical="center" wrapText="1"/>
    </xf>
    <xf numFmtId="0" fontId="71" fillId="33" borderId="80" xfId="0" applyFont="1" applyFill="1" applyBorder="1" applyAlignment="1">
      <alignment horizontal="center" vertical="center" wrapText="1"/>
    </xf>
    <xf numFmtId="0" fontId="71" fillId="33" borderId="29" xfId="0" applyFont="1" applyFill="1" applyBorder="1" applyAlignment="1">
      <alignment horizontal="center" vertical="center" wrapText="1"/>
    </xf>
    <xf numFmtId="0" fontId="71" fillId="33" borderId="60" xfId="0" applyFont="1" applyFill="1" applyBorder="1" applyAlignment="1">
      <alignment horizontal="center" vertical="center" wrapText="1"/>
    </xf>
    <xf numFmtId="175" fontId="71" fillId="33" borderId="30" xfId="0" applyNumberFormat="1" applyFont="1" applyFill="1" applyBorder="1" applyAlignment="1">
      <alignment horizontal="center" vertical="center" wrapText="1"/>
    </xf>
    <xf numFmtId="16" fontId="71" fillId="33" borderId="56" xfId="0" applyNumberFormat="1" applyFont="1" applyFill="1" applyBorder="1" applyAlignment="1" quotePrefix="1">
      <alignment horizontal="left" vertical="center" wrapText="1"/>
    </xf>
    <xf numFmtId="16" fontId="71" fillId="33" borderId="74" xfId="0" applyNumberFormat="1" applyFont="1" applyFill="1" applyBorder="1" applyAlignment="1" quotePrefix="1">
      <alignment vertical="center" wrapText="1"/>
    </xf>
    <xf numFmtId="14" fontId="71" fillId="33" borderId="20" xfId="0" applyNumberFormat="1" applyFont="1" applyFill="1" applyBorder="1" applyAlignment="1" quotePrefix="1">
      <alignment horizontal="center" vertical="center" wrapText="1"/>
    </xf>
    <xf numFmtId="14" fontId="71" fillId="33" borderId="23" xfId="0" applyNumberFormat="1" applyFont="1" applyFill="1" applyBorder="1" applyAlignment="1" quotePrefix="1">
      <alignment horizontal="center" vertical="center" wrapText="1"/>
    </xf>
    <xf numFmtId="174" fontId="4" fillId="33" borderId="22" xfId="0" applyNumberFormat="1" applyFont="1" applyFill="1" applyBorder="1" applyAlignment="1">
      <alignment horizontal="center" vertical="center" wrapText="1"/>
    </xf>
    <xf numFmtId="14" fontId="71" fillId="33" borderId="45" xfId="0" applyNumberFormat="1" applyFont="1" applyFill="1" applyBorder="1" applyAlignment="1">
      <alignment horizontal="center" vertical="center" wrapText="1"/>
    </xf>
    <xf numFmtId="14" fontId="71" fillId="33" borderId="71" xfId="0" applyNumberFormat="1" applyFont="1" applyFill="1" applyBorder="1" applyAlignment="1">
      <alignment horizontal="center" vertical="center" wrapText="1"/>
    </xf>
    <xf numFmtId="14" fontId="71" fillId="33" borderId="46" xfId="0" applyNumberFormat="1" applyFont="1" applyFill="1" applyBorder="1" applyAlignment="1">
      <alignment horizontal="center" vertical="center" wrapText="1"/>
    </xf>
    <xf numFmtId="174" fontId="71" fillId="33" borderId="10" xfId="0" applyNumberFormat="1" applyFont="1" applyFill="1" applyBorder="1" applyAlignment="1">
      <alignment horizontal="center" vertical="center" wrapText="1"/>
    </xf>
    <xf numFmtId="0" fontId="4" fillId="33" borderId="44" xfId="0" applyFont="1" applyFill="1" applyBorder="1" applyAlignment="1" quotePrefix="1">
      <alignment horizontal="center" vertical="center" wrapText="1"/>
    </xf>
    <xf numFmtId="0" fontId="71" fillId="33" borderId="85" xfId="0" applyFont="1" applyFill="1" applyBorder="1" applyAlignment="1" quotePrefix="1">
      <alignment horizontal="left" vertical="center" wrapText="1"/>
    </xf>
    <xf numFmtId="0" fontId="71" fillId="33" borderId="58" xfId="0" applyFont="1" applyFill="1" applyBorder="1" applyAlignment="1" quotePrefix="1">
      <alignment horizontal="left" vertical="center" wrapText="1"/>
    </xf>
    <xf numFmtId="178" fontId="4" fillId="33" borderId="10" xfId="0" applyNumberFormat="1" applyFont="1" applyFill="1" applyBorder="1" applyAlignment="1">
      <alignment horizontal="center" vertical="center" wrapText="1"/>
    </xf>
    <xf numFmtId="0" fontId="4" fillId="33" borderId="32" xfId="0" applyFont="1" applyFill="1" applyBorder="1" applyAlignment="1" quotePrefix="1">
      <alignment horizontal="center" vertical="center" wrapText="1"/>
    </xf>
    <xf numFmtId="16" fontId="71" fillId="33" borderId="68" xfId="0" applyNumberFormat="1" applyFont="1" applyFill="1" applyBorder="1" applyAlignment="1" quotePrefix="1">
      <alignment horizontal="left" vertical="center" wrapText="1"/>
    </xf>
    <xf numFmtId="16" fontId="71" fillId="33" borderId="41" xfId="0" applyNumberFormat="1" applyFont="1" applyFill="1" applyBorder="1" applyAlignment="1" quotePrefix="1">
      <alignment vertical="center" wrapText="1"/>
    </xf>
    <xf numFmtId="16" fontId="71" fillId="33" borderId="25" xfId="0" applyNumberFormat="1" applyFont="1" applyFill="1" applyBorder="1" applyAlignment="1" quotePrefix="1">
      <alignment vertical="center" wrapText="1"/>
    </xf>
    <xf numFmtId="178" fontId="71" fillId="33" borderId="20" xfId="0" applyNumberFormat="1" applyFont="1" applyFill="1" applyBorder="1" applyAlignment="1">
      <alignment horizontal="center" vertical="center" wrapText="1"/>
    </xf>
    <xf numFmtId="178" fontId="71" fillId="33" borderId="23" xfId="0" applyNumberFormat="1" applyFont="1" applyFill="1" applyBorder="1" applyAlignment="1">
      <alignment horizontal="center" vertical="center" wrapText="1"/>
    </xf>
    <xf numFmtId="175" fontId="71" fillId="33" borderId="43" xfId="0" applyNumberFormat="1" applyFont="1" applyFill="1" applyBorder="1" applyAlignment="1">
      <alignment horizontal="center" vertical="center" wrapText="1"/>
    </xf>
    <xf numFmtId="175" fontId="71" fillId="33" borderId="78" xfId="0" applyNumberFormat="1" applyFont="1" applyFill="1" applyBorder="1" applyAlignment="1">
      <alignment horizontal="center" vertical="center" wrapText="1"/>
    </xf>
    <xf numFmtId="14" fontId="71" fillId="33" borderId="48" xfId="0" applyNumberFormat="1" applyFont="1" applyFill="1" applyBorder="1" applyAlignment="1">
      <alignment horizontal="center" vertical="center" wrapText="1"/>
    </xf>
    <xf numFmtId="14" fontId="71" fillId="33" borderId="59" xfId="0" applyNumberFormat="1" applyFont="1" applyFill="1" applyBorder="1" applyAlignment="1">
      <alignment horizontal="center" vertical="center" wrapText="1"/>
    </xf>
    <xf numFmtId="14" fontId="71" fillId="33" borderId="53" xfId="0" applyNumberFormat="1"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71" xfId="0" applyFont="1" applyFill="1" applyBorder="1" applyAlignment="1">
      <alignment horizontal="center" vertical="center" wrapText="1"/>
    </xf>
    <xf numFmtId="0" fontId="71" fillId="33" borderId="23" xfId="0" applyFont="1" applyFill="1" applyBorder="1" applyAlignment="1" quotePrefix="1">
      <alignment horizontal="center" vertical="center" wrapText="1"/>
    </xf>
    <xf numFmtId="0" fontId="71" fillId="33" borderId="20" xfId="0" applyFont="1" applyFill="1" applyBorder="1" applyAlignment="1" quotePrefix="1">
      <alignment vertical="center" wrapText="1"/>
    </xf>
    <xf numFmtId="14" fontId="71" fillId="33" borderId="68" xfId="0" applyNumberFormat="1" applyFont="1" applyFill="1" applyBorder="1" applyAlignment="1">
      <alignment horizontal="center" vertical="center" wrapText="1"/>
    </xf>
    <xf numFmtId="14" fontId="71" fillId="33" borderId="0" xfId="0" applyNumberFormat="1" applyFont="1" applyFill="1" applyBorder="1" applyAlignment="1">
      <alignment horizontal="center" vertical="center" wrapText="1"/>
    </xf>
    <xf numFmtId="14" fontId="71" fillId="33" borderId="40" xfId="0" applyNumberFormat="1" applyFont="1" applyFill="1" applyBorder="1" applyAlignment="1">
      <alignment horizontal="center" vertical="center" wrapText="1"/>
    </xf>
    <xf numFmtId="0" fontId="71" fillId="33" borderId="23" xfId="0" applyFont="1" applyFill="1" applyBorder="1" applyAlignment="1" quotePrefix="1">
      <alignment horizontal="left" vertical="center" wrapText="1"/>
    </xf>
    <xf numFmtId="0" fontId="4" fillId="33" borderId="25" xfId="0" applyFont="1" applyFill="1" applyBorder="1" applyAlignment="1">
      <alignment horizontal="left" vertical="center" wrapText="1"/>
    </xf>
    <xf numFmtId="0" fontId="4" fillId="33" borderId="10" xfId="0" applyFont="1" applyFill="1" applyBorder="1" applyAlignment="1">
      <alignment horizontal="left" vertical="center" wrapText="1"/>
    </xf>
    <xf numFmtId="178" fontId="4" fillId="33" borderId="32" xfId="0" applyNumberFormat="1" applyFont="1" applyFill="1" applyBorder="1" applyAlignment="1">
      <alignment horizontal="center" vertical="center" wrapText="1"/>
    </xf>
    <xf numFmtId="178" fontId="4" fillId="33" borderId="22" xfId="0" applyNumberFormat="1" applyFont="1" applyFill="1" applyBorder="1" applyAlignment="1">
      <alignment horizontal="center" vertical="center" wrapText="1"/>
    </xf>
    <xf numFmtId="178" fontId="71" fillId="33" borderId="68" xfId="0" applyNumberFormat="1" applyFont="1" applyFill="1" applyBorder="1" applyAlignment="1">
      <alignment horizontal="center" vertical="center" wrapText="1"/>
    </xf>
    <xf numFmtId="178" fontId="71" fillId="33" borderId="0" xfId="0" applyNumberFormat="1" applyFont="1" applyFill="1" applyBorder="1" applyAlignment="1">
      <alignment horizontal="center" vertical="center" wrapText="1"/>
    </xf>
    <xf numFmtId="178" fontId="71" fillId="33" borderId="40" xfId="0" applyNumberFormat="1" applyFont="1" applyFill="1" applyBorder="1" applyAlignment="1">
      <alignment horizontal="center" vertical="center" wrapText="1"/>
    </xf>
    <xf numFmtId="178" fontId="71" fillId="33" borderId="26" xfId="0" applyNumberFormat="1" applyFont="1" applyFill="1" applyBorder="1" applyAlignment="1">
      <alignment horizontal="center" vertical="center" wrapText="1"/>
    </xf>
    <xf numFmtId="178" fontId="71" fillId="33" borderId="29" xfId="0" applyNumberFormat="1" applyFont="1" applyFill="1" applyBorder="1" applyAlignment="1">
      <alignment horizontal="center" vertical="center" wrapText="1"/>
    </xf>
    <xf numFmtId="0" fontId="71" fillId="33" borderId="30" xfId="0" applyFont="1" applyFill="1" applyBorder="1" applyAlignment="1" quotePrefix="1">
      <alignment horizontal="left" vertical="center" wrapText="1"/>
    </xf>
    <xf numFmtId="0" fontId="71" fillId="33" borderId="30" xfId="0" applyFont="1" applyFill="1" applyBorder="1" applyAlignment="1">
      <alignment horizontal="left" vertical="center" wrapText="1"/>
    </xf>
    <xf numFmtId="0" fontId="71" fillId="33" borderId="47" xfId="0" applyFont="1" applyFill="1" applyBorder="1" applyAlignment="1">
      <alignment horizontal="left" vertical="center" wrapText="1"/>
    </xf>
    <xf numFmtId="178" fontId="71" fillId="33" borderId="48" xfId="0" applyNumberFormat="1" applyFont="1" applyFill="1" applyBorder="1" applyAlignment="1">
      <alignment horizontal="center" vertical="center" wrapText="1"/>
    </xf>
    <xf numFmtId="178" fontId="71" fillId="33" borderId="57" xfId="0" applyNumberFormat="1" applyFont="1" applyFill="1" applyBorder="1" applyAlignment="1">
      <alignment horizontal="center" vertical="center" wrapText="1"/>
    </xf>
    <xf numFmtId="0" fontId="71" fillId="33" borderId="86" xfId="0" applyFont="1" applyFill="1" applyBorder="1" applyAlignment="1" quotePrefix="1">
      <alignment horizontal="left" vertical="center" wrapText="1"/>
    </xf>
    <xf numFmtId="0" fontId="71" fillId="33" borderId="71" xfId="0" applyFont="1" applyFill="1" applyBorder="1" applyAlignment="1" quotePrefix="1">
      <alignment vertical="center" wrapText="1"/>
    </xf>
    <xf numFmtId="0" fontId="71" fillId="33" borderId="46" xfId="0" applyFont="1" applyFill="1" applyBorder="1" applyAlignment="1" quotePrefix="1">
      <alignment vertical="center" wrapText="1"/>
    </xf>
    <xf numFmtId="14" fontId="71" fillId="33" borderId="20" xfId="0" applyNumberFormat="1" applyFont="1" applyFill="1" applyBorder="1" applyAlignment="1">
      <alignment horizontal="center" vertical="center" wrapText="1"/>
    </xf>
    <xf numFmtId="14" fontId="71" fillId="33" borderId="47" xfId="0" applyNumberFormat="1" applyFont="1" applyFill="1" applyBorder="1" applyAlignment="1">
      <alignment horizontal="center" vertical="center" wrapText="1"/>
    </xf>
    <xf numFmtId="14" fontId="71" fillId="33" borderId="23" xfId="0" applyNumberFormat="1" applyFont="1" applyFill="1" applyBorder="1" applyAlignment="1">
      <alignment horizontal="center" vertical="center" wrapText="1"/>
    </xf>
    <xf numFmtId="14" fontId="71" fillId="33" borderId="20" xfId="0" applyNumberFormat="1" applyFont="1" applyFill="1" applyBorder="1" applyAlignment="1" quotePrefix="1">
      <alignment horizontal="left" vertical="center" wrapText="1"/>
    </xf>
    <xf numFmtId="14" fontId="71" fillId="33" borderId="47" xfId="0" applyNumberFormat="1" applyFont="1" applyFill="1" applyBorder="1" applyAlignment="1" quotePrefix="1">
      <alignment horizontal="left" vertical="center" wrapText="1"/>
    </xf>
    <xf numFmtId="14" fontId="71" fillId="33" borderId="23" xfId="0" applyNumberFormat="1" applyFont="1" applyFill="1" applyBorder="1" applyAlignment="1" quotePrefix="1">
      <alignment horizontal="left" vertical="center" wrapText="1"/>
    </xf>
    <xf numFmtId="178" fontId="71" fillId="33" borderId="47" xfId="0" applyNumberFormat="1" applyFont="1" applyFill="1" applyBorder="1" applyAlignment="1">
      <alignment horizontal="center" vertical="center" wrapText="1"/>
    </xf>
    <xf numFmtId="0" fontId="71" fillId="33" borderId="45" xfId="0" applyFont="1" applyFill="1" applyBorder="1" applyAlignment="1">
      <alignment horizontal="left" vertical="center" wrapText="1"/>
    </xf>
    <xf numFmtId="0" fontId="71" fillId="33" borderId="71" xfId="0" applyFont="1" applyFill="1" applyBorder="1" applyAlignment="1">
      <alignment horizontal="left" vertical="center" wrapText="1"/>
    </xf>
    <xf numFmtId="0" fontId="71" fillId="33" borderId="46"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28"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71" fillId="33" borderId="47" xfId="0" applyFont="1" applyFill="1" applyBorder="1" applyAlignment="1" quotePrefix="1">
      <alignment horizontal="left" vertical="center" wrapText="1"/>
    </xf>
    <xf numFmtId="0" fontId="71" fillId="33" borderId="43" xfId="0" applyFont="1" applyFill="1" applyBorder="1" applyAlignment="1">
      <alignment horizontal="center" vertical="center" wrapText="1"/>
    </xf>
    <xf numFmtId="0" fontId="71" fillId="33" borderId="70" xfId="0" applyFont="1" applyFill="1" applyBorder="1" applyAlignment="1">
      <alignment horizontal="center" vertical="center" wrapText="1"/>
    </xf>
    <xf numFmtId="0" fontId="71" fillId="33" borderId="44" xfId="0" applyFont="1" applyFill="1" applyBorder="1" applyAlignment="1">
      <alignment horizontal="center" vertical="center" wrapText="1"/>
    </xf>
    <xf numFmtId="0" fontId="71" fillId="33" borderId="20" xfId="0" applyFont="1" applyFill="1" applyBorder="1" applyAlignment="1">
      <alignment horizontal="center"/>
    </xf>
    <xf numFmtId="0" fontId="71" fillId="33" borderId="47" xfId="0" applyFont="1" applyFill="1" applyBorder="1" applyAlignment="1">
      <alignment horizontal="center"/>
    </xf>
    <xf numFmtId="0" fontId="71" fillId="33" borderId="23" xfId="0" applyFont="1" applyFill="1" applyBorder="1" applyAlignment="1">
      <alignment horizontal="center"/>
    </xf>
    <xf numFmtId="0" fontId="10" fillId="33" borderId="42" xfId="0" applyFont="1" applyFill="1" applyBorder="1" applyAlignment="1" quotePrefix="1">
      <alignment horizontal="center" vertical="center" wrapText="1"/>
    </xf>
    <xf numFmtId="0" fontId="10" fillId="33" borderId="68" xfId="0" applyFont="1" applyFill="1" applyBorder="1" applyAlignment="1" quotePrefix="1">
      <alignment horizontal="center" vertical="center" wrapText="1"/>
    </xf>
    <xf numFmtId="0" fontId="10" fillId="33" borderId="80" xfId="0" applyFont="1" applyFill="1" applyBorder="1" applyAlignment="1" quotePrefix="1">
      <alignment horizontal="center" vertical="center" wrapText="1"/>
    </xf>
    <xf numFmtId="0" fontId="10" fillId="33" borderId="62" xfId="0" applyFont="1" applyFill="1" applyBorder="1" applyAlignment="1" quotePrefix="1">
      <alignment horizontal="center" vertical="center" wrapText="1"/>
    </xf>
    <xf numFmtId="0" fontId="10" fillId="33" borderId="69" xfId="0" applyFont="1" applyFill="1" applyBorder="1" applyAlignment="1" quotePrefix="1">
      <alignment horizontal="center" vertical="center" wrapText="1"/>
    </xf>
    <xf numFmtId="0" fontId="10" fillId="33" borderId="60" xfId="0" applyFont="1" applyFill="1" applyBorder="1" applyAlignment="1" quotePrefix="1">
      <alignment horizontal="center" vertical="center" wrapText="1"/>
    </xf>
    <xf numFmtId="0" fontId="10" fillId="33" borderId="81"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83" xfId="0" applyFont="1" applyFill="1" applyBorder="1" applyAlignment="1">
      <alignment horizontal="center" vertical="center" wrapText="1"/>
    </xf>
    <xf numFmtId="0" fontId="13" fillId="33" borderId="45"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46"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60" xfId="0" applyFont="1" applyFill="1" applyBorder="1" applyAlignment="1">
      <alignment horizontal="center" vertical="center"/>
    </xf>
    <xf numFmtId="0" fontId="10" fillId="33" borderId="17" xfId="0" applyFont="1" applyFill="1" applyBorder="1" applyAlignment="1">
      <alignment horizontal="center" vertical="center" wrapText="1"/>
    </xf>
    <xf numFmtId="0" fontId="10" fillId="33" borderId="84" xfId="0" applyFont="1" applyFill="1" applyBorder="1" applyAlignment="1">
      <alignment horizontal="center" vertical="center" wrapText="1"/>
    </xf>
    <xf numFmtId="0" fontId="10" fillId="33" borderId="17" xfId="0" applyFont="1" applyFill="1" applyBorder="1" applyAlignment="1" quotePrefix="1">
      <alignment horizontal="left" vertical="center" wrapText="1"/>
    </xf>
    <xf numFmtId="0" fontId="10" fillId="33" borderId="82"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4" fillId="33" borderId="24" xfId="0" applyFont="1" applyFill="1" applyBorder="1" applyAlignment="1">
      <alignment vertical="center" wrapText="1"/>
    </xf>
    <xf numFmtId="0" fontId="4" fillId="33" borderId="21" xfId="0" applyFont="1" applyFill="1" applyBorder="1" applyAlignment="1">
      <alignment vertical="center" wrapText="1"/>
    </xf>
    <xf numFmtId="0" fontId="23" fillId="33" borderId="10" xfId="0" applyFont="1" applyFill="1" applyBorder="1" applyAlignment="1" quotePrefix="1">
      <alignment horizontal="center" vertical="center" wrapText="1"/>
    </xf>
    <xf numFmtId="175" fontId="23" fillId="33" borderId="27" xfId="0" applyNumberFormat="1" applyFont="1" applyFill="1" applyBorder="1" applyAlignment="1" quotePrefix="1">
      <alignment horizontal="left" vertical="center" wrapText="1"/>
    </xf>
    <xf numFmtId="175" fontId="23" fillId="33" borderId="30" xfId="0" applyNumberFormat="1" applyFont="1" applyFill="1" applyBorder="1" applyAlignment="1" quotePrefix="1">
      <alignment horizontal="left" vertical="center" wrapText="1"/>
    </xf>
    <xf numFmtId="175" fontId="23" fillId="33" borderId="25" xfId="0" applyNumberFormat="1" applyFont="1" applyFill="1" applyBorder="1" applyAlignment="1" quotePrefix="1">
      <alignment horizontal="left" vertical="center" wrapText="1"/>
    </xf>
    <xf numFmtId="0" fontId="23" fillId="33" borderId="27" xfId="0" applyFont="1" applyFill="1" applyBorder="1" applyAlignment="1">
      <alignment horizontal="left" vertical="center" wrapText="1"/>
    </xf>
    <xf numFmtId="0" fontId="23" fillId="33" borderId="30" xfId="0" applyFont="1" applyFill="1" applyBorder="1" applyAlignment="1">
      <alignment horizontal="left" vertical="center" wrapText="1"/>
    </xf>
    <xf numFmtId="0" fontId="23" fillId="33" borderId="25" xfId="0" applyFont="1" applyFill="1" applyBorder="1" applyAlignment="1">
      <alignment horizontal="left" vertical="center" wrapText="1"/>
    </xf>
    <xf numFmtId="0" fontId="23" fillId="33" borderId="27" xfId="0" applyFont="1" applyFill="1" applyBorder="1" applyAlignment="1">
      <alignment horizontal="center" vertical="center" wrapText="1"/>
    </xf>
    <xf numFmtId="0" fontId="23" fillId="33" borderId="25" xfId="0" applyFont="1" applyFill="1" applyBorder="1" applyAlignment="1">
      <alignment horizontal="center" vertical="center" wrapText="1"/>
    </xf>
    <xf numFmtId="0" fontId="75" fillId="33" borderId="10" xfId="0" applyFont="1" applyFill="1" applyBorder="1" applyAlignment="1">
      <alignment horizontal="center" vertical="center" wrapText="1"/>
    </xf>
    <xf numFmtId="14" fontId="23" fillId="33" borderId="27" xfId="0" applyNumberFormat="1" applyFont="1" applyFill="1" applyBorder="1" applyAlignment="1">
      <alignment horizontal="center" vertical="center"/>
    </xf>
    <xf numFmtId="14" fontId="23" fillId="33" borderId="30" xfId="0" applyNumberFormat="1" applyFont="1" applyFill="1" applyBorder="1" applyAlignment="1">
      <alignment horizontal="center" vertical="center"/>
    </xf>
    <xf numFmtId="14" fontId="23" fillId="33" borderId="25" xfId="0" applyNumberFormat="1" applyFont="1" applyFill="1" applyBorder="1" applyAlignment="1">
      <alignment horizontal="center" vertical="center"/>
    </xf>
    <xf numFmtId="0" fontId="23" fillId="33" borderId="30" xfId="0" applyFont="1" applyFill="1" applyBorder="1" applyAlignment="1">
      <alignment horizontal="center" vertical="center" wrapText="1"/>
    </xf>
    <xf numFmtId="0" fontId="23" fillId="33" borderId="10" xfId="0" applyFont="1" applyFill="1" applyBorder="1" applyAlignment="1">
      <alignment horizontal="center" vertical="center" wrapText="1"/>
    </xf>
    <xf numFmtId="175" fontId="23" fillId="33" borderId="27" xfId="0" applyNumberFormat="1" applyFont="1" applyFill="1" applyBorder="1" applyAlignment="1">
      <alignment horizontal="center" vertical="center" wrapText="1"/>
    </xf>
    <xf numFmtId="175" fontId="23" fillId="33" borderId="30" xfId="0" applyNumberFormat="1" applyFont="1" applyFill="1" applyBorder="1" applyAlignment="1">
      <alignment horizontal="center" vertical="center" wrapText="1"/>
    </xf>
    <xf numFmtId="175" fontId="23" fillId="33" borderId="25" xfId="0" applyNumberFormat="1" applyFont="1" applyFill="1" applyBorder="1" applyAlignment="1">
      <alignment horizontal="center" vertical="center" wrapText="1"/>
    </xf>
    <xf numFmtId="0" fontId="23" fillId="33" borderId="81" xfId="0" applyFont="1" applyFill="1" applyBorder="1" applyAlignment="1" quotePrefix="1">
      <alignment horizontal="center" vertical="center" wrapText="1"/>
    </xf>
    <xf numFmtId="0" fontId="23" fillId="33" borderId="30" xfId="0" applyFont="1" applyFill="1" applyBorder="1" applyAlignment="1" quotePrefix="1">
      <alignment horizontal="center" vertical="center" wrapText="1"/>
    </xf>
    <xf numFmtId="0" fontId="23" fillId="33" borderId="25" xfId="0" applyFont="1" applyFill="1" applyBorder="1" applyAlignment="1" quotePrefix="1">
      <alignment horizontal="center" vertical="center" wrapText="1"/>
    </xf>
    <xf numFmtId="0" fontId="22" fillId="33" borderId="81" xfId="0" applyFont="1" applyFill="1" applyBorder="1" applyAlignment="1">
      <alignment horizontal="center" vertical="center" wrapText="1"/>
    </xf>
    <xf numFmtId="0" fontId="22" fillId="33" borderId="30" xfId="0" applyFont="1" applyFill="1" applyBorder="1" applyAlignment="1">
      <alignment horizontal="center" vertical="center" wrapText="1"/>
    </xf>
    <xf numFmtId="0" fontId="22" fillId="33" borderId="25" xfId="0" applyFont="1" applyFill="1" applyBorder="1" applyAlignment="1">
      <alignment horizontal="center" vertical="center" wrapText="1"/>
    </xf>
    <xf numFmtId="14" fontId="23" fillId="33" borderId="27" xfId="0" applyNumberFormat="1" applyFont="1" applyFill="1" applyBorder="1" applyAlignment="1">
      <alignment horizontal="center" vertical="center" wrapText="1"/>
    </xf>
    <xf numFmtId="14" fontId="23" fillId="33" borderId="30" xfId="0" applyNumberFormat="1" applyFont="1" applyFill="1" applyBorder="1" applyAlignment="1">
      <alignment horizontal="center" vertical="center" wrapText="1"/>
    </xf>
    <xf numFmtId="14" fontId="23" fillId="33" borderId="25" xfId="0" applyNumberFormat="1" applyFont="1" applyFill="1" applyBorder="1" applyAlignment="1">
      <alignment horizontal="center" vertical="center" wrapText="1"/>
    </xf>
    <xf numFmtId="14" fontId="23" fillId="33" borderId="10" xfId="0" applyNumberFormat="1" applyFont="1" applyFill="1" applyBorder="1" applyAlignment="1">
      <alignment horizontal="center" vertical="center"/>
    </xf>
    <xf numFmtId="176" fontId="23" fillId="33" borderId="27" xfId="0" applyNumberFormat="1" applyFont="1" applyFill="1" applyBorder="1" applyAlignment="1">
      <alignment horizontal="center" vertical="center" wrapText="1"/>
    </xf>
    <xf numFmtId="176" fontId="23" fillId="33" borderId="30" xfId="0" applyNumberFormat="1" applyFont="1" applyFill="1" applyBorder="1" applyAlignment="1">
      <alignment horizontal="center" vertical="center" wrapText="1"/>
    </xf>
    <xf numFmtId="176" fontId="23" fillId="33" borderId="25" xfId="0" applyNumberFormat="1" applyFont="1" applyFill="1" applyBorder="1" applyAlignment="1">
      <alignment horizontal="center" vertical="center" wrapText="1"/>
    </xf>
    <xf numFmtId="0" fontId="23" fillId="33" borderId="27" xfId="0" applyFont="1" applyFill="1" applyBorder="1" applyAlignment="1">
      <alignment horizontal="center"/>
    </xf>
    <xf numFmtId="0" fontId="23" fillId="33" borderId="30" xfId="0" applyFont="1" applyFill="1" applyBorder="1" applyAlignment="1">
      <alignment horizontal="center"/>
    </xf>
    <xf numFmtId="0" fontId="23" fillId="33" borderId="25" xfId="0" applyFont="1" applyFill="1" applyBorder="1" applyAlignment="1">
      <alignment horizontal="center"/>
    </xf>
    <xf numFmtId="175" fontId="23" fillId="33" borderId="10" xfId="0" applyNumberFormat="1" applyFont="1" applyFill="1" applyBorder="1" applyAlignment="1">
      <alignment horizontal="center" vertical="center" wrapText="1"/>
    </xf>
    <xf numFmtId="14" fontId="23" fillId="33" borderId="10" xfId="0" applyNumberFormat="1" applyFont="1" applyFill="1" applyBorder="1" applyAlignment="1">
      <alignment horizontal="center" vertical="center" wrapText="1"/>
    </xf>
    <xf numFmtId="14" fontId="23" fillId="33" borderId="27" xfId="0" applyNumberFormat="1" applyFont="1" applyFill="1" applyBorder="1" applyAlignment="1">
      <alignment vertical="center"/>
    </xf>
    <xf numFmtId="14" fontId="23" fillId="33" borderId="25" xfId="0" applyNumberFormat="1" applyFont="1" applyFill="1" applyBorder="1" applyAlignment="1">
      <alignment vertical="center"/>
    </xf>
    <xf numFmtId="0" fontId="23" fillId="33" borderId="27" xfId="0" applyFont="1" applyFill="1" applyBorder="1" applyAlignment="1" quotePrefix="1">
      <alignment horizontal="center" vertical="center" wrapText="1"/>
    </xf>
    <xf numFmtId="175" fontId="22" fillId="33" borderId="27" xfId="0" applyNumberFormat="1" applyFont="1" applyFill="1" applyBorder="1" applyAlignment="1">
      <alignment horizontal="center" vertical="center" wrapText="1"/>
    </xf>
    <xf numFmtId="175" fontId="22" fillId="33" borderId="30" xfId="0" applyNumberFormat="1" applyFont="1" applyFill="1" applyBorder="1" applyAlignment="1">
      <alignment horizontal="center" vertical="center" wrapText="1"/>
    </xf>
    <xf numFmtId="175" fontId="22" fillId="33" borderId="25" xfId="0" applyNumberFormat="1" applyFont="1" applyFill="1" applyBorder="1" applyAlignment="1">
      <alignment horizontal="center" vertical="center" wrapText="1"/>
    </xf>
    <xf numFmtId="0" fontId="75" fillId="33" borderId="27" xfId="0" applyFont="1" applyFill="1" applyBorder="1" applyAlignment="1">
      <alignment horizontal="center" vertical="center" wrapText="1"/>
    </xf>
    <xf numFmtId="0" fontId="75" fillId="33" borderId="30" xfId="0" applyFont="1" applyFill="1" applyBorder="1" applyAlignment="1">
      <alignment horizontal="center" vertical="center" wrapText="1"/>
    </xf>
    <xf numFmtId="0" fontId="75" fillId="33" borderId="25" xfId="0" applyFont="1" applyFill="1" applyBorder="1" applyAlignment="1">
      <alignment horizontal="center" vertical="center" wrapText="1"/>
    </xf>
    <xf numFmtId="0" fontId="22" fillId="0" borderId="10" xfId="0" applyFont="1" applyFill="1" applyBorder="1" applyAlignment="1" quotePrefix="1">
      <alignment horizontal="center" vertical="center" wrapText="1"/>
    </xf>
    <xf numFmtId="0" fontId="22" fillId="0" borderId="10" xfId="0" applyFont="1" applyFill="1" applyBorder="1" applyAlignment="1">
      <alignment horizontal="center" vertical="center" wrapText="1"/>
    </xf>
    <xf numFmtId="0" fontId="22" fillId="0" borderId="28" xfId="0" applyFont="1" applyFill="1" applyBorder="1" applyAlignment="1" quotePrefix="1">
      <alignment horizontal="center" vertical="center" wrapText="1"/>
    </xf>
    <xf numFmtId="0" fontId="22" fillId="0" borderId="34" xfId="0" applyFont="1" applyFill="1" applyBorder="1" applyAlignment="1" quotePrefix="1">
      <alignment horizontal="center" vertical="center" wrapText="1"/>
    </xf>
    <xf numFmtId="0" fontId="22" fillId="0" borderId="26" xfId="0" applyFont="1" applyFill="1" applyBorder="1" applyAlignment="1" quotePrefix="1">
      <alignment horizontal="center" vertical="center" wrapText="1"/>
    </xf>
    <xf numFmtId="0" fontId="22" fillId="0" borderId="32" xfId="0" applyFont="1" applyFill="1" applyBorder="1" applyAlignment="1" quotePrefix="1">
      <alignment horizontal="center" vertical="center" wrapText="1"/>
    </xf>
    <xf numFmtId="0" fontId="22" fillId="0" borderId="40" xfId="0" applyFont="1" applyFill="1" applyBorder="1" applyAlignment="1" quotePrefix="1">
      <alignment horizontal="center" vertical="center" wrapText="1"/>
    </xf>
    <xf numFmtId="0" fontId="22" fillId="0" borderId="24" xfId="0" applyFont="1" applyFill="1" applyBorder="1" applyAlignment="1" quotePrefix="1">
      <alignment horizontal="center" vertical="center" wrapText="1"/>
    </xf>
    <xf numFmtId="0" fontId="22" fillId="0" borderId="10" xfId="0" applyFont="1" applyFill="1" applyBorder="1" applyAlignment="1">
      <alignment horizontal="left" vertical="center" wrapText="1"/>
    </xf>
    <xf numFmtId="0" fontId="75" fillId="12" borderId="27" xfId="0" applyFont="1" applyFill="1" applyBorder="1" applyAlignment="1">
      <alignment horizontal="center" vertical="center" wrapText="1"/>
    </xf>
    <xf numFmtId="0" fontId="75" fillId="12" borderId="30" xfId="0" applyFont="1" applyFill="1" applyBorder="1" applyAlignment="1">
      <alignment horizontal="center" vertical="center" wrapText="1"/>
    </xf>
    <xf numFmtId="0" fontId="75" fillId="12" borderId="25" xfId="0" applyFont="1" applyFill="1" applyBorder="1" applyAlignment="1">
      <alignment horizontal="center" vertical="center" wrapText="1"/>
    </xf>
    <xf numFmtId="0" fontId="23" fillId="0" borderId="10" xfId="0" applyFont="1" applyFill="1" applyBorder="1" applyAlignment="1">
      <alignment horizontal="center"/>
    </xf>
    <xf numFmtId="0" fontId="23" fillId="0" borderId="16" xfId="0" applyFont="1" applyFill="1" applyBorder="1" applyAlignment="1">
      <alignment horizontal="center"/>
    </xf>
    <xf numFmtId="176" fontId="23" fillId="33" borderId="10" xfId="0" applyNumberFormat="1" applyFont="1" applyFill="1" applyBorder="1" applyAlignment="1">
      <alignment horizontal="center" vertical="center" wrapText="1"/>
    </xf>
    <xf numFmtId="0" fontId="22" fillId="33" borderId="50" xfId="0" applyFont="1" applyFill="1" applyBorder="1" applyAlignment="1">
      <alignment horizontal="center" vertical="center" wrapText="1"/>
    </xf>
    <xf numFmtId="0" fontId="22" fillId="33" borderId="66" xfId="0" applyFont="1" applyFill="1" applyBorder="1" applyAlignment="1">
      <alignment horizontal="center" vertical="center" wrapText="1"/>
    </xf>
    <xf numFmtId="0" fontId="23" fillId="33" borderId="16" xfId="0" applyFont="1" applyFill="1" applyBorder="1" applyAlignment="1" quotePrefix="1">
      <alignment horizontal="center" vertical="center" wrapText="1"/>
    </xf>
    <xf numFmtId="2" fontId="23" fillId="0" borderId="54" xfId="0" applyNumberFormat="1"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10" xfId="0" applyFont="1" applyFill="1" applyBorder="1" applyAlignment="1" quotePrefix="1">
      <alignment horizontal="center" vertical="center" wrapText="1"/>
    </xf>
    <xf numFmtId="0" fontId="23" fillId="0" borderId="10" xfId="0" applyFont="1" applyFill="1" applyBorder="1" applyAlignment="1">
      <alignment horizontal="center" vertical="center" wrapText="1"/>
    </xf>
    <xf numFmtId="175" fontId="23" fillId="0" borderId="10" xfId="0" applyNumberFormat="1" applyFont="1" applyFill="1" applyBorder="1" applyAlignment="1">
      <alignment horizontal="center" vertical="center"/>
    </xf>
    <xf numFmtId="0" fontId="23" fillId="0" borderId="54" xfId="0" applyFont="1" applyFill="1" applyBorder="1" applyAlignment="1">
      <alignment horizontal="center" vertical="center" wrapText="1"/>
    </xf>
    <xf numFmtId="175" fontId="23" fillId="0" borderId="10" xfId="0" applyNumberFormat="1" applyFont="1" applyFill="1" applyBorder="1" applyAlignment="1">
      <alignment horizontal="center" vertical="center" wrapText="1"/>
    </xf>
    <xf numFmtId="14" fontId="23" fillId="0" borderId="10" xfId="0" applyNumberFormat="1" applyFont="1" applyFill="1" applyBorder="1" applyAlignment="1">
      <alignment horizontal="center" vertical="center" wrapText="1"/>
    </xf>
    <xf numFmtId="176" fontId="23" fillId="0" borderId="10" xfId="0" applyNumberFormat="1" applyFont="1" applyFill="1" applyBorder="1" applyAlignment="1">
      <alignment horizontal="center" vertical="center" wrapText="1"/>
    </xf>
    <xf numFmtId="176" fontId="23" fillId="0" borderId="10" xfId="0" applyNumberFormat="1" applyFont="1" applyFill="1" applyBorder="1" applyAlignment="1">
      <alignment horizontal="center" vertical="center"/>
    </xf>
    <xf numFmtId="184" fontId="23" fillId="0" borderId="10" xfId="49" applyNumberFormat="1" applyFont="1" applyFill="1" applyBorder="1" applyAlignment="1">
      <alignment horizontal="center" vertical="center"/>
    </xf>
    <xf numFmtId="0" fontId="23" fillId="0" borderId="10" xfId="0" applyFont="1" applyFill="1" applyBorder="1" applyAlignment="1">
      <alignment horizontal="center" vertical="center"/>
    </xf>
    <xf numFmtId="0" fontId="23" fillId="0" borderId="10" xfId="57" applyFont="1" applyFill="1" applyBorder="1" applyAlignment="1" quotePrefix="1">
      <alignment horizontal="center" vertical="center" wrapText="1"/>
      <protection/>
    </xf>
    <xf numFmtId="179" fontId="23"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0" fontId="23" fillId="0" borderId="22" xfId="0" applyFont="1" applyFill="1" applyBorder="1" applyAlignment="1">
      <alignment horizontal="justify" vertical="distributed" wrapText="1"/>
    </xf>
    <xf numFmtId="0" fontId="23" fillId="0" borderId="67" xfId="0" applyFont="1" applyFill="1" applyBorder="1" applyAlignment="1">
      <alignment horizontal="justify" vertical="distributed" wrapText="1"/>
    </xf>
    <xf numFmtId="0" fontId="23" fillId="0" borderId="21" xfId="0" applyFont="1" applyFill="1" applyBorder="1" applyAlignment="1">
      <alignment horizontal="justify" vertical="distributed" wrapText="1"/>
    </xf>
    <xf numFmtId="0" fontId="22" fillId="0" borderId="10" xfId="0" applyFont="1" applyFill="1" applyBorder="1" applyAlignment="1">
      <alignment horizontal="center" vertical="center" wrapText="1" readingOrder="1"/>
    </xf>
    <xf numFmtId="0" fontId="22" fillId="0" borderId="10" xfId="0" applyFont="1" applyFill="1" applyBorder="1" applyAlignment="1" quotePrefix="1">
      <alignment horizontal="center" vertical="center" wrapText="1" readingOrder="1"/>
    </xf>
    <xf numFmtId="0" fontId="23" fillId="0" borderId="50" xfId="0" applyFont="1" applyFill="1" applyBorder="1" applyAlignment="1">
      <alignment vertical="center" wrapText="1"/>
    </xf>
    <xf numFmtId="0" fontId="23" fillId="0" borderId="30" xfId="0" applyFont="1" applyFill="1" applyBorder="1" applyAlignment="1" quotePrefix="1">
      <alignment horizontal="center" vertical="center" wrapText="1"/>
    </xf>
    <xf numFmtId="0" fontId="23" fillId="0" borderId="25" xfId="0" applyFont="1" applyFill="1" applyBorder="1" applyAlignment="1" quotePrefix="1">
      <alignment horizontal="center" vertical="center" wrapText="1"/>
    </xf>
    <xf numFmtId="0" fontId="23" fillId="0" borderId="10" xfId="0" applyFont="1" applyFill="1" applyBorder="1" applyAlignment="1" quotePrefix="1">
      <alignment vertical="center" wrapText="1"/>
    </xf>
    <xf numFmtId="0" fontId="22" fillId="0" borderId="10" xfId="0" applyFont="1" applyFill="1" applyBorder="1" applyAlignment="1">
      <alignment vertical="center" wrapText="1"/>
    </xf>
    <xf numFmtId="14" fontId="22" fillId="0" borderId="10" xfId="0" applyNumberFormat="1" applyFont="1" applyFill="1" applyBorder="1" applyAlignment="1">
      <alignment horizontal="center" vertical="center" wrapText="1" readingOrder="1"/>
    </xf>
    <xf numFmtId="0" fontId="23" fillId="0" borderId="10" xfId="0" applyFont="1" applyFill="1" applyBorder="1" applyAlignment="1">
      <alignment vertical="center" wrapText="1"/>
    </xf>
    <xf numFmtId="175" fontId="23" fillId="0" borderId="10" xfId="0" applyNumberFormat="1" applyFont="1" applyFill="1" applyBorder="1" applyAlignment="1">
      <alignment vertical="center" wrapText="1"/>
    </xf>
    <xf numFmtId="0" fontId="23" fillId="0" borderId="54" xfId="0" applyFont="1" applyFill="1" applyBorder="1" applyAlignment="1">
      <alignment vertical="center" wrapText="1"/>
    </xf>
    <xf numFmtId="175" fontId="23" fillId="0" borderId="10" xfId="0" applyNumberFormat="1" applyFont="1" applyFill="1" applyBorder="1" applyAlignment="1">
      <alignment vertical="center"/>
    </xf>
    <xf numFmtId="0" fontId="23" fillId="0" borderId="54" xfId="0" applyFont="1" applyFill="1" applyBorder="1" applyAlignment="1">
      <alignment vertical="center"/>
    </xf>
    <xf numFmtId="0" fontId="23" fillId="0" borderId="10" xfId="0" applyFont="1" applyFill="1" applyBorder="1" applyAlignment="1">
      <alignment vertical="center"/>
    </xf>
    <xf numFmtId="176" fontId="23" fillId="0" borderId="10" xfId="0" applyNumberFormat="1" applyFont="1" applyFill="1" applyBorder="1" applyAlignment="1">
      <alignment vertical="center"/>
    </xf>
    <xf numFmtId="174" fontId="23" fillId="0" borderId="10" xfId="0" applyNumberFormat="1" applyFont="1" applyFill="1" applyBorder="1" applyAlignment="1">
      <alignment horizontal="center" vertical="center"/>
    </xf>
    <xf numFmtId="0" fontId="23" fillId="0" borderId="50" xfId="0" applyFont="1" applyFill="1" applyBorder="1" applyAlignment="1" quotePrefix="1">
      <alignment vertical="center" wrapText="1"/>
    </xf>
    <xf numFmtId="0" fontId="23" fillId="0" borderId="10" xfId="0" applyFont="1" applyFill="1" applyBorder="1" applyAlignment="1" quotePrefix="1">
      <alignment vertical="center"/>
    </xf>
    <xf numFmtId="176" fontId="23" fillId="0" borderId="10" xfId="0" applyNumberFormat="1" applyFont="1" applyFill="1" applyBorder="1" applyAlignment="1">
      <alignment vertical="center" wrapText="1"/>
    </xf>
    <xf numFmtId="0" fontId="23" fillId="0" borderId="27" xfId="0" applyFont="1" applyFill="1" applyBorder="1" applyAlignment="1" quotePrefix="1">
      <alignment horizontal="center" vertical="center" wrapText="1"/>
    </xf>
    <xf numFmtId="0" fontId="23" fillId="0" borderId="54" xfId="0" applyFont="1" applyFill="1" applyBorder="1" applyAlignment="1">
      <alignment horizontal="center" vertical="center"/>
    </xf>
    <xf numFmtId="0" fontId="23" fillId="0" borderId="85" xfId="0" applyFont="1" applyFill="1" applyBorder="1" applyAlignment="1">
      <alignment horizontal="center" vertical="center" wrapText="1"/>
    </xf>
    <xf numFmtId="0" fontId="23" fillId="0" borderId="58" xfId="0" applyFont="1" applyFill="1" applyBorder="1" applyAlignment="1">
      <alignment horizontal="center" vertical="center" wrapText="1"/>
    </xf>
    <xf numFmtId="0" fontId="23" fillId="0" borderId="49" xfId="0" applyFont="1" applyFill="1" applyBorder="1" applyAlignment="1">
      <alignment horizontal="center" vertical="center" wrapText="1"/>
    </xf>
    <xf numFmtId="175" fontId="23" fillId="0" borderId="10" xfId="0" applyNumberFormat="1" applyFont="1" applyFill="1" applyBorder="1" applyAlignment="1" applyProtection="1">
      <alignment vertical="center" wrapText="1"/>
      <protection locked="0"/>
    </xf>
    <xf numFmtId="175" fontId="23" fillId="0" borderId="10" xfId="0" applyNumberFormat="1" applyFont="1" applyFill="1" applyBorder="1" applyAlignment="1" applyProtection="1">
      <alignment vertical="center"/>
      <protection locked="0"/>
    </xf>
    <xf numFmtId="178" fontId="23" fillId="0" borderId="10" xfId="54" applyNumberFormat="1" applyFont="1" applyFill="1" applyBorder="1" applyAlignment="1" quotePrefix="1">
      <alignment vertical="center" wrapText="1"/>
      <protection/>
    </xf>
    <xf numFmtId="178" fontId="23" fillId="0" borderId="10" xfId="0" applyNumberFormat="1" applyFont="1" applyFill="1" applyBorder="1" applyAlignment="1">
      <alignment vertical="center" wrapText="1"/>
    </xf>
    <xf numFmtId="14" fontId="23" fillId="0" borderId="10" xfId="0" applyNumberFormat="1" applyFont="1" applyFill="1" applyBorder="1" applyAlignment="1" quotePrefix="1">
      <alignment vertical="center" wrapText="1"/>
    </xf>
    <xf numFmtId="16" fontId="23" fillId="0" borderId="10" xfId="0" applyNumberFormat="1" applyFont="1" applyFill="1" applyBorder="1" applyAlignment="1" quotePrefix="1">
      <alignment vertical="center" wrapText="1"/>
    </xf>
    <xf numFmtId="1" fontId="23" fillId="0" borderId="10" xfId="0" applyNumberFormat="1" applyFont="1" applyFill="1" applyBorder="1" applyAlignment="1">
      <alignment vertical="center" wrapText="1"/>
    </xf>
    <xf numFmtId="174" fontId="23" fillId="0" borderId="10" xfId="0" applyNumberFormat="1"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178" fontId="23" fillId="0" borderId="10" xfId="0" applyNumberFormat="1" applyFont="1" applyFill="1" applyBorder="1" applyAlignment="1">
      <alignment horizontal="center" vertical="center" wrapText="1"/>
    </xf>
    <xf numFmtId="14" fontId="23" fillId="0" borderId="10" xfId="0" applyNumberFormat="1" applyFont="1" applyFill="1" applyBorder="1" applyAlignment="1" quotePrefix="1">
      <alignment horizontal="center" vertical="center" wrapText="1"/>
    </xf>
    <xf numFmtId="175" fontId="23" fillId="0" borderId="10" xfId="0" applyNumberFormat="1" applyFont="1" applyFill="1" applyBorder="1" applyAlignment="1" quotePrefix="1">
      <alignment horizontal="center" vertical="center"/>
    </xf>
    <xf numFmtId="1" fontId="23" fillId="0" borderId="10" xfId="0" applyNumberFormat="1" applyFont="1" applyFill="1" applyBorder="1" applyAlignment="1">
      <alignment vertical="center"/>
    </xf>
    <xf numFmtId="14" fontId="23" fillId="0" borderId="10" xfId="0" applyNumberFormat="1" applyFont="1" applyFill="1" applyBorder="1" applyAlignment="1">
      <alignment vertical="center" wrapText="1"/>
    </xf>
    <xf numFmtId="0" fontId="23" fillId="0" borderId="50" xfId="0" applyFont="1" applyFill="1" applyBorder="1" applyAlignment="1">
      <alignment horizontal="center" vertical="center"/>
    </xf>
    <xf numFmtId="183" fontId="23" fillId="0" borderId="10" xfId="51" applyNumberFormat="1" applyFont="1" applyFill="1" applyBorder="1" applyAlignment="1">
      <alignment vertical="center" wrapText="1"/>
    </xf>
    <xf numFmtId="183" fontId="23" fillId="0" borderId="10" xfId="51"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33" borderId="85" xfId="0" applyFont="1" applyFill="1" applyBorder="1" applyAlignment="1">
      <alignment horizontal="center" vertical="center" wrapText="1"/>
    </xf>
    <xf numFmtId="175" fontId="23" fillId="33" borderId="10" xfId="0" applyNumberFormat="1" applyFont="1" applyFill="1" applyBorder="1" applyAlignment="1">
      <alignment vertical="center"/>
    </xf>
    <xf numFmtId="0" fontId="23" fillId="33" borderId="10" xfId="0" applyFont="1" applyFill="1" applyBorder="1" applyAlignment="1">
      <alignment vertical="center"/>
    </xf>
    <xf numFmtId="176" fontId="23" fillId="33" borderId="10" xfId="0" applyNumberFormat="1" applyFont="1" applyFill="1" applyBorder="1" applyAlignment="1">
      <alignment vertical="center" wrapText="1"/>
    </xf>
    <xf numFmtId="14" fontId="23" fillId="33" borderId="10" xfId="0" applyNumberFormat="1" applyFont="1" applyFill="1" applyBorder="1" applyAlignment="1">
      <alignment vertical="center"/>
    </xf>
    <xf numFmtId="0" fontId="23" fillId="33" borderId="27" xfId="0" applyFont="1" applyFill="1" applyBorder="1" applyAlignment="1">
      <alignment horizontal="center" vertical="center"/>
    </xf>
    <xf numFmtId="0" fontId="23" fillId="33" borderId="58" xfId="0" applyFont="1" applyFill="1" applyBorder="1" applyAlignment="1">
      <alignment horizontal="center" vertical="center" wrapText="1"/>
    </xf>
    <xf numFmtId="0" fontId="23" fillId="33" borderId="27" xfId="0" applyFont="1" applyFill="1" applyBorder="1" applyAlignment="1">
      <alignment vertical="center" wrapText="1"/>
    </xf>
    <xf numFmtId="0" fontId="23" fillId="33" borderId="27" xfId="0" applyFont="1" applyFill="1" applyBorder="1" applyAlignment="1" quotePrefix="1">
      <alignment vertical="center" wrapText="1"/>
    </xf>
    <xf numFmtId="177" fontId="23" fillId="33" borderId="27" xfId="0" applyNumberFormat="1" applyFont="1" applyFill="1" applyBorder="1" applyAlignment="1">
      <alignment horizontal="center" vertical="center" wrapText="1"/>
    </xf>
    <xf numFmtId="0" fontId="23" fillId="33" borderId="56" xfId="0" applyFont="1" applyFill="1" applyBorder="1" applyAlignment="1">
      <alignment vertical="center" wrapText="1"/>
    </xf>
    <xf numFmtId="0" fontId="23" fillId="33" borderId="30" xfId="0" applyFont="1" applyFill="1" applyBorder="1" applyAlignment="1">
      <alignment vertical="center" wrapText="1"/>
    </xf>
    <xf numFmtId="0" fontId="23" fillId="33" borderId="30" xfId="0" applyFont="1" applyFill="1" applyBorder="1" applyAlignment="1" quotePrefix="1">
      <alignment vertical="center" wrapText="1"/>
    </xf>
    <xf numFmtId="177" fontId="23" fillId="33" borderId="30" xfId="0" applyNumberFormat="1" applyFont="1" applyFill="1" applyBorder="1" applyAlignment="1">
      <alignment horizontal="center" vertical="center" wrapText="1"/>
    </xf>
    <xf numFmtId="0" fontId="23" fillId="33" borderId="73" xfId="0" applyFont="1" applyFill="1" applyBorder="1" applyAlignment="1">
      <alignment vertical="center" wrapText="1"/>
    </xf>
    <xf numFmtId="0" fontId="23" fillId="33" borderId="25" xfId="0" applyFont="1" applyFill="1" applyBorder="1" applyAlignment="1">
      <alignment vertical="center" wrapText="1"/>
    </xf>
    <xf numFmtId="0" fontId="23" fillId="33" borderId="25" xfId="0" applyFont="1" applyFill="1" applyBorder="1" applyAlignment="1" quotePrefix="1">
      <alignment vertical="center" wrapText="1"/>
    </xf>
    <xf numFmtId="177" fontId="23" fillId="33" borderId="25" xfId="0" applyNumberFormat="1" applyFont="1" applyFill="1" applyBorder="1" applyAlignment="1">
      <alignment horizontal="center" vertical="center" wrapText="1"/>
    </xf>
    <xf numFmtId="0" fontId="23" fillId="33" borderId="51" xfId="0" applyFont="1" applyFill="1" applyBorder="1" applyAlignment="1">
      <alignment vertical="center" wrapText="1"/>
    </xf>
    <xf numFmtId="175" fontId="23" fillId="33" borderId="27" xfId="0" applyNumberFormat="1" applyFont="1" applyFill="1" applyBorder="1" applyAlignment="1">
      <alignment vertical="center"/>
    </xf>
    <xf numFmtId="0" fontId="23" fillId="33" borderId="27" xfId="0" applyFont="1" applyFill="1" applyBorder="1" applyAlignment="1">
      <alignment vertical="center"/>
    </xf>
    <xf numFmtId="0" fontId="23" fillId="33" borderId="27" xfId="0" applyFont="1" applyFill="1" applyBorder="1" applyAlignment="1" quotePrefix="1">
      <alignment vertical="center" wrapText="1"/>
    </xf>
    <xf numFmtId="177" fontId="23" fillId="33" borderId="27" xfId="0" applyNumberFormat="1" applyFont="1" applyFill="1" applyBorder="1" applyAlignment="1">
      <alignment horizontal="center" vertical="center" wrapText="1"/>
    </xf>
    <xf numFmtId="0" fontId="23" fillId="33" borderId="56" xfId="0" applyFont="1" applyFill="1" applyBorder="1" applyAlignment="1">
      <alignment vertical="center"/>
    </xf>
    <xf numFmtId="0" fontId="23" fillId="33" borderId="27" xfId="0" applyFont="1" applyFill="1" applyBorder="1" applyAlignment="1" quotePrefix="1">
      <alignment horizontal="left" vertical="center" wrapText="1"/>
    </xf>
    <xf numFmtId="0" fontId="23" fillId="33" borderId="27" xfId="0" applyFont="1" applyFill="1" applyBorder="1" applyAlignment="1">
      <alignment horizontal="center" wrapText="1"/>
    </xf>
    <xf numFmtId="0" fontId="23" fillId="33" borderId="49" xfId="0" applyFont="1" applyFill="1" applyBorder="1" applyAlignment="1">
      <alignment horizontal="center" vertical="center" wrapText="1"/>
    </xf>
    <xf numFmtId="0" fontId="23" fillId="33" borderId="25" xfId="0" applyFont="1" applyFill="1" applyBorder="1" applyAlignment="1" quotePrefix="1">
      <alignment horizontal="left" vertical="center" wrapText="1"/>
    </xf>
    <xf numFmtId="0" fontId="23" fillId="33" borderId="25" xfId="0" applyFont="1" applyFill="1" applyBorder="1" applyAlignment="1">
      <alignment horizontal="center" wrapText="1"/>
    </xf>
    <xf numFmtId="0" fontId="23" fillId="0" borderId="30"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rmal 4" xfId="57"/>
    <cellStyle name="Notas" xfId="58"/>
    <cellStyle name="Percent" xfId="59"/>
    <cellStyle name="Porcentaje 2" xfId="60"/>
    <cellStyle name="Porcentual 2"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80"/>
  <sheetViews>
    <sheetView zoomScale="30" zoomScaleNormal="30" zoomScaleSheetLayoutView="10" zoomScalePageLayoutView="40" workbookViewId="0" topLeftCell="R1">
      <pane ySplit="7" topLeftCell="A77" activePane="bottomLeft" state="frozen"/>
      <selection pane="topLeft" activeCell="B7" sqref="B7"/>
      <selection pane="bottomLeft" activeCell="U12" sqref="U12:U13"/>
    </sheetView>
  </sheetViews>
  <sheetFormatPr defaultColWidth="11.421875" defaultRowHeight="93" customHeight="1"/>
  <cols>
    <col min="1" max="1" width="0" style="19" hidden="1" customWidth="1"/>
    <col min="2" max="2" width="56.28125" style="14" customWidth="1"/>
    <col min="3" max="3" width="73.7109375" style="14" customWidth="1"/>
    <col min="4" max="4" width="80.28125" style="14" customWidth="1"/>
    <col min="5" max="5" width="30.8515625" style="14" customWidth="1"/>
    <col min="6" max="6" width="69.00390625" style="14" customWidth="1"/>
    <col min="7" max="7" width="35.421875" style="14" customWidth="1"/>
    <col min="8" max="8" width="42.140625" style="14" customWidth="1"/>
    <col min="9" max="9" width="21.421875" style="14" hidden="1" customWidth="1"/>
    <col min="10" max="10" width="1.57421875" style="14" hidden="1" customWidth="1"/>
    <col min="11" max="11" width="36.421875" style="14" hidden="1" customWidth="1"/>
    <col min="12" max="12" width="11.421875" style="14" hidden="1" customWidth="1"/>
    <col min="13" max="13" width="15.8515625" style="14" hidden="1" customWidth="1"/>
    <col min="14" max="14" width="14.421875" style="14" hidden="1" customWidth="1"/>
    <col min="15" max="15" width="19.00390625" style="14" hidden="1" customWidth="1"/>
    <col min="16" max="16" width="143.7109375" style="14" customWidth="1"/>
    <col min="17" max="17" width="151.28125" style="14" customWidth="1"/>
    <col min="18" max="18" width="72.00390625" style="15" customWidth="1"/>
    <col min="19" max="19" width="28.28125" style="16" customWidth="1"/>
    <col min="20" max="20" width="34.421875" style="17" customWidth="1"/>
    <col min="21" max="21" width="61.28125" style="18" customWidth="1"/>
    <col min="22" max="22" width="56.00390625" style="14" customWidth="1"/>
    <col min="23" max="23" width="87.140625" style="18" customWidth="1"/>
    <col min="24" max="24" width="78.57421875" style="18" customWidth="1"/>
    <col min="25" max="16384" width="11.421875" style="19" customWidth="1"/>
  </cols>
  <sheetData>
    <row r="1" spans="2:24" s="9" customFormat="1" ht="24.75" customHeight="1" hidden="1">
      <c r="B1" s="1"/>
      <c r="C1" s="2"/>
      <c r="D1" s="3"/>
      <c r="E1" s="4"/>
      <c r="F1" s="5"/>
      <c r="G1" s="6"/>
      <c r="H1" s="5"/>
      <c r="I1" s="3"/>
      <c r="J1" s="7"/>
      <c r="K1" s="7"/>
      <c r="L1" s="7"/>
      <c r="M1" s="8"/>
      <c r="N1" s="3"/>
      <c r="Q1" s="5"/>
      <c r="R1" s="10"/>
      <c r="S1" s="4"/>
      <c r="T1" s="4"/>
      <c r="U1" s="5"/>
      <c r="V1" s="5"/>
      <c r="W1" s="5"/>
      <c r="X1" s="5"/>
    </row>
    <row r="2" spans="3:24" s="9" customFormat="1" ht="60" customHeight="1" hidden="1">
      <c r="C2" s="11" t="s">
        <v>0</v>
      </c>
      <c r="D2" s="589" t="s">
        <v>1</v>
      </c>
      <c r="E2" s="590"/>
      <c r="F2" s="590"/>
      <c r="G2" s="590"/>
      <c r="H2" s="590"/>
      <c r="I2" s="590"/>
      <c r="J2" s="590"/>
      <c r="K2" s="590"/>
      <c r="L2" s="590"/>
      <c r="M2" s="590"/>
      <c r="N2" s="590"/>
      <c r="O2" s="590"/>
      <c r="P2" s="590"/>
      <c r="Q2" s="590"/>
      <c r="R2" s="590"/>
      <c r="S2" s="590"/>
      <c r="T2" s="590"/>
      <c r="U2" s="590"/>
      <c r="V2" s="590"/>
      <c r="W2" s="590"/>
      <c r="X2" s="591"/>
    </row>
    <row r="3" spans="2:24" s="9" customFormat="1" ht="21" customHeight="1" hidden="1">
      <c r="B3" s="2"/>
      <c r="C3" s="2"/>
      <c r="D3" s="3"/>
      <c r="E3" s="4"/>
      <c r="F3" s="5"/>
      <c r="G3" s="12"/>
      <c r="I3" s="3"/>
      <c r="J3" s="7"/>
      <c r="K3" s="7"/>
      <c r="L3" s="7"/>
      <c r="M3" s="8"/>
      <c r="N3" s="3"/>
      <c r="Q3" s="5"/>
      <c r="R3" s="10"/>
      <c r="S3" s="4"/>
      <c r="T3" s="4"/>
      <c r="U3" s="5"/>
      <c r="V3" s="5"/>
      <c r="W3" s="5"/>
      <c r="X3" s="5"/>
    </row>
    <row r="4" spans="3:24" s="13" customFormat="1" ht="52.5" customHeight="1" hidden="1">
      <c r="C4" s="11" t="s">
        <v>2</v>
      </c>
      <c r="D4" s="589" t="s">
        <v>3</v>
      </c>
      <c r="E4" s="590"/>
      <c r="F4" s="590"/>
      <c r="G4" s="590"/>
      <c r="H4" s="590"/>
      <c r="I4" s="590"/>
      <c r="J4" s="590"/>
      <c r="K4" s="590"/>
      <c r="L4" s="590"/>
      <c r="M4" s="590"/>
      <c r="N4" s="590"/>
      <c r="O4" s="590"/>
      <c r="P4" s="590"/>
      <c r="Q4" s="590"/>
      <c r="R4" s="590"/>
      <c r="S4" s="590"/>
      <c r="T4" s="590"/>
      <c r="U4" s="590"/>
      <c r="V4" s="590"/>
      <c r="W4" s="590"/>
      <c r="X4" s="591"/>
    </row>
    <row r="5" ht="21.75" customHeight="1" hidden="1" thickBot="1"/>
    <row r="6" spans="2:24" ht="42" customHeight="1" hidden="1" thickBot="1">
      <c r="B6" s="592" t="s">
        <v>4</v>
      </c>
      <c r="C6" s="594" t="s">
        <v>5</v>
      </c>
      <c r="D6" s="594" t="s">
        <v>6</v>
      </c>
      <c r="E6" s="596" t="s">
        <v>7</v>
      </c>
      <c r="F6" s="592" t="s">
        <v>8</v>
      </c>
      <c r="G6" s="592" t="s">
        <v>9</v>
      </c>
      <c r="H6" s="596" t="s">
        <v>10</v>
      </c>
      <c r="I6" s="20"/>
      <c r="J6" s="20"/>
      <c r="K6" s="21"/>
      <c r="L6" s="22"/>
      <c r="M6" s="22"/>
      <c r="N6" s="22"/>
      <c r="O6" s="23"/>
      <c r="P6" s="598" t="s">
        <v>11</v>
      </c>
      <c r="Q6" s="600" t="s">
        <v>12</v>
      </c>
      <c r="R6" s="602" t="s">
        <v>13</v>
      </c>
      <c r="S6" s="604" t="s">
        <v>14</v>
      </c>
      <c r="T6" s="605"/>
      <c r="U6" s="606" t="s">
        <v>15</v>
      </c>
      <c r="V6" s="598" t="s">
        <v>16</v>
      </c>
      <c r="W6" s="608" t="s">
        <v>17</v>
      </c>
      <c r="X6" s="610" t="s">
        <v>18</v>
      </c>
    </row>
    <row r="7" spans="2:24" ht="144.75" customHeight="1" thickBot="1">
      <c r="B7" s="593"/>
      <c r="C7" s="595"/>
      <c r="D7" s="595"/>
      <c r="E7" s="597"/>
      <c r="F7" s="593"/>
      <c r="G7" s="593"/>
      <c r="H7" s="597"/>
      <c r="I7" s="24" t="s">
        <v>19</v>
      </c>
      <c r="J7" s="25" t="s">
        <v>20</v>
      </c>
      <c r="K7" s="25" t="s">
        <v>21</v>
      </c>
      <c r="L7" s="25"/>
      <c r="M7" s="25"/>
      <c r="N7" s="25"/>
      <c r="O7" s="26"/>
      <c r="P7" s="599"/>
      <c r="Q7" s="601"/>
      <c r="R7" s="603"/>
      <c r="S7" s="27" t="s">
        <v>22</v>
      </c>
      <c r="T7" s="27" t="s">
        <v>23</v>
      </c>
      <c r="U7" s="607"/>
      <c r="V7" s="599"/>
      <c r="W7" s="609"/>
      <c r="X7" s="611"/>
    </row>
    <row r="8" spans="2:24" s="35" customFormat="1" ht="93" customHeight="1" thickBot="1">
      <c r="B8" s="612" t="s">
        <v>24</v>
      </c>
      <c r="C8" s="615" t="s">
        <v>25</v>
      </c>
      <c r="D8" s="618" t="s">
        <v>26</v>
      </c>
      <c r="E8" s="621" t="s">
        <v>27</v>
      </c>
      <c r="F8" s="621" t="s">
        <v>28</v>
      </c>
      <c r="G8" s="626" t="s">
        <v>29</v>
      </c>
      <c r="H8" s="626" t="s">
        <v>30</v>
      </c>
      <c r="I8" s="28" t="s">
        <v>31</v>
      </c>
      <c r="J8" s="29" t="s">
        <v>31</v>
      </c>
      <c r="K8" s="629" t="s">
        <v>31</v>
      </c>
      <c r="L8" s="30"/>
      <c r="M8" s="30"/>
      <c r="N8" s="30"/>
      <c r="O8" s="31"/>
      <c r="P8" s="631" t="s">
        <v>32</v>
      </c>
      <c r="Q8" s="32" t="s">
        <v>33</v>
      </c>
      <c r="R8" s="634" t="s">
        <v>34</v>
      </c>
      <c r="S8" s="33">
        <v>42072</v>
      </c>
      <c r="T8" s="34">
        <v>42093</v>
      </c>
      <c r="U8" s="635" t="s">
        <v>35</v>
      </c>
      <c r="V8" s="638" t="s">
        <v>36</v>
      </c>
      <c r="W8" s="641" t="s">
        <v>37</v>
      </c>
      <c r="X8" s="631" t="s">
        <v>38</v>
      </c>
    </row>
    <row r="9" spans="2:24" s="35" customFormat="1" ht="93" customHeight="1" thickBot="1">
      <c r="B9" s="613"/>
      <c r="C9" s="616"/>
      <c r="D9" s="619"/>
      <c r="E9" s="622"/>
      <c r="F9" s="624"/>
      <c r="G9" s="627"/>
      <c r="H9" s="627"/>
      <c r="I9" s="36"/>
      <c r="J9" s="37"/>
      <c r="K9" s="630"/>
      <c r="L9" s="38"/>
      <c r="M9" s="38"/>
      <c r="N9" s="38"/>
      <c r="O9" s="39"/>
      <c r="P9" s="632"/>
      <c r="Q9" s="40" t="s">
        <v>39</v>
      </c>
      <c r="R9" s="632"/>
      <c r="S9" s="34">
        <v>42021</v>
      </c>
      <c r="T9" s="34">
        <v>42080</v>
      </c>
      <c r="U9" s="636"/>
      <c r="V9" s="639"/>
      <c r="W9" s="642"/>
      <c r="X9" s="632"/>
    </row>
    <row r="10" spans="2:24" s="35" customFormat="1" ht="93" customHeight="1" thickBot="1">
      <c r="B10" s="613"/>
      <c r="C10" s="616"/>
      <c r="D10" s="619"/>
      <c r="E10" s="622"/>
      <c r="F10" s="624"/>
      <c r="G10" s="627"/>
      <c r="H10" s="627"/>
      <c r="I10" s="36"/>
      <c r="J10" s="37"/>
      <c r="K10" s="630"/>
      <c r="L10" s="38"/>
      <c r="M10" s="38"/>
      <c r="N10" s="38"/>
      <c r="O10" s="39"/>
      <c r="P10" s="632"/>
      <c r="Q10" s="41" t="s">
        <v>40</v>
      </c>
      <c r="R10" s="632"/>
      <c r="S10" s="34">
        <v>42080</v>
      </c>
      <c r="T10" s="34">
        <v>42264</v>
      </c>
      <c r="U10" s="636"/>
      <c r="V10" s="639"/>
      <c r="W10" s="642"/>
      <c r="X10" s="632"/>
    </row>
    <row r="11" spans="2:24" s="35" customFormat="1" ht="93" customHeight="1" thickBot="1">
      <c r="B11" s="613"/>
      <c r="C11" s="616"/>
      <c r="D11" s="619"/>
      <c r="E11" s="623"/>
      <c r="F11" s="625"/>
      <c r="G11" s="628"/>
      <c r="H11" s="628"/>
      <c r="I11" s="36"/>
      <c r="J11" s="37"/>
      <c r="K11" s="630"/>
      <c r="L11" s="38"/>
      <c r="M11" s="38"/>
      <c r="N11" s="38"/>
      <c r="O11" s="39"/>
      <c r="P11" s="633"/>
      <c r="Q11" s="41" t="s">
        <v>41</v>
      </c>
      <c r="R11" s="633"/>
      <c r="S11" s="42">
        <v>42265</v>
      </c>
      <c r="T11" s="34">
        <v>42369</v>
      </c>
      <c r="U11" s="637"/>
      <c r="V11" s="640"/>
      <c r="W11" s="643"/>
      <c r="X11" s="633"/>
    </row>
    <row r="12" spans="2:24" s="35" customFormat="1" ht="93" customHeight="1" thickBot="1">
      <c r="B12" s="613"/>
      <c r="C12" s="616"/>
      <c r="D12" s="619"/>
      <c r="E12" s="621" t="s">
        <v>42</v>
      </c>
      <c r="F12" s="644" t="s">
        <v>42</v>
      </c>
      <c r="G12" s="644" t="s">
        <v>42</v>
      </c>
      <c r="H12" s="644" t="s">
        <v>42</v>
      </c>
      <c r="I12" s="43" t="s">
        <v>31</v>
      </c>
      <c r="J12" s="44" t="s">
        <v>31</v>
      </c>
      <c r="K12" s="645" t="s">
        <v>31</v>
      </c>
      <c r="L12" s="38"/>
      <c r="M12" s="38"/>
      <c r="N12" s="38"/>
      <c r="O12" s="39"/>
      <c r="P12" s="647" t="s">
        <v>43</v>
      </c>
      <c r="Q12" s="41" t="s">
        <v>44</v>
      </c>
      <c r="R12" s="649" t="s">
        <v>45</v>
      </c>
      <c r="S12" s="34">
        <v>42058</v>
      </c>
      <c r="T12" s="34">
        <v>42080</v>
      </c>
      <c r="U12" s="650" t="s">
        <v>46</v>
      </c>
      <c r="V12" s="651" t="s">
        <v>42</v>
      </c>
      <c r="W12" s="45" t="s">
        <v>47</v>
      </c>
      <c r="X12" s="631" t="s">
        <v>48</v>
      </c>
    </row>
    <row r="13" spans="2:24" s="35" customFormat="1" ht="199.5" customHeight="1" thickBot="1">
      <c r="B13" s="613"/>
      <c r="C13" s="616"/>
      <c r="D13" s="619"/>
      <c r="E13" s="622"/>
      <c r="F13" s="624"/>
      <c r="G13" s="624"/>
      <c r="H13" s="624"/>
      <c r="I13" s="46"/>
      <c r="J13" s="47"/>
      <c r="K13" s="646"/>
      <c r="L13" s="48"/>
      <c r="M13" s="48"/>
      <c r="N13" s="48"/>
      <c r="O13" s="49"/>
      <c r="P13" s="648"/>
      <c r="Q13" s="50" t="s">
        <v>49</v>
      </c>
      <c r="R13" s="633"/>
      <c r="S13" s="34">
        <v>42093</v>
      </c>
      <c r="T13" s="34">
        <v>42124</v>
      </c>
      <c r="U13" s="643"/>
      <c r="V13" s="652"/>
      <c r="W13" s="45" t="s">
        <v>50</v>
      </c>
      <c r="X13" s="633"/>
    </row>
    <row r="14" spans="2:24" s="35" customFormat="1" ht="93" customHeight="1" thickBot="1">
      <c r="B14" s="613"/>
      <c r="C14" s="616"/>
      <c r="D14" s="619"/>
      <c r="E14" s="622"/>
      <c r="F14" s="624"/>
      <c r="G14" s="624"/>
      <c r="H14" s="624"/>
      <c r="I14" s="654" t="s">
        <v>31</v>
      </c>
      <c r="J14" s="645" t="s">
        <v>31</v>
      </c>
      <c r="K14" s="645" t="s">
        <v>31</v>
      </c>
      <c r="L14" s="630"/>
      <c r="M14" s="630"/>
      <c r="N14" s="630"/>
      <c r="O14" s="658"/>
      <c r="P14" s="659" t="s">
        <v>51</v>
      </c>
      <c r="Q14" s="631" t="s">
        <v>52</v>
      </c>
      <c r="R14" s="634" t="s">
        <v>53</v>
      </c>
      <c r="S14" s="34">
        <v>42050</v>
      </c>
      <c r="T14" s="34">
        <v>42093</v>
      </c>
      <c r="U14" s="664" t="s">
        <v>54</v>
      </c>
      <c r="V14" s="652"/>
      <c r="W14" s="650" t="s">
        <v>55</v>
      </c>
      <c r="X14" s="631" t="s">
        <v>56</v>
      </c>
    </row>
    <row r="15" spans="2:24" s="35" customFormat="1" ht="53.25" customHeight="1" thickBot="1">
      <c r="B15" s="613"/>
      <c r="C15" s="616"/>
      <c r="D15" s="619"/>
      <c r="E15" s="622"/>
      <c r="F15" s="624"/>
      <c r="G15" s="624"/>
      <c r="H15" s="624"/>
      <c r="I15" s="655"/>
      <c r="J15" s="657"/>
      <c r="K15" s="657"/>
      <c r="L15" s="630"/>
      <c r="M15" s="630"/>
      <c r="N15" s="630"/>
      <c r="O15" s="658"/>
      <c r="P15" s="660"/>
      <c r="Q15" s="633"/>
      <c r="R15" s="662"/>
      <c r="S15" s="34">
        <v>42005</v>
      </c>
      <c r="T15" s="34">
        <v>42369</v>
      </c>
      <c r="U15" s="665"/>
      <c r="V15" s="652"/>
      <c r="W15" s="642"/>
      <c r="X15" s="632"/>
    </row>
    <row r="16" spans="2:24" s="35" customFormat="1" ht="93" customHeight="1" thickBot="1">
      <c r="B16" s="613"/>
      <c r="C16" s="616"/>
      <c r="D16" s="619"/>
      <c r="E16" s="622"/>
      <c r="F16" s="624"/>
      <c r="G16" s="624"/>
      <c r="H16" s="624"/>
      <c r="I16" s="655" t="s">
        <v>31</v>
      </c>
      <c r="J16" s="657" t="s">
        <v>31</v>
      </c>
      <c r="K16" s="657" t="s">
        <v>31</v>
      </c>
      <c r="L16" s="630"/>
      <c r="M16" s="630"/>
      <c r="N16" s="630"/>
      <c r="O16" s="658"/>
      <c r="P16" s="660"/>
      <c r="Q16" s="41" t="s">
        <v>57</v>
      </c>
      <c r="R16" s="662"/>
      <c r="S16" s="34">
        <v>42100</v>
      </c>
      <c r="T16" s="34">
        <v>42124</v>
      </c>
      <c r="U16" s="665"/>
      <c r="V16" s="652"/>
      <c r="W16" s="642"/>
      <c r="X16" s="632"/>
    </row>
    <row r="17" spans="2:24" s="35" customFormat="1" ht="120.75" customHeight="1" thickBot="1">
      <c r="B17" s="613"/>
      <c r="C17" s="616"/>
      <c r="D17" s="619"/>
      <c r="E17" s="623"/>
      <c r="F17" s="625"/>
      <c r="G17" s="625"/>
      <c r="H17" s="625"/>
      <c r="I17" s="656"/>
      <c r="J17" s="646"/>
      <c r="K17" s="646"/>
      <c r="L17" s="630"/>
      <c r="M17" s="630"/>
      <c r="N17" s="630"/>
      <c r="O17" s="658"/>
      <c r="P17" s="661"/>
      <c r="Q17" s="41" t="s">
        <v>58</v>
      </c>
      <c r="R17" s="663"/>
      <c r="S17" s="51">
        <v>42128</v>
      </c>
      <c r="T17" s="34">
        <v>42185</v>
      </c>
      <c r="U17" s="666"/>
      <c r="V17" s="653"/>
      <c r="W17" s="643"/>
      <c r="X17" s="633"/>
    </row>
    <row r="18" spans="2:24" s="35" customFormat="1" ht="93" customHeight="1">
      <c r="B18" s="613"/>
      <c r="C18" s="616"/>
      <c r="D18" s="619"/>
      <c r="E18" s="621" t="s">
        <v>59</v>
      </c>
      <c r="F18" s="644" t="s">
        <v>60</v>
      </c>
      <c r="G18" s="644" t="s">
        <v>29</v>
      </c>
      <c r="H18" s="644" t="s">
        <v>61</v>
      </c>
      <c r="I18" s="654" t="s">
        <v>31</v>
      </c>
      <c r="J18" s="645" t="s">
        <v>31</v>
      </c>
      <c r="K18" s="645" t="s">
        <v>31</v>
      </c>
      <c r="L18" s="645"/>
      <c r="M18" s="645"/>
      <c r="N18" s="645"/>
      <c r="O18" s="667"/>
      <c r="P18" s="631" t="s">
        <v>62</v>
      </c>
      <c r="Q18" s="649" t="s">
        <v>63</v>
      </c>
      <c r="R18" s="649" t="s">
        <v>64</v>
      </c>
      <c r="S18" s="669">
        <v>42030</v>
      </c>
      <c r="T18" s="669">
        <v>42044</v>
      </c>
      <c r="U18" s="672" t="s">
        <v>65</v>
      </c>
      <c r="V18" s="673" t="s">
        <v>66</v>
      </c>
      <c r="W18" s="650" t="s">
        <v>67</v>
      </c>
      <c r="X18" s="631" t="s">
        <v>68</v>
      </c>
    </row>
    <row r="19" spans="2:24" s="35" customFormat="1" ht="93" customHeight="1">
      <c r="B19" s="613"/>
      <c r="C19" s="616"/>
      <c r="D19" s="619"/>
      <c r="E19" s="622"/>
      <c r="F19" s="624"/>
      <c r="G19" s="624"/>
      <c r="H19" s="624"/>
      <c r="I19" s="655"/>
      <c r="J19" s="657"/>
      <c r="K19" s="657"/>
      <c r="L19" s="657"/>
      <c r="M19" s="657"/>
      <c r="N19" s="657"/>
      <c r="O19" s="668"/>
      <c r="P19" s="632"/>
      <c r="Q19" s="632" t="s">
        <v>69</v>
      </c>
      <c r="R19" s="632" t="s">
        <v>70</v>
      </c>
      <c r="S19" s="670"/>
      <c r="T19" s="670">
        <v>42153</v>
      </c>
      <c r="U19" s="672"/>
      <c r="V19" s="668"/>
      <c r="W19" s="642" t="s">
        <v>71</v>
      </c>
      <c r="X19" s="632"/>
    </row>
    <row r="20" spans="2:24" s="35" customFormat="1" ht="93" customHeight="1" thickBot="1">
      <c r="B20" s="613"/>
      <c r="C20" s="616"/>
      <c r="D20" s="619"/>
      <c r="E20" s="623"/>
      <c r="F20" s="625"/>
      <c r="G20" s="625"/>
      <c r="H20" s="625"/>
      <c r="I20" s="655"/>
      <c r="J20" s="657"/>
      <c r="K20" s="657"/>
      <c r="L20" s="657"/>
      <c r="M20" s="657"/>
      <c r="N20" s="657"/>
      <c r="O20" s="668"/>
      <c r="P20" s="633"/>
      <c r="Q20" s="633" t="s">
        <v>72</v>
      </c>
      <c r="R20" s="633"/>
      <c r="S20" s="671"/>
      <c r="T20" s="671"/>
      <c r="U20" s="672"/>
      <c r="V20" s="668"/>
      <c r="W20" s="643" t="s">
        <v>73</v>
      </c>
      <c r="X20" s="633"/>
    </row>
    <row r="21" spans="2:24" s="35" customFormat="1" ht="133.5" customHeight="1" thickBot="1">
      <c r="B21" s="613"/>
      <c r="C21" s="616"/>
      <c r="D21" s="619"/>
      <c r="E21" s="644" t="s">
        <v>74</v>
      </c>
      <c r="F21" s="674" t="s">
        <v>75</v>
      </c>
      <c r="G21" s="675" t="s">
        <v>29</v>
      </c>
      <c r="H21" s="678">
        <v>117000000</v>
      </c>
      <c r="I21" s="52"/>
      <c r="J21" s="53"/>
      <c r="K21" s="681">
        <v>116999800</v>
      </c>
      <c r="L21" s="38"/>
      <c r="M21" s="38"/>
      <c r="N21" s="38"/>
      <c r="O21" s="39"/>
      <c r="P21" s="631" t="s">
        <v>76</v>
      </c>
      <c r="Q21" s="41" t="s">
        <v>77</v>
      </c>
      <c r="R21" s="649" t="s">
        <v>78</v>
      </c>
      <c r="S21" s="51">
        <v>42005</v>
      </c>
      <c r="T21" s="34">
        <v>42154</v>
      </c>
      <c r="U21" s="635" t="s">
        <v>79</v>
      </c>
      <c r="V21" s="678">
        <v>117000000</v>
      </c>
      <c r="W21" s="45" t="s">
        <v>80</v>
      </c>
      <c r="X21" s="684" t="s">
        <v>68</v>
      </c>
    </row>
    <row r="22" spans="2:24" s="35" customFormat="1" ht="93" customHeight="1" thickBot="1">
      <c r="B22" s="613"/>
      <c r="C22" s="616"/>
      <c r="D22" s="619"/>
      <c r="E22" s="624"/>
      <c r="F22" s="627"/>
      <c r="G22" s="676"/>
      <c r="H22" s="679"/>
      <c r="I22" s="52"/>
      <c r="J22" s="53"/>
      <c r="K22" s="682"/>
      <c r="L22" s="38"/>
      <c r="M22" s="38"/>
      <c r="N22" s="38"/>
      <c r="O22" s="39"/>
      <c r="P22" s="632"/>
      <c r="Q22" s="41" t="s">
        <v>81</v>
      </c>
      <c r="R22" s="632"/>
      <c r="S22" s="51">
        <v>42005</v>
      </c>
      <c r="T22" s="34">
        <v>42154</v>
      </c>
      <c r="U22" s="636"/>
      <c r="V22" s="679"/>
      <c r="W22" s="45" t="s">
        <v>82</v>
      </c>
      <c r="X22" s="685"/>
    </row>
    <row r="23" spans="2:24" s="35" customFormat="1" ht="93" customHeight="1" thickBot="1">
      <c r="B23" s="613"/>
      <c r="C23" s="616"/>
      <c r="D23" s="619"/>
      <c r="E23" s="624"/>
      <c r="F23" s="627"/>
      <c r="G23" s="676"/>
      <c r="H23" s="679"/>
      <c r="I23" s="52"/>
      <c r="J23" s="53"/>
      <c r="K23" s="682"/>
      <c r="L23" s="38"/>
      <c r="M23" s="38"/>
      <c r="N23" s="38"/>
      <c r="O23" s="39"/>
      <c r="P23" s="632"/>
      <c r="Q23" s="41" t="s">
        <v>83</v>
      </c>
      <c r="R23" s="632"/>
      <c r="S23" s="51">
        <v>42005</v>
      </c>
      <c r="T23" s="34">
        <v>42185</v>
      </c>
      <c r="U23" s="636"/>
      <c r="V23" s="679"/>
      <c r="W23" s="54" t="s">
        <v>84</v>
      </c>
      <c r="X23" s="685"/>
    </row>
    <row r="24" spans="2:24" s="35" customFormat="1" ht="93" customHeight="1" thickBot="1">
      <c r="B24" s="613"/>
      <c r="C24" s="616"/>
      <c r="D24" s="619"/>
      <c r="E24" s="624"/>
      <c r="F24" s="627"/>
      <c r="G24" s="676"/>
      <c r="H24" s="679"/>
      <c r="I24" s="52"/>
      <c r="J24" s="53"/>
      <c r="K24" s="682"/>
      <c r="L24" s="38"/>
      <c r="M24" s="38"/>
      <c r="N24" s="38"/>
      <c r="O24" s="39"/>
      <c r="P24" s="632"/>
      <c r="Q24" s="41" t="s">
        <v>85</v>
      </c>
      <c r="R24" s="632"/>
      <c r="S24" s="51">
        <v>42005</v>
      </c>
      <c r="T24" s="34">
        <v>42369</v>
      </c>
      <c r="U24" s="636"/>
      <c r="V24" s="679"/>
      <c r="W24" s="45" t="s">
        <v>86</v>
      </c>
      <c r="X24" s="685"/>
    </row>
    <row r="25" spans="2:24" s="35" customFormat="1" ht="57.75" customHeight="1" thickBot="1">
      <c r="B25" s="613"/>
      <c r="C25" s="616"/>
      <c r="D25" s="619"/>
      <c r="E25" s="625"/>
      <c r="F25" s="628"/>
      <c r="G25" s="677"/>
      <c r="H25" s="680"/>
      <c r="I25" s="52"/>
      <c r="J25" s="53"/>
      <c r="K25" s="683"/>
      <c r="L25" s="38"/>
      <c r="M25" s="38"/>
      <c r="N25" s="38"/>
      <c r="O25" s="39"/>
      <c r="P25" s="633"/>
      <c r="Q25" s="41" t="s">
        <v>87</v>
      </c>
      <c r="R25" s="633"/>
      <c r="S25" s="51">
        <v>42005</v>
      </c>
      <c r="T25" s="34">
        <v>42154</v>
      </c>
      <c r="U25" s="637"/>
      <c r="V25" s="680"/>
      <c r="W25" s="45" t="s">
        <v>88</v>
      </c>
      <c r="X25" s="686"/>
    </row>
    <row r="26" spans="2:24" s="35" customFormat="1" ht="138" customHeight="1" thickBot="1">
      <c r="B26" s="613"/>
      <c r="C26" s="616"/>
      <c r="D26" s="619"/>
      <c r="E26" s="644" t="s">
        <v>42</v>
      </c>
      <c r="F26" s="644" t="s">
        <v>42</v>
      </c>
      <c r="G26" s="644" t="s">
        <v>42</v>
      </c>
      <c r="H26" s="644" t="s">
        <v>42</v>
      </c>
      <c r="I26" s="55" t="s">
        <v>31</v>
      </c>
      <c r="J26" s="56" t="s">
        <v>31</v>
      </c>
      <c r="K26" s="56" t="s">
        <v>31</v>
      </c>
      <c r="L26" s="38"/>
      <c r="M26" s="38"/>
      <c r="N26" s="38"/>
      <c r="O26" s="39"/>
      <c r="P26" s="50" t="s">
        <v>89</v>
      </c>
      <c r="Q26" s="41" t="s">
        <v>90</v>
      </c>
      <c r="R26" s="50" t="s">
        <v>78</v>
      </c>
      <c r="S26" s="34">
        <v>42005</v>
      </c>
      <c r="T26" s="34">
        <v>42277</v>
      </c>
      <c r="U26" s="57" t="s">
        <v>91</v>
      </c>
      <c r="V26" s="58" t="s">
        <v>92</v>
      </c>
      <c r="W26" s="45" t="s">
        <v>93</v>
      </c>
      <c r="X26" s="59" t="s">
        <v>68</v>
      </c>
    </row>
    <row r="27" spans="2:24" s="35" customFormat="1" ht="120.75" customHeight="1" thickBot="1">
      <c r="B27" s="613"/>
      <c r="C27" s="616"/>
      <c r="D27" s="619"/>
      <c r="E27" s="624"/>
      <c r="F27" s="624"/>
      <c r="G27" s="624"/>
      <c r="H27" s="624"/>
      <c r="I27" s="52" t="s">
        <v>31</v>
      </c>
      <c r="J27" s="53" t="s">
        <v>31</v>
      </c>
      <c r="K27" s="687" t="s">
        <v>31</v>
      </c>
      <c r="L27" s="60"/>
      <c r="M27" s="60"/>
      <c r="N27" s="60"/>
      <c r="O27" s="61"/>
      <c r="P27" s="649" t="s">
        <v>94</v>
      </c>
      <c r="Q27" s="41" t="s">
        <v>95</v>
      </c>
      <c r="R27" s="649" t="s">
        <v>78</v>
      </c>
      <c r="S27" s="34">
        <v>42005</v>
      </c>
      <c r="T27" s="34">
        <v>42369</v>
      </c>
      <c r="U27" s="635" t="s">
        <v>96</v>
      </c>
      <c r="V27" s="651" t="s">
        <v>92</v>
      </c>
      <c r="W27" s="650" t="s">
        <v>97</v>
      </c>
      <c r="X27" s="684" t="s">
        <v>68</v>
      </c>
    </row>
    <row r="28" spans="2:24" s="35" customFormat="1" ht="71.25" customHeight="1" thickBot="1">
      <c r="B28" s="613"/>
      <c r="C28" s="616"/>
      <c r="D28" s="619"/>
      <c r="E28" s="624"/>
      <c r="F28" s="624"/>
      <c r="G28" s="624"/>
      <c r="H28" s="624"/>
      <c r="I28" s="55"/>
      <c r="J28" s="56"/>
      <c r="K28" s="688"/>
      <c r="L28" s="62"/>
      <c r="M28" s="62"/>
      <c r="N28" s="62"/>
      <c r="O28" s="63"/>
      <c r="P28" s="662"/>
      <c r="Q28" s="41" t="s">
        <v>98</v>
      </c>
      <c r="R28" s="633"/>
      <c r="S28" s="34">
        <v>42005</v>
      </c>
      <c r="T28" s="34">
        <v>42369</v>
      </c>
      <c r="U28" s="637"/>
      <c r="V28" s="653"/>
      <c r="W28" s="643"/>
      <c r="X28" s="686"/>
    </row>
    <row r="29" spans="2:24" s="35" customFormat="1" ht="143.25" customHeight="1" thickBot="1">
      <c r="B29" s="613"/>
      <c r="C29" s="616"/>
      <c r="D29" s="619"/>
      <c r="E29" s="59" t="s">
        <v>99</v>
      </c>
      <c r="F29" s="41" t="s">
        <v>100</v>
      </c>
      <c r="G29" s="64" t="s">
        <v>101</v>
      </c>
      <c r="H29" s="65">
        <v>700000000</v>
      </c>
      <c r="I29" s="66"/>
      <c r="J29" s="67">
        <v>700000000</v>
      </c>
      <c r="K29" s="67">
        <v>6010500000</v>
      </c>
      <c r="L29" s="30"/>
      <c r="M29" s="30"/>
      <c r="N29" s="30"/>
      <c r="O29" s="68" t="s">
        <v>102</v>
      </c>
      <c r="P29" s="689" t="s">
        <v>103</v>
      </c>
      <c r="Q29" s="69" t="s">
        <v>104</v>
      </c>
      <c r="R29" s="649" t="s">
        <v>105</v>
      </c>
      <c r="S29" s="34">
        <v>42036</v>
      </c>
      <c r="T29" s="692">
        <v>42156</v>
      </c>
      <c r="U29" s="635" t="s">
        <v>106</v>
      </c>
      <c r="V29" s="70">
        <v>6010500000</v>
      </c>
      <c r="W29" s="635" t="s">
        <v>107</v>
      </c>
      <c r="X29" s="631" t="s">
        <v>108</v>
      </c>
    </row>
    <row r="30" spans="2:24" s="35" customFormat="1" ht="93" customHeight="1" thickBot="1">
      <c r="B30" s="613"/>
      <c r="C30" s="616"/>
      <c r="D30" s="619"/>
      <c r="E30" s="59" t="s">
        <v>109</v>
      </c>
      <c r="F30" s="41" t="s">
        <v>110</v>
      </c>
      <c r="G30" s="64" t="s">
        <v>111</v>
      </c>
      <c r="H30" s="65">
        <v>1000000000</v>
      </c>
      <c r="I30" s="71"/>
      <c r="J30" s="72">
        <v>1000000000</v>
      </c>
      <c r="K30" s="72">
        <v>1250000000</v>
      </c>
      <c r="L30" s="38"/>
      <c r="M30" s="38"/>
      <c r="N30" s="38"/>
      <c r="O30" s="73" t="s">
        <v>102</v>
      </c>
      <c r="P30" s="690"/>
      <c r="Q30" s="74" t="s">
        <v>112</v>
      </c>
      <c r="R30" s="662"/>
      <c r="S30" s="34">
        <v>42036</v>
      </c>
      <c r="T30" s="692"/>
      <c r="U30" s="636"/>
      <c r="V30" s="75">
        <v>1250000000</v>
      </c>
      <c r="W30" s="636"/>
      <c r="X30" s="632"/>
    </row>
    <row r="31" spans="2:24" s="35" customFormat="1" ht="113.25" customHeight="1" thickBot="1">
      <c r="B31" s="613"/>
      <c r="C31" s="616"/>
      <c r="D31" s="619"/>
      <c r="E31" s="59" t="s">
        <v>113</v>
      </c>
      <c r="F31" s="41" t="s">
        <v>114</v>
      </c>
      <c r="G31" s="64" t="s">
        <v>29</v>
      </c>
      <c r="H31" s="65">
        <v>380000000</v>
      </c>
      <c r="I31" s="71"/>
      <c r="J31" s="72">
        <v>120000000</v>
      </c>
      <c r="K31" s="72">
        <v>380000000</v>
      </c>
      <c r="L31" s="38"/>
      <c r="M31" s="38"/>
      <c r="N31" s="38"/>
      <c r="O31" s="76" t="s">
        <v>115</v>
      </c>
      <c r="P31" s="690"/>
      <c r="Q31" s="74" t="s">
        <v>112</v>
      </c>
      <c r="R31" s="662"/>
      <c r="S31" s="34">
        <v>42036</v>
      </c>
      <c r="T31" s="692"/>
      <c r="U31" s="636"/>
      <c r="V31" s="75">
        <v>380000000</v>
      </c>
      <c r="W31" s="636"/>
      <c r="X31" s="632"/>
    </row>
    <row r="32" spans="2:24" s="35" customFormat="1" ht="188.25" customHeight="1" thickBot="1">
      <c r="B32" s="613"/>
      <c r="C32" s="616"/>
      <c r="D32" s="619"/>
      <c r="E32" s="77" t="s">
        <v>116</v>
      </c>
      <c r="F32" s="78" t="s">
        <v>117</v>
      </c>
      <c r="G32" s="79" t="s">
        <v>29</v>
      </c>
      <c r="H32" s="65">
        <v>160000000</v>
      </c>
      <c r="I32" s="71"/>
      <c r="J32" s="72">
        <v>160000000</v>
      </c>
      <c r="K32" s="72">
        <v>650000000</v>
      </c>
      <c r="L32" s="38"/>
      <c r="M32" s="38"/>
      <c r="N32" s="38"/>
      <c r="O32" s="76" t="s">
        <v>115</v>
      </c>
      <c r="P32" s="690"/>
      <c r="Q32" s="80" t="s">
        <v>112</v>
      </c>
      <c r="R32" s="662"/>
      <c r="S32" s="34">
        <v>42036</v>
      </c>
      <c r="T32" s="692"/>
      <c r="U32" s="636"/>
      <c r="V32" s="65">
        <f>+K32</f>
        <v>650000000</v>
      </c>
      <c r="W32" s="637"/>
      <c r="X32" s="632"/>
    </row>
    <row r="33" spans="2:24" s="35" customFormat="1" ht="48" customHeight="1" thickBot="1">
      <c r="B33" s="613"/>
      <c r="C33" s="616"/>
      <c r="D33" s="619"/>
      <c r="E33" s="651" t="s">
        <v>118</v>
      </c>
      <c r="F33" s="644" t="s">
        <v>119</v>
      </c>
      <c r="G33" s="694" t="s">
        <v>29</v>
      </c>
      <c r="H33" s="697">
        <v>100000000</v>
      </c>
      <c r="I33" s="81"/>
      <c r="J33" s="82">
        <v>100000000</v>
      </c>
      <c r="K33" s="82">
        <v>294041800</v>
      </c>
      <c r="L33" s="83" t="s">
        <v>120</v>
      </c>
      <c r="M33" s="83"/>
      <c r="N33" s="83"/>
      <c r="O33" s="84" t="s">
        <v>121</v>
      </c>
      <c r="P33" s="690"/>
      <c r="Q33" s="700" t="s">
        <v>122</v>
      </c>
      <c r="R33" s="662"/>
      <c r="S33" s="703">
        <v>42024</v>
      </c>
      <c r="T33" s="692"/>
      <c r="U33" s="636"/>
      <c r="V33" s="706">
        <v>294041800</v>
      </c>
      <c r="W33" s="709" t="s">
        <v>123</v>
      </c>
      <c r="X33" s="632"/>
    </row>
    <row r="34" spans="2:24" s="35" customFormat="1" ht="72.75" customHeight="1">
      <c r="B34" s="613"/>
      <c r="C34" s="616"/>
      <c r="D34" s="619"/>
      <c r="E34" s="652"/>
      <c r="F34" s="624"/>
      <c r="G34" s="695"/>
      <c r="H34" s="698"/>
      <c r="I34" s="85"/>
      <c r="J34" s="86"/>
      <c r="K34" s="86"/>
      <c r="L34" s="87"/>
      <c r="M34" s="87"/>
      <c r="N34" s="87"/>
      <c r="O34" s="88"/>
      <c r="P34" s="690"/>
      <c r="Q34" s="701"/>
      <c r="R34" s="662"/>
      <c r="S34" s="704"/>
      <c r="T34" s="692"/>
      <c r="U34" s="636"/>
      <c r="V34" s="707"/>
      <c r="W34" s="709"/>
      <c r="X34" s="632"/>
    </row>
    <row r="35" spans="2:24" s="35" customFormat="1" ht="84" customHeight="1" thickBot="1">
      <c r="B35" s="613"/>
      <c r="C35" s="616"/>
      <c r="D35" s="619"/>
      <c r="E35" s="652"/>
      <c r="F35" s="624"/>
      <c r="G35" s="695"/>
      <c r="H35" s="698"/>
      <c r="I35" s="85"/>
      <c r="J35" s="86"/>
      <c r="K35" s="86"/>
      <c r="L35" s="87"/>
      <c r="M35" s="87"/>
      <c r="N35" s="87"/>
      <c r="O35" s="88"/>
      <c r="P35" s="690"/>
      <c r="Q35" s="701"/>
      <c r="R35" s="662"/>
      <c r="S35" s="704"/>
      <c r="T35" s="692"/>
      <c r="U35" s="636"/>
      <c r="V35" s="707"/>
      <c r="W35" s="709"/>
      <c r="X35" s="632"/>
    </row>
    <row r="36" spans="2:24" s="35" customFormat="1" ht="11.25" customHeight="1" hidden="1" thickBot="1">
      <c r="B36" s="613"/>
      <c r="C36" s="616"/>
      <c r="D36" s="619"/>
      <c r="E36" s="652"/>
      <c r="F36" s="624"/>
      <c r="G36" s="695"/>
      <c r="H36" s="698"/>
      <c r="I36" s="85"/>
      <c r="J36" s="86"/>
      <c r="K36" s="86"/>
      <c r="L36" s="87"/>
      <c r="M36" s="87"/>
      <c r="N36" s="87"/>
      <c r="O36" s="88"/>
      <c r="P36" s="690"/>
      <c r="Q36" s="701"/>
      <c r="R36" s="662"/>
      <c r="S36" s="704"/>
      <c r="T36" s="692"/>
      <c r="U36" s="636"/>
      <c r="V36" s="707"/>
      <c r="W36" s="709"/>
      <c r="X36" s="632"/>
    </row>
    <row r="37" spans="2:24" s="35" customFormat="1" ht="42.75" customHeight="1" hidden="1" thickBot="1">
      <c r="B37" s="614"/>
      <c r="C37" s="617"/>
      <c r="D37" s="620"/>
      <c r="E37" s="653"/>
      <c r="F37" s="625"/>
      <c r="G37" s="696"/>
      <c r="H37" s="699"/>
      <c r="I37" s="85"/>
      <c r="J37" s="86"/>
      <c r="K37" s="86"/>
      <c r="L37" s="87"/>
      <c r="M37" s="87"/>
      <c r="N37" s="87"/>
      <c r="O37" s="88"/>
      <c r="P37" s="691"/>
      <c r="Q37" s="702"/>
      <c r="R37" s="663"/>
      <c r="S37" s="705"/>
      <c r="T37" s="693"/>
      <c r="U37" s="637"/>
      <c r="V37" s="708"/>
      <c r="W37" s="710"/>
      <c r="X37" s="633"/>
    </row>
    <row r="38" spans="1:24" s="90" customFormat="1" ht="22.5" customHeight="1" thickBot="1">
      <c r="A38" s="89"/>
      <c r="B38" s="391"/>
      <c r="C38" s="392"/>
      <c r="D38" s="393"/>
      <c r="E38" s="394"/>
      <c r="F38" s="395"/>
      <c r="G38" s="395"/>
      <c r="H38" s="396"/>
      <c r="I38" s="397"/>
      <c r="J38" s="398"/>
      <c r="K38" s="398"/>
      <c r="L38" s="399"/>
      <c r="M38" s="399"/>
      <c r="N38" s="399"/>
      <c r="O38" s="400"/>
      <c r="P38" s="401"/>
      <c r="Q38" s="121"/>
      <c r="R38" s="123"/>
      <c r="S38" s="402"/>
      <c r="T38" s="402"/>
      <c r="U38" s="125"/>
      <c r="V38" s="403"/>
      <c r="W38" s="404"/>
      <c r="X38" s="121"/>
    </row>
    <row r="39" spans="2:24" s="35" customFormat="1" ht="93" customHeight="1" thickBot="1">
      <c r="B39" s="621" t="s">
        <v>124</v>
      </c>
      <c r="C39" s="714" t="s">
        <v>125</v>
      </c>
      <c r="D39" s="717" t="s">
        <v>126</v>
      </c>
      <c r="E39" s="674" t="s">
        <v>600</v>
      </c>
      <c r="F39" s="626" t="s">
        <v>127</v>
      </c>
      <c r="G39" s="720" t="s">
        <v>42</v>
      </c>
      <c r="H39" s="735" t="s">
        <v>42</v>
      </c>
      <c r="I39" s="91" t="s">
        <v>31</v>
      </c>
      <c r="J39" s="92" t="s">
        <v>31</v>
      </c>
      <c r="K39" s="736">
        <v>150000000</v>
      </c>
      <c r="L39" s="93"/>
      <c r="M39" s="93"/>
      <c r="N39" s="93"/>
      <c r="O39" s="94"/>
      <c r="P39" s="626" t="s">
        <v>128</v>
      </c>
      <c r="Q39" s="95" t="s">
        <v>129</v>
      </c>
      <c r="R39" s="739" t="s">
        <v>130</v>
      </c>
      <c r="S39" s="34">
        <v>42005</v>
      </c>
      <c r="T39" s="51">
        <v>42339</v>
      </c>
      <c r="U39" s="634" t="s">
        <v>131</v>
      </c>
      <c r="V39" s="713">
        <v>150000000</v>
      </c>
      <c r="W39" s="723" t="s">
        <v>132</v>
      </c>
      <c r="X39" s="649" t="s">
        <v>133</v>
      </c>
    </row>
    <row r="40" spans="2:24" s="35" customFormat="1" ht="93" customHeight="1" thickBot="1">
      <c r="B40" s="624"/>
      <c r="C40" s="715"/>
      <c r="D40" s="718"/>
      <c r="E40" s="627"/>
      <c r="F40" s="627"/>
      <c r="G40" s="721"/>
      <c r="H40" s="652"/>
      <c r="I40" s="52" t="s">
        <v>31</v>
      </c>
      <c r="J40" s="53" t="s">
        <v>31</v>
      </c>
      <c r="K40" s="737"/>
      <c r="L40" s="38"/>
      <c r="M40" s="38"/>
      <c r="N40" s="38"/>
      <c r="O40" s="39"/>
      <c r="P40" s="627"/>
      <c r="Q40" s="95" t="s">
        <v>134</v>
      </c>
      <c r="R40" s="740"/>
      <c r="S40" s="34">
        <v>42217</v>
      </c>
      <c r="T40" s="51" t="s">
        <v>135</v>
      </c>
      <c r="U40" s="711"/>
      <c r="V40" s="639"/>
      <c r="W40" s="724"/>
      <c r="X40" s="632"/>
    </row>
    <row r="41" spans="2:24" s="35" customFormat="1" ht="123" customHeight="1" thickBot="1">
      <c r="B41" s="624"/>
      <c r="C41" s="715"/>
      <c r="D41" s="718"/>
      <c r="E41" s="627"/>
      <c r="F41" s="627"/>
      <c r="G41" s="721"/>
      <c r="H41" s="652"/>
      <c r="I41" s="52" t="s">
        <v>31</v>
      </c>
      <c r="J41" s="53" t="s">
        <v>31</v>
      </c>
      <c r="K41" s="737"/>
      <c r="L41" s="38"/>
      <c r="M41" s="38"/>
      <c r="N41" s="38"/>
      <c r="O41" s="39"/>
      <c r="P41" s="627"/>
      <c r="Q41" s="95" t="s">
        <v>136</v>
      </c>
      <c r="R41" s="740"/>
      <c r="S41" s="51">
        <v>42005</v>
      </c>
      <c r="T41" s="51" t="s">
        <v>137</v>
      </c>
      <c r="U41" s="711"/>
      <c r="V41" s="639"/>
      <c r="W41" s="724"/>
      <c r="X41" s="632"/>
    </row>
    <row r="42" spans="2:24" s="35" customFormat="1" ht="93" customHeight="1" thickBot="1">
      <c r="B42" s="624"/>
      <c r="C42" s="715"/>
      <c r="D42" s="718"/>
      <c r="E42" s="627"/>
      <c r="F42" s="627"/>
      <c r="G42" s="721"/>
      <c r="H42" s="652"/>
      <c r="I42" s="52" t="s">
        <v>31</v>
      </c>
      <c r="J42" s="53" t="s">
        <v>31</v>
      </c>
      <c r="K42" s="737"/>
      <c r="L42" s="38"/>
      <c r="M42" s="38"/>
      <c r="N42" s="38"/>
      <c r="O42" s="39"/>
      <c r="P42" s="627"/>
      <c r="Q42" s="95" t="s">
        <v>138</v>
      </c>
      <c r="R42" s="740"/>
      <c r="S42" s="34">
        <v>42005</v>
      </c>
      <c r="T42" s="34">
        <v>42186</v>
      </c>
      <c r="U42" s="711"/>
      <c r="V42" s="639"/>
      <c r="W42" s="724"/>
      <c r="X42" s="632"/>
    </row>
    <row r="43" spans="2:24" s="35" customFormat="1" ht="93" customHeight="1" thickBot="1">
      <c r="B43" s="624"/>
      <c r="C43" s="715"/>
      <c r="D43" s="718"/>
      <c r="E43" s="627"/>
      <c r="F43" s="627"/>
      <c r="G43" s="721"/>
      <c r="H43" s="652"/>
      <c r="I43" s="52" t="s">
        <v>31</v>
      </c>
      <c r="J43" s="53" t="s">
        <v>31</v>
      </c>
      <c r="K43" s="737"/>
      <c r="L43" s="38"/>
      <c r="M43" s="38"/>
      <c r="N43" s="38"/>
      <c r="O43" s="39"/>
      <c r="P43" s="627"/>
      <c r="Q43" s="96" t="s">
        <v>139</v>
      </c>
      <c r="R43" s="740"/>
      <c r="S43" s="34">
        <v>42036</v>
      </c>
      <c r="T43" s="34">
        <v>42064</v>
      </c>
      <c r="U43" s="711"/>
      <c r="V43" s="639"/>
      <c r="W43" s="724"/>
      <c r="X43" s="632"/>
    </row>
    <row r="44" spans="2:24" s="35" customFormat="1" ht="93" customHeight="1" thickBot="1">
      <c r="B44" s="624"/>
      <c r="C44" s="715"/>
      <c r="D44" s="718"/>
      <c r="E44" s="627"/>
      <c r="F44" s="627"/>
      <c r="G44" s="721"/>
      <c r="H44" s="652"/>
      <c r="I44" s="52" t="s">
        <v>31</v>
      </c>
      <c r="J44" s="53" t="s">
        <v>31</v>
      </c>
      <c r="K44" s="737"/>
      <c r="L44" s="38"/>
      <c r="M44" s="38"/>
      <c r="N44" s="38"/>
      <c r="O44" s="39"/>
      <c r="P44" s="627"/>
      <c r="Q44" s="96" t="s">
        <v>140</v>
      </c>
      <c r="R44" s="740"/>
      <c r="S44" s="34">
        <v>42064</v>
      </c>
      <c r="T44" s="34">
        <v>42095</v>
      </c>
      <c r="U44" s="711"/>
      <c r="V44" s="639"/>
      <c r="W44" s="724"/>
      <c r="X44" s="632"/>
    </row>
    <row r="45" spans="2:24" s="35" customFormat="1" ht="93" customHeight="1" thickBot="1">
      <c r="B45" s="624"/>
      <c r="C45" s="715"/>
      <c r="D45" s="718"/>
      <c r="E45" s="627"/>
      <c r="F45" s="627"/>
      <c r="G45" s="721"/>
      <c r="H45" s="652"/>
      <c r="I45" s="52" t="s">
        <v>31</v>
      </c>
      <c r="J45" s="53" t="s">
        <v>31</v>
      </c>
      <c r="K45" s="737"/>
      <c r="L45" s="38"/>
      <c r="M45" s="38"/>
      <c r="N45" s="38"/>
      <c r="O45" s="39"/>
      <c r="P45" s="627"/>
      <c r="Q45" s="57" t="s">
        <v>141</v>
      </c>
      <c r="R45" s="740"/>
      <c r="S45" s="34">
        <v>42036</v>
      </c>
      <c r="T45" s="34">
        <v>42369</v>
      </c>
      <c r="U45" s="711"/>
      <c r="V45" s="639"/>
      <c r="W45" s="724"/>
      <c r="X45" s="632"/>
    </row>
    <row r="46" spans="2:24" s="35" customFormat="1" ht="93" customHeight="1" thickBot="1">
      <c r="B46" s="624"/>
      <c r="C46" s="715"/>
      <c r="D46" s="718"/>
      <c r="E46" s="627"/>
      <c r="F46" s="627"/>
      <c r="G46" s="721"/>
      <c r="H46" s="652"/>
      <c r="I46" s="52" t="s">
        <v>31</v>
      </c>
      <c r="J46" s="53" t="s">
        <v>31</v>
      </c>
      <c r="K46" s="737"/>
      <c r="L46" s="38"/>
      <c r="M46" s="38"/>
      <c r="N46" s="38"/>
      <c r="O46" s="39"/>
      <c r="P46" s="627"/>
      <c r="Q46" s="57" t="s">
        <v>142</v>
      </c>
      <c r="R46" s="740"/>
      <c r="S46" s="34">
        <v>42186</v>
      </c>
      <c r="T46" s="34">
        <v>42217</v>
      </c>
      <c r="U46" s="711"/>
      <c r="V46" s="639"/>
      <c r="W46" s="724"/>
      <c r="X46" s="632"/>
    </row>
    <row r="47" spans="2:24" s="35" customFormat="1" ht="93" customHeight="1" thickBot="1">
      <c r="B47" s="624"/>
      <c r="C47" s="715"/>
      <c r="D47" s="718"/>
      <c r="E47" s="627"/>
      <c r="F47" s="627"/>
      <c r="G47" s="721"/>
      <c r="H47" s="652"/>
      <c r="I47" s="52" t="s">
        <v>31</v>
      </c>
      <c r="J47" s="53" t="s">
        <v>31</v>
      </c>
      <c r="K47" s="737"/>
      <c r="L47" s="38"/>
      <c r="M47" s="38"/>
      <c r="N47" s="38"/>
      <c r="O47" s="39"/>
      <c r="P47" s="627"/>
      <c r="Q47" s="57" t="s">
        <v>143</v>
      </c>
      <c r="R47" s="740"/>
      <c r="S47" s="34">
        <v>42036</v>
      </c>
      <c r="T47" s="34">
        <v>42369</v>
      </c>
      <c r="U47" s="711"/>
      <c r="V47" s="639"/>
      <c r="W47" s="724"/>
      <c r="X47" s="632"/>
    </row>
    <row r="48" spans="2:24" s="35" customFormat="1" ht="57.75" customHeight="1" thickBot="1">
      <c r="B48" s="624"/>
      <c r="C48" s="715"/>
      <c r="D48" s="718"/>
      <c r="E48" s="627"/>
      <c r="F48" s="627"/>
      <c r="G48" s="721"/>
      <c r="H48" s="652"/>
      <c r="I48" s="52" t="s">
        <v>31</v>
      </c>
      <c r="J48" s="53" t="s">
        <v>31</v>
      </c>
      <c r="K48" s="737"/>
      <c r="L48" s="38"/>
      <c r="M48" s="38"/>
      <c r="N48" s="38"/>
      <c r="O48" s="39"/>
      <c r="P48" s="627"/>
      <c r="Q48" s="97" t="s">
        <v>144</v>
      </c>
      <c r="R48" s="740"/>
      <c r="S48" s="34">
        <v>42248</v>
      </c>
      <c r="T48" s="34">
        <v>42277</v>
      </c>
      <c r="U48" s="711"/>
      <c r="V48" s="639"/>
      <c r="W48" s="724"/>
      <c r="X48" s="632"/>
    </row>
    <row r="49" spans="2:24" s="35" customFormat="1" ht="93" customHeight="1" thickBot="1">
      <c r="B49" s="624"/>
      <c r="C49" s="715"/>
      <c r="D49" s="718"/>
      <c r="E49" s="627"/>
      <c r="F49" s="627"/>
      <c r="G49" s="721"/>
      <c r="H49" s="652"/>
      <c r="I49" s="52" t="s">
        <v>31</v>
      </c>
      <c r="J49" s="53" t="s">
        <v>31</v>
      </c>
      <c r="K49" s="737"/>
      <c r="L49" s="38"/>
      <c r="M49" s="38"/>
      <c r="N49" s="38"/>
      <c r="O49" s="39"/>
      <c r="P49" s="627"/>
      <c r="Q49" s="57" t="s">
        <v>145</v>
      </c>
      <c r="R49" s="740"/>
      <c r="S49" s="34">
        <v>42339</v>
      </c>
      <c r="T49" s="34">
        <v>42369</v>
      </c>
      <c r="U49" s="711"/>
      <c r="V49" s="639"/>
      <c r="W49" s="724"/>
      <c r="X49" s="632"/>
    </row>
    <row r="50" spans="2:24" s="35" customFormat="1" ht="93" customHeight="1" thickBot="1">
      <c r="B50" s="624"/>
      <c r="C50" s="715"/>
      <c r="D50" s="718"/>
      <c r="E50" s="627"/>
      <c r="F50" s="627"/>
      <c r="G50" s="721"/>
      <c r="H50" s="652"/>
      <c r="I50" s="52" t="s">
        <v>31</v>
      </c>
      <c r="J50" s="53" t="s">
        <v>31</v>
      </c>
      <c r="K50" s="737"/>
      <c r="L50" s="38"/>
      <c r="M50" s="38"/>
      <c r="N50" s="38"/>
      <c r="O50" s="39"/>
      <c r="P50" s="627"/>
      <c r="Q50" s="41" t="s">
        <v>146</v>
      </c>
      <c r="R50" s="740"/>
      <c r="S50" s="34">
        <v>42005</v>
      </c>
      <c r="T50" s="34">
        <v>42369</v>
      </c>
      <c r="U50" s="711"/>
      <c r="V50" s="639"/>
      <c r="W50" s="724"/>
      <c r="X50" s="632"/>
    </row>
    <row r="51" spans="2:24" s="35" customFormat="1" ht="93" customHeight="1" thickBot="1">
      <c r="B51" s="624"/>
      <c r="C51" s="715"/>
      <c r="D51" s="718"/>
      <c r="E51" s="627"/>
      <c r="F51" s="627"/>
      <c r="G51" s="721"/>
      <c r="H51" s="652"/>
      <c r="I51" s="52" t="s">
        <v>31</v>
      </c>
      <c r="J51" s="53" t="s">
        <v>31</v>
      </c>
      <c r="K51" s="737"/>
      <c r="L51" s="38"/>
      <c r="M51" s="38"/>
      <c r="N51" s="38"/>
      <c r="O51" s="39"/>
      <c r="P51" s="627"/>
      <c r="Q51" s="41" t="s">
        <v>147</v>
      </c>
      <c r="R51" s="740"/>
      <c r="S51" s="34">
        <v>42005</v>
      </c>
      <c r="T51" s="34">
        <v>42369</v>
      </c>
      <c r="U51" s="711"/>
      <c r="V51" s="639"/>
      <c r="W51" s="724"/>
      <c r="X51" s="632"/>
    </row>
    <row r="52" spans="2:24" s="35" customFormat="1" ht="93" customHeight="1" thickBot="1">
      <c r="B52" s="624"/>
      <c r="C52" s="715"/>
      <c r="D52" s="718"/>
      <c r="E52" s="627"/>
      <c r="F52" s="627"/>
      <c r="G52" s="721"/>
      <c r="H52" s="653"/>
      <c r="I52" s="52" t="s">
        <v>31</v>
      </c>
      <c r="J52" s="53" t="s">
        <v>31</v>
      </c>
      <c r="K52" s="737"/>
      <c r="L52" s="38"/>
      <c r="M52" s="38"/>
      <c r="N52" s="38"/>
      <c r="O52" s="39"/>
      <c r="P52" s="628"/>
      <c r="Q52" s="41" t="s">
        <v>148</v>
      </c>
      <c r="R52" s="740"/>
      <c r="S52" s="34">
        <v>42005</v>
      </c>
      <c r="T52" s="34">
        <v>42369</v>
      </c>
      <c r="U52" s="711"/>
      <c r="V52" s="639"/>
      <c r="W52" s="724"/>
      <c r="X52" s="632"/>
    </row>
    <row r="53" spans="2:24" s="35" customFormat="1" ht="93" customHeight="1" thickBot="1">
      <c r="B53" s="624"/>
      <c r="C53" s="715"/>
      <c r="D53" s="718"/>
      <c r="E53" s="627"/>
      <c r="F53" s="627"/>
      <c r="G53" s="721"/>
      <c r="H53" s="651" t="s">
        <v>42</v>
      </c>
      <c r="I53" s="52" t="s">
        <v>31</v>
      </c>
      <c r="J53" s="53" t="s">
        <v>31</v>
      </c>
      <c r="K53" s="737"/>
      <c r="L53" s="38"/>
      <c r="M53" s="38"/>
      <c r="N53" s="38"/>
      <c r="O53" s="39"/>
      <c r="P53" s="726" t="s">
        <v>149</v>
      </c>
      <c r="Q53" s="57" t="s">
        <v>150</v>
      </c>
      <c r="R53" s="740"/>
      <c r="S53" s="34">
        <v>42005</v>
      </c>
      <c r="T53" s="34">
        <v>42369</v>
      </c>
      <c r="U53" s="711"/>
      <c r="V53" s="639"/>
      <c r="W53" s="724"/>
      <c r="X53" s="632"/>
    </row>
    <row r="54" spans="2:24" s="35" customFormat="1" ht="93" customHeight="1" thickBot="1">
      <c r="B54" s="624"/>
      <c r="C54" s="715"/>
      <c r="D54" s="718"/>
      <c r="E54" s="627"/>
      <c r="F54" s="627"/>
      <c r="G54" s="721"/>
      <c r="H54" s="652"/>
      <c r="I54" s="52" t="s">
        <v>31</v>
      </c>
      <c r="J54" s="53" t="s">
        <v>31</v>
      </c>
      <c r="K54" s="737"/>
      <c r="L54" s="38"/>
      <c r="M54" s="38"/>
      <c r="N54" s="38"/>
      <c r="O54" s="39"/>
      <c r="P54" s="727"/>
      <c r="Q54" s="57" t="s">
        <v>151</v>
      </c>
      <c r="R54" s="740"/>
      <c r="S54" s="34">
        <v>42005</v>
      </c>
      <c r="T54" s="34">
        <v>42369</v>
      </c>
      <c r="U54" s="711"/>
      <c r="V54" s="639"/>
      <c r="W54" s="724"/>
      <c r="X54" s="632"/>
    </row>
    <row r="55" spans="2:24" s="35" customFormat="1" ht="93" customHeight="1" thickBot="1">
      <c r="B55" s="624"/>
      <c r="C55" s="715"/>
      <c r="D55" s="718"/>
      <c r="E55" s="627"/>
      <c r="F55" s="627"/>
      <c r="G55" s="721"/>
      <c r="H55" s="652"/>
      <c r="I55" s="52" t="s">
        <v>31</v>
      </c>
      <c r="J55" s="53" t="s">
        <v>31</v>
      </c>
      <c r="K55" s="737"/>
      <c r="L55" s="38"/>
      <c r="M55" s="38"/>
      <c r="N55" s="38"/>
      <c r="O55" s="39"/>
      <c r="P55" s="727"/>
      <c r="Q55" s="57" t="s">
        <v>152</v>
      </c>
      <c r="R55" s="740"/>
      <c r="S55" s="34">
        <v>42005</v>
      </c>
      <c r="T55" s="34">
        <v>42369</v>
      </c>
      <c r="U55" s="711"/>
      <c r="V55" s="639"/>
      <c r="W55" s="724"/>
      <c r="X55" s="632"/>
    </row>
    <row r="56" spans="2:24" s="35" customFormat="1" ht="130.5" customHeight="1" thickBot="1">
      <c r="B56" s="624"/>
      <c r="C56" s="715"/>
      <c r="D56" s="718"/>
      <c r="E56" s="627"/>
      <c r="F56" s="627"/>
      <c r="G56" s="721"/>
      <c r="H56" s="652"/>
      <c r="I56" s="52" t="s">
        <v>31</v>
      </c>
      <c r="J56" s="53" t="s">
        <v>31</v>
      </c>
      <c r="K56" s="737"/>
      <c r="L56" s="38"/>
      <c r="M56" s="38"/>
      <c r="N56" s="38"/>
      <c r="O56" s="39"/>
      <c r="P56" s="727"/>
      <c r="Q56" s="98" t="s">
        <v>153</v>
      </c>
      <c r="R56" s="740"/>
      <c r="S56" s="34">
        <v>42005</v>
      </c>
      <c r="T56" s="34">
        <v>42369</v>
      </c>
      <c r="U56" s="711"/>
      <c r="V56" s="639"/>
      <c r="W56" s="724"/>
      <c r="X56" s="632"/>
    </row>
    <row r="57" spans="2:24" s="35" customFormat="1" ht="93" customHeight="1" thickBot="1">
      <c r="B57" s="624"/>
      <c r="C57" s="715"/>
      <c r="D57" s="718"/>
      <c r="E57" s="627"/>
      <c r="F57" s="627"/>
      <c r="G57" s="721"/>
      <c r="H57" s="652"/>
      <c r="I57" s="52" t="s">
        <v>31</v>
      </c>
      <c r="J57" s="53" t="s">
        <v>31</v>
      </c>
      <c r="K57" s="737"/>
      <c r="L57" s="38"/>
      <c r="M57" s="38"/>
      <c r="N57" s="38"/>
      <c r="O57" s="39"/>
      <c r="P57" s="727"/>
      <c r="Q57" s="98" t="s">
        <v>154</v>
      </c>
      <c r="R57" s="740"/>
      <c r="S57" s="34">
        <v>42125</v>
      </c>
      <c r="T57" s="34">
        <v>42155</v>
      </c>
      <c r="U57" s="711"/>
      <c r="V57" s="639"/>
      <c r="W57" s="724"/>
      <c r="X57" s="632"/>
    </row>
    <row r="58" spans="2:24" s="35" customFormat="1" ht="157.5" customHeight="1" thickBot="1">
      <c r="B58" s="624"/>
      <c r="C58" s="715"/>
      <c r="D58" s="718"/>
      <c r="E58" s="627"/>
      <c r="F58" s="627"/>
      <c r="G58" s="721"/>
      <c r="H58" s="652"/>
      <c r="I58" s="52" t="s">
        <v>31</v>
      </c>
      <c r="J58" s="53" t="s">
        <v>31</v>
      </c>
      <c r="K58" s="737"/>
      <c r="L58" s="38"/>
      <c r="M58" s="38"/>
      <c r="N58" s="38"/>
      <c r="O58" s="39"/>
      <c r="P58" s="727"/>
      <c r="Q58" s="98" t="s">
        <v>155</v>
      </c>
      <c r="R58" s="740"/>
      <c r="S58" s="34">
        <v>42098</v>
      </c>
      <c r="T58" s="34">
        <v>42278</v>
      </c>
      <c r="U58" s="711"/>
      <c r="V58" s="639"/>
      <c r="W58" s="724"/>
      <c r="X58" s="632"/>
    </row>
    <row r="59" spans="2:24" s="35" customFormat="1" ht="93" customHeight="1" thickBot="1">
      <c r="B59" s="624"/>
      <c r="C59" s="715"/>
      <c r="D59" s="718"/>
      <c r="E59" s="627"/>
      <c r="F59" s="627"/>
      <c r="G59" s="721"/>
      <c r="H59" s="652"/>
      <c r="I59" s="52" t="s">
        <v>31</v>
      </c>
      <c r="J59" s="53" t="s">
        <v>31</v>
      </c>
      <c r="K59" s="737"/>
      <c r="L59" s="38"/>
      <c r="M59" s="38"/>
      <c r="N59" s="38"/>
      <c r="O59" s="39"/>
      <c r="P59" s="727"/>
      <c r="Q59" s="98" t="s">
        <v>156</v>
      </c>
      <c r="R59" s="740"/>
      <c r="S59" s="34">
        <v>42098</v>
      </c>
      <c r="T59" s="34">
        <v>42278</v>
      </c>
      <c r="U59" s="711"/>
      <c r="V59" s="639"/>
      <c r="W59" s="724"/>
      <c r="X59" s="632"/>
    </row>
    <row r="60" spans="2:24" s="35" customFormat="1" ht="93" customHeight="1" thickBot="1">
      <c r="B60" s="624"/>
      <c r="C60" s="715"/>
      <c r="D60" s="718"/>
      <c r="E60" s="627"/>
      <c r="F60" s="627"/>
      <c r="G60" s="721"/>
      <c r="H60" s="652"/>
      <c r="I60" s="52" t="s">
        <v>31</v>
      </c>
      <c r="J60" s="53" t="s">
        <v>31</v>
      </c>
      <c r="K60" s="737"/>
      <c r="L60" s="38"/>
      <c r="M60" s="38"/>
      <c r="N60" s="38"/>
      <c r="O60" s="39"/>
      <c r="P60" s="727"/>
      <c r="Q60" s="98" t="s">
        <v>157</v>
      </c>
      <c r="R60" s="740"/>
      <c r="S60" s="34">
        <v>42005</v>
      </c>
      <c r="T60" s="34">
        <v>42369</v>
      </c>
      <c r="U60" s="711"/>
      <c r="V60" s="639"/>
      <c r="W60" s="724"/>
      <c r="X60" s="632"/>
    </row>
    <row r="61" spans="2:24" s="35" customFormat="1" ht="93" customHeight="1" thickBot="1">
      <c r="B61" s="624"/>
      <c r="C61" s="715"/>
      <c r="D61" s="718"/>
      <c r="E61" s="627"/>
      <c r="F61" s="627"/>
      <c r="G61" s="721"/>
      <c r="H61" s="652"/>
      <c r="I61" s="52" t="s">
        <v>31</v>
      </c>
      <c r="J61" s="53" t="s">
        <v>31</v>
      </c>
      <c r="K61" s="737"/>
      <c r="L61" s="38"/>
      <c r="M61" s="38"/>
      <c r="N61" s="38"/>
      <c r="O61" s="39"/>
      <c r="P61" s="727"/>
      <c r="Q61" s="57" t="s">
        <v>158</v>
      </c>
      <c r="R61" s="740"/>
      <c r="S61" s="34">
        <v>42005</v>
      </c>
      <c r="T61" s="34">
        <v>42369</v>
      </c>
      <c r="U61" s="711"/>
      <c r="V61" s="639"/>
      <c r="W61" s="724"/>
      <c r="X61" s="632"/>
    </row>
    <row r="62" spans="2:24" s="35" customFormat="1" ht="93" customHeight="1" thickBot="1">
      <c r="B62" s="624"/>
      <c r="C62" s="715"/>
      <c r="D62" s="718"/>
      <c r="E62" s="627"/>
      <c r="F62" s="627"/>
      <c r="G62" s="721"/>
      <c r="H62" s="652"/>
      <c r="I62" s="52" t="s">
        <v>31</v>
      </c>
      <c r="J62" s="53" t="s">
        <v>31</v>
      </c>
      <c r="K62" s="737"/>
      <c r="L62" s="38"/>
      <c r="M62" s="38"/>
      <c r="N62" s="38"/>
      <c r="O62" s="39"/>
      <c r="P62" s="727"/>
      <c r="Q62" s="57" t="s">
        <v>159</v>
      </c>
      <c r="R62" s="740"/>
      <c r="S62" s="34">
        <v>42095</v>
      </c>
      <c r="T62" s="34">
        <v>42156</v>
      </c>
      <c r="U62" s="711"/>
      <c r="V62" s="639"/>
      <c r="W62" s="724"/>
      <c r="X62" s="632"/>
    </row>
    <row r="63" spans="2:24" s="35" customFormat="1" ht="93" customHeight="1" thickBot="1">
      <c r="B63" s="624"/>
      <c r="C63" s="715"/>
      <c r="D63" s="718"/>
      <c r="E63" s="627"/>
      <c r="F63" s="627"/>
      <c r="G63" s="721"/>
      <c r="H63" s="652"/>
      <c r="I63" s="52" t="s">
        <v>31</v>
      </c>
      <c r="J63" s="53" t="s">
        <v>31</v>
      </c>
      <c r="K63" s="737"/>
      <c r="L63" s="38"/>
      <c r="M63" s="38"/>
      <c r="N63" s="38"/>
      <c r="O63" s="39"/>
      <c r="P63" s="727"/>
      <c r="Q63" s="57" t="s">
        <v>160</v>
      </c>
      <c r="R63" s="740"/>
      <c r="S63" s="34">
        <v>42071</v>
      </c>
      <c r="T63" s="34">
        <v>42083</v>
      </c>
      <c r="U63" s="711"/>
      <c r="V63" s="639"/>
      <c r="W63" s="724"/>
      <c r="X63" s="632"/>
    </row>
    <row r="64" spans="2:24" s="35" customFormat="1" ht="93" customHeight="1" thickBot="1">
      <c r="B64" s="624"/>
      <c r="C64" s="715"/>
      <c r="D64" s="718"/>
      <c r="E64" s="627"/>
      <c r="F64" s="627"/>
      <c r="G64" s="721"/>
      <c r="H64" s="652"/>
      <c r="I64" s="52" t="s">
        <v>31</v>
      </c>
      <c r="J64" s="53" t="s">
        <v>31</v>
      </c>
      <c r="K64" s="737"/>
      <c r="L64" s="38"/>
      <c r="M64" s="38"/>
      <c r="N64" s="38"/>
      <c r="O64" s="39"/>
      <c r="P64" s="727"/>
      <c r="Q64" s="57" t="s">
        <v>161</v>
      </c>
      <c r="R64" s="740"/>
      <c r="S64" s="34">
        <v>42029</v>
      </c>
      <c r="T64" s="34">
        <v>42068</v>
      </c>
      <c r="U64" s="711"/>
      <c r="V64" s="639"/>
      <c r="W64" s="724"/>
      <c r="X64" s="632"/>
    </row>
    <row r="65" spans="2:24" s="35" customFormat="1" ht="93" customHeight="1" thickBot="1">
      <c r="B65" s="624"/>
      <c r="C65" s="715"/>
      <c r="D65" s="718"/>
      <c r="E65" s="627"/>
      <c r="F65" s="627"/>
      <c r="G65" s="721"/>
      <c r="H65" s="652"/>
      <c r="I65" s="52" t="s">
        <v>31</v>
      </c>
      <c r="J65" s="53" t="s">
        <v>31</v>
      </c>
      <c r="K65" s="737"/>
      <c r="L65" s="38"/>
      <c r="M65" s="38"/>
      <c r="N65" s="38"/>
      <c r="O65" s="39"/>
      <c r="P65" s="727"/>
      <c r="Q65" s="57" t="s">
        <v>162</v>
      </c>
      <c r="R65" s="740"/>
      <c r="S65" s="34">
        <v>42005</v>
      </c>
      <c r="T65" s="34">
        <v>42369</v>
      </c>
      <c r="U65" s="711"/>
      <c r="V65" s="639"/>
      <c r="W65" s="724"/>
      <c r="X65" s="632"/>
    </row>
    <row r="66" spans="2:24" s="35" customFormat="1" ht="93" customHeight="1" thickBot="1">
      <c r="B66" s="624"/>
      <c r="C66" s="715"/>
      <c r="D66" s="718"/>
      <c r="E66" s="627"/>
      <c r="F66" s="627"/>
      <c r="G66" s="721"/>
      <c r="H66" s="652"/>
      <c r="I66" s="52" t="s">
        <v>31</v>
      </c>
      <c r="J66" s="53" t="s">
        <v>31</v>
      </c>
      <c r="K66" s="737"/>
      <c r="L66" s="38"/>
      <c r="M66" s="38"/>
      <c r="N66" s="38"/>
      <c r="O66" s="39"/>
      <c r="P66" s="727"/>
      <c r="Q66" s="57" t="s">
        <v>163</v>
      </c>
      <c r="R66" s="740"/>
      <c r="S66" s="34">
        <v>42036</v>
      </c>
      <c r="T66" s="34">
        <v>42369</v>
      </c>
      <c r="U66" s="711"/>
      <c r="V66" s="639"/>
      <c r="W66" s="724"/>
      <c r="X66" s="632"/>
    </row>
    <row r="67" spans="2:24" s="35" customFormat="1" ht="93" customHeight="1" thickBot="1">
      <c r="B67" s="624"/>
      <c r="C67" s="715"/>
      <c r="D67" s="718"/>
      <c r="E67" s="627"/>
      <c r="F67" s="627"/>
      <c r="G67" s="721"/>
      <c r="H67" s="653"/>
      <c r="I67" s="52" t="s">
        <v>31</v>
      </c>
      <c r="J67" s="53" t="s">
        <v>31</v>
      </c>
      <c r="K67" s="737"/>
      <c r="L67" s="38"/>
      <c r="M67" s="38"/>
      <c r="N67" s="38"/>
      <c r="O67" s="39"/>
      <c r="P67" s="728"/>
      <c r="Q67" s="41" t="s">
        <v>164</v>
      </c>
      <c r="R67" s="740"/>
      <c r="S67" s="34">
        <v>42036</v>
      </c>
      <c r="T67" s="34">
        <v>42063</v>
      </c>
      <c r="U67" s="711"/>
      <c r="V67" s="639"/>
      <c r="W67" s="724"/>
      <c r="X67" s="632"/>
    </row>
    <row r="68" spans="2:24" s="35" customFormat="1" ht="93" customHeight="1" thickBot="1">
      <c r="B68" s="624"/>
      <c r="C68" s="715"/>
      <c r="D68" s="718"/>
      <c r="E68" s="627"/>
      <c r="F68" s="627"/>
      <c r="G68" s="721"/>
      <c r="H68" s="729" t="s">
        <v>42</v>
      </c>
      <c r="I68" s="53" t="s">
        <v>31</v>
      </c>
      <c r="J68" s="53" t="s">
        <v>31</v>
      </c>
      <c r="K68" s="737"/>
      <c r="L68" s="38"/>
      <c r="M68" s="38"/>
      <c r="N68" s="38"/>
      <c r="O68" s="38"/>
      <c r="P68" s="732" t="s">
        <v>165</v>
      </c>
      <c r="Q68" s="99" t="s">
        <v>166</v>
      </c>
      <c r="R68" s="740"/>
      <c r="S68" s="34">
        <v>42005</v>
      </c>
      <c r="T68" s="34">
        <v>42185</v>
      </c>
      <c r="U68" s="711"/>
      <c r="V68" s="639"/>
      <c r="W68" s="724"/>
      <c r="X68" s="632"/>
    </row>
    <row r="69" spans="2:24" s="35" customFormat="1" ht="93" customHeight="1" thickBot="1">
      <c r="B69" s="624"/>
      <c r="C69" s="715"/>
      <c r="D69" s="718"/>
      <c r="E69" s="627"/>
      <c r="F69" s="627"/>
      <c r="G69" s="721"/>
      <c r="H69" s="730"/>
      <c r="I69" s="53" t="s">
        <v>31</v>
      </c>
      <c r="J69" s="53" t="s">
        <v>31</v>
      </c>
      <c r="K69" s="737"/>
      <c r="L69" s="38"/>
      <c r="M69" s="38"/>
      <c r="N69" s="38"/>
      <c r="O69" s="38"/>
      <c r="P69" s="733"/>
      <c r="Q69" s="99" t="s">
        <v>167</v>
      </c>
      <c r="R69" s="740"/>
      <c r="S69" s="34">
        <v>42037</v>
      </c>
      <c r="T69" s="34">
        <v>42369</v>
      </c>
      <c r="U69" s="711"/>
      <c r="V69" s="639"/>
      <c r="W69" s="724"/>
      <c r="X69" s="632"/>
    </row>
    <row r="70" spans="2:24" s="35" customFormat="1" ht="93" customHeight="1" thickBot="1">
      <c r="B70" s="624"/>
      <c r="C70" s="715"/>
      <c r="D70" s="718"/>
      <c r="E70" s="627"/>
      <c r="F70" s="627"/>
      <c r="G70" s="721"/>
      <c r="H70" s="730"/>
      <c r="I70" s="53" t="s">
        <v>31</v>
      </c>
      <c r="J70" s="53" t="s">
        <v>31</v>
      </c>
      <c r="K70" s="737"/>
      <c r="L70" s="38"/>
      <c r="M70" s="38"/>
      <c r="N70" s="38"/>
      <c r="O70" s="38"/>
      <c r="P70" s="733"/>
      <c r="Q70" s="100" t="s">
        <v>168</v>
      </c>
      <c r="R70" s="740"/>
      <c r="S70" s="34">
        <v>42037</v>
      </c>
      <c r="T70" s="34">
        <v>42369</v>
      </c>
      <c r="U70" s="711"/>
      <c r="V70" s="639"/>
      <c r="W70" s="724"/>
      <c r="X70" s="632"/>
    </row>
    <row r="71" spans="2:24" s="35" customFormat="1" ht="93" customHeight="1" thickBot="1">
      <c r="B71" s="624"/>
      <c r="C71" s="715"/>
      <c r="D71" s="718"/>
      <c r="E71" s="627"/>
      <c r="F71" s="627"/>
      <c r="G71" s="721"/>
      <c r="H71" s="730"/>
      <c r="I71" s="53" t="s">
        <v>31</v>
      </c>
      <c r="J71" s="53" t="s">
        <v>31</v>
      </c>
      <c r="K71" s="737"/>
      <c r="L71" s="38"/>
      <c r="M71" s="38"/>
      <c r="N71" s="38"/>
      <c r="O71" s="38"/>
      <c r="P71" s="733"/>
      <c r="Q71" s="41" t="s">
        <v>169</v>
      </c>
      <c r="R71" s="740"/>
      <c r="S71" s="34">
        <v>42037</v>
      </c>
      <c r="T71" s="34">
        <v>42369</v>
      </c>
      <c r="U71" s="711"/>
      <c r="V71" s="639"/>
      <c r="W71" s="724"/>
      <c r="X71" s="632"/>
    </row>
    <row r="72" spans="2:24" s="35" customFormat="1" ht="93" customHeight="1" thickBot="1">
      <c r="B72" s="625"/>
      <c r="C72" s="716"/>
      <c r="D72" s="719"/>
      <c r="E72" s="628"/>
      <c r="F72" s="628"/>
      <c r="G72" s="722"/>
      <c r="H72" s="731"/>
      <c r="I72" s="101" t="s">
        <v>31</v>
      </c>
      <c r="J72" s="101" t="s">
        <v>31</v>
      </c>
      <c r="K72" s="738"/>
      <c r="L72" s="83"/>
      <c r="M72" s="83"/>
      <c r="N72" s="83"/>
      <c r="O72" s="83"/>
      <c r="P72" s="734"/>
      <c r="Q72" s="102" t="s">
        <v>170</v>
      </c>
      <c r="R72" s="741"/>
      <c r="S72" s="34">
        <v>42037</v>
      </c>
      <c r="T72" s="34">
        <v>42369</v>
      </c>
      <c r="U72" s="712"/>
      <c r="V72" s="640"/>
      <c r="W72" s="725"/>
      <c r="X72" s="633"/>
    </row>
    <row r="73" spans="2:24" s="35" customFormat="1" ht="115.5" customHeight="1" thickBot="1">
      <c r="B73" s="621" t="s">
        <v>602</v>
      </c>
      <c r="C73" s="742" t="s">
        <v>171</v>
      </c>
      <c r="D73" s="644" t="s">
        <v>42</v>
      </c>
      <c r="E73" s="735" t="s">
        <v>42</v>
      </c>
      <c r="F73" s="651" t="s">
        <v>42</v>
      </c>
      <c r="G73" s="651" t="s">
        <v>42</v>
      </c>
      <c r="H73" s="651" t="s">
        <v>42</v>
      </c>
      <c r="I73" s="52" t="s">
        <v>31</v>
      </c>
      <c r="J73" s="53" t="s">
        <v>31</v>
      </c>
      <c r="K73" s="688" t="s">
        <v>31</v>
      </c>
      <c r="L73" s="630"/>
      <c r="M73" s="73" t="s">
        <v>172</v>
      </c>
      <c r="N73" s="37" t="s">
        <v>173</v>
      </c>
      <c r="O73" s="103">
        <v>42005</v>
      </c>
      <c r="P73" s="41" t="s">
        <v>174</v>
      </c>
      <c r="Q73" s="41" t="s">
        <v>172</v>
      </c>
      <c r="R73" s="649" t="s">
        <v>175</v>
      </c>
      <c r="S73" s="104">
        <v>42005</v>
      </c>
      <c r="T73" s="105">
        <v>42339</v>
      </c>
      <c r="U73" s="57" t="s">
        <v>176</v>
      </c>
      <c r="V73" s="64" t="s">
        <v>42</v>
      </c>
      <c r="W73" s="57" t="s">
        <v>177</v>
      </c>
      <c r="X73" s="106" t="s">
        <v>178</v>
      </c>
    </row>
    <row r="74" spans="2:24" s="35" customFormat="1" ht="336" customHeight="1" thickBot="1">
      <c r="B74" s="624"/>
      <c r="C74" s="743"/>
      <c r="D74" s="624"/>
      <c r="E74" s="652"/>
      <c r="F74" s="652"/>
      <c r="G74" s="652"/>
      <c r="H74" s="652"/>
      <c r="I74" s="52" t="s">
        <v>31</v>
      </c>
      <c r="J74" s="53" t="s">
        <v>31</v>
      </c>
      <c r="K74" s="688"/>
      <c r="L74" s="630"/>
      <c r="M74" s="73" t="s">
        <v>179</v>
      </c>
      <c r="N74" s="37" t="s">
        <v>173</v>
      </c>
      <c r="O74" s="103">
        <v>42005</v>
      </c>
      <c r="P74" s="41" t="s">
        <v>180</v>
      </c>
      <c r="Q74" s="41" t="s">
        <v>181</v>
      </c>
      <c r="R74" s="662"/>
      <c r="S74" s="105">
        <v>42005</v>
      </c>
      <c r="T74" s="105">
        <v>42339</v>
      </c>
      <c r="U74" s="57" t="s">
        <v>182</v>
      </c>
      <c r="V74" s="64" t="s">
        <v>42</v>
      </c>
      <c r="W74" s="57" t="s">
        <v>183</v>
      </c>
      <c r="X74" s="107" t="s">
        <v>184</v>
      </c>
    </row>
    <row r="75" spans="2:24" s="35" customFormat="1" ht="132.75" customHeight="1" thickBot="1">
      <c r="B75" s="624"/>
      <c r="C75" s="743"/>
      <c r="D75" s="624"/>
      <c r="E75" s="652"/>
      <c r="F75" s="652"/>
      <c r="G75" s="652"/>
      <c r="H75" s="652"/>
      <c r="I75" s="52" t="s">
        <v>31</v>
      </c>
      <c r="J75" s="53" t="s">
        <v>31</v>
      </c>
      <c r="K75" s="688"/>
      <c r="L75" s="73" t="s">
        <v>185</v>
      </c>
      <c r="M75" s="37" t="s">
        <v>186</v>
      </c>
      <c r="N75" s="37" t="s">
        <v>173</v>
      </c>
      <c r="O75" s="103">
        <v>42005</v>
      </c>
      <c r="P75" s="41" t="s">
        <v>187</v>
      </c>
      <c r="Q75" s="41" t="s">
        <v>188</v>
      </c>
      <c r="R75" s="662"/>
      <c r="S75" s="105">
        <v>42005</v>
      </c>
      <c r="T75" s="105">
        <v>42095</v>
      </c>
      <c r="U75" s="57" t="s">
        <v>189</v>
      </c>
      <c r="V75" s="64" t="s">
        <v>42</v>
      </c>
      <c r="W75" s="57" t="str">
        <f>+U75</f>
        <v>Manual de contrataciòn de la Entidad.</v>
      </c>
      <c r="X75" s="108" t="s">
        <v>190</v>
      </c>
    </row>
    <row r="76" spans="2:24" s="35" customFormat="1" ht="245.25" customHeight="1" thickBot="1">
      <c r="B76" s="624"/>
      <c r="C76" s="743"/>
      <c r="D76" s="624"/>
      <c r="E76" s="652"/>
      <c r="F76" s="652"/>
      <c r="G76" s="652"/>
      <c r="H76" s="652"/>
      <c r="I76" s="52" t="s">
        <v>31</v>
      </c>
      <c r="J76" s="53" t="s">
        <v>31</v>
      </c>
      <c r="K76" s="688"/>
      <c r="L76" s="630" t="s">
        <v>191</v>
      </c>
      <c r="M76" s="73" t="s">
        <v>192</v>
      </c>
      <c r="N76" s="37" t="s">
        <v>173</v>
      </c>
      <c r="O76" s="103">
        <v>42005</v>
      </c>
      <c r="P76" s="631" t="s">
        <v>193</v>
      </c>
      <c r="Q76" s="98" t="s">
        <v>194</v>
      </c>
      <c r="R76" s="663"/>
      <c r="S76" s="105">
        <v>42005</v>
      </c>
      <c r="T76" s="105">
        <v>42150</v>
      </c>
      <c r="U76" s="109" t="s">
        <v>195</v>
      </c>
      <c r="V76" s="64" t="s">
        <v>42</v>
      </c>
      <c r="W76" s="98" t="s">
        <v>196</v>
      </c>
      <c r="X76" s="108" t="s">
        <v>197</v>
      </c>
    </row>
    <row r="77" spans="2:24" s="35" customFormat="1" ht="191.25" customHeight="1" thickBot="1">
      <c r="B77" s="624"/>
      <c r="C77" s="743"/>
      <c r="D77" s="624"/>
      <c r="E77" s="652"/>
      <c r="F77" s="652"/>
      <c r="G77" s="652"/>
      <c r="H77" s="652"/>
      <c r="I77" s="52" t="s">
        <v>31</v>
      </c>
      <c r="J77" s="53" t="s">
        <v>31</v>
      </c>
      <c r="K77" s="688"/>
      <c r="L77" s="630"/>
      <c r="M77" s="73" t="s">
        <v>198</v>
      </c>
      <c r="N77" s="37" t="s">
        <v>173</v>
      </c>
      <c r="O77" s="103">
        <v>42005</v>
      </c>
      <c r="P77" s="633"/>
      <c r="Q77" s="41" t="s">
        <v>198</v>
      </c>
      <c r="R77" s="50" t="s">
        <v>199</v>
      </c>
      <c r="S77" s="105">
        <v>42050</v>
      </c>
      <c r="T77" s="105">
        <v>42231</v>
      </c>
      <c r="U77" s="57" t="s">
        <v>200</v>
      </c>
      <c r="V77" s="64" t="s">
        <v>42</v>
      </c>
      <c r="W77" s="57" t="s">
        <v>201</v>
      </c>
      <c r="X77" s="59" t="s">
        <v>178</v>
      </c>
    </row>
    <row r="78" spans="2:24" s="35" customFormat="1" ht="93" customHeight="1" thickBot="1">
      <c r="B78" s="624"/>
      <c r="C78" s="743"/>
      <c r="D78" s="624"/>
      <c r="E78" s="652"/>
      <c r="F78" s="652"/>
      <c r="G78" s="652"/>
      <c r="H78" s="652"/>
      <c r="I78" s="52" t="s">
        <v>31</v>
      </c>
      <c r="J78" s="53" t="s">
        <v>31</v>
      </c>
      <c r="K78" s="688"/>
      <c r="L78" s="630" t="s">
        <v>202</v>
      </c>
      <c r="M78" s="73" t="s">
        <v>203</v>
      </c>
      <c r="N78" s="37" t="s">
        <v>173</v>
      </c>
      <c r="O78" s="103">
        <v>42005</v>
      </c>
      <c r="P78" s="659" t="s">
        <v>202</v>
      </c>
      <c r="Q78" s="41" t="s">
        <v>203</v>
      </c>
      <c r="R78" s="649" t="s">
        <v>175</v>
      </c>
      <c r="S78" s="105">
        <v>42005</v>
      </c>
      <c r="T78" s="105">
        <v>42339</v>
      </c>
      <c r="U78" s="57" t="s">
        <v>204</v>
      </c>
      <c r="V78" s="79" t="s">
        <v>42</v>
      </c>
      <c r="W78" s="634" t="s">
        <v>205</v>
      </c>
      <c r="X78" s="745" t="s">
        <v>178</v>
      </c>
    </row>
    <row r="79" spans="2:24" s="35" customFormat="1" ht="93" customHeight="1" thickBot="1">
      <c r="B79" s="625"/>
      <c r="C79" s="743"/>
      <c r="D79" s="624"/>
      <c r="E79" s="652"/>
      <c r="F79" s="652"/>
      <c r="G79" s="652"/>
      <c r="H79" s="652"/>
      <c r="I79" s="55" t="s">
        <v>31</v>
      </c>
      <c r="J79" s="56" t="s">
        <v>31</v>
      </c>
      <c r="K79" s="688"/>
      <c r="L79" s="645"/>
      <c r="M79" s="110" t="s">
        <v>206</v>
      </c>
      <c r="N79" s="111" t="s">
        <v>173</v>
      </c>
      <c r="O79" s="112">
        <v>42005</v>
      </c>
      <c r="P79" s="744"/>
      <c r="Q79" s="78" t="s">
        <v>207</v>
      </c>
      <c r="R79" s="663"/>
      <c r="S79" s="105">
        <v>42005</v>
      </c>
      <c r="T79" s="105">
        <v>42339</v>
      </c>
      <c r="U79" s="57" t="s">
        <v>204</v>
      </c>
      <c r="V79" s="64" t="s">
        <v>42</v>
      </c>
      <c r="W79" s="637"/>
      <c r="X79" s="746"/>
    </row>
    <row r="80" spans="2:24" s="35" customFormat="1" ht="18" customHeight="1" thickBot="1">
      <c r="B80" s="113"/>
      <c r="C80" s="114"/>
      <c r="D80" s="113"/>
      <c r="E80" s="115"/>
      <c r="F80" s="115"/>
      <c r="G80" s="115"/>
      <c r="H80" s="115"/>
      <c r="I80" s="116"/>
      <c r="J80" s="117"/>
      <c r="K80" s="117"/>
      <c r="L80" s="118"/>
      <c r="M80" s="119"/>
      <c r="N80" s="118"/>
      <c r="O80" s="120"/>
      <c r="P80" s="121"/>
      <c r="Q80" s="122"/>
      <c r="R80" s="123"/>
      <c r="S80" s="124"/>
      <c r="T80" s="124"/>
      <c r="U80" s="125"/>
      <c r="V80" s="118"/>
      <c r="W80" s="125"/>
      <c r="X80" s="126"/>
    </row>
    <row r="81" spans="2:24" s="35" customFormat="1" ht="409.5" customHeight="1" thickBot="1">
      <c r="B81" s="612">
        <v>611</v>
      </c>
      <c r="C81" s="743" t="s">
        <v>208</v>
      </c>
      <c r="D81" s="621" t="s">
        <v>209</v>
      </c>
      <c r="E81" s="651" t="s">
        <v>42</v>
      </c>
      <c r="F81" s="644" t="s">
        <v>210</v>
      </c>
      <c r="G81" s="735" t="s">
        <v>211</v>
      </c>
      <c r="H81" s="735" t="s">
        <v>211</v>
      </c>
      <c r="I81" s="127"/>
      <c r="J81" s="128"/>
      <c r="K81" s="129"/>
      <c r="L81" s="130"/>
      <c r="M81" s="130"/>
      <c r="N81" s="130"/>
      <c r="O81" s="131"/>
      <c r="P81" s="98" t="s">
        <v>212</v>
      </c>
      <c r="Q81" s="132" t="s">
        <v>213</v>
      </c>
      <c r="R81" s="98" t="s">
        <v>214</v>
      </c>
      <c r="S81" s="133" t="s">
        <v>215</v>
      </c>
      <c r="T81" s="133" t="s">
        <v>216</v>
      </c>
      <c r="U81" s="98" t="s">
        <v>217</v>
      </c>
      <c r="V81" s="134" t="s">
        <v>42</v>
      </c>
      <c r="W81" s="98" t="s">
        <v>218</v>
      </c>
      <c r="X81" s="635" t="s">
        <v>219</v>
      </c>
    </row>
    <row r="82" spans="2:24" s="35" customFormat="1" ht="147.75" customHeight="1" thickBot="1">
      <c r="B82" s="747"/>
      <c r="C82" s="743"/>
      <c r="D82" s="622"/>
      <c r="E82" s="653"/>
      <c r="F82" s="750"/>
      <c r="G82" s="653"/>
      <c r="H82" s="653"/>
      <c r="I82" s="135"/>
      <c r="J82" s="136"/>
      <c r="K82" s="137"/>
      <c r="L82" s="60"/>
      <c r="M82" s="60"/>
      <c r="N82" s="60"/>
      <c r="O82" s="61"/>
      <c r="P82" s="98" t="s">
        <v>220</v>
      </c>
      <c r="Q82" s="50" t="s">
        <v>221</v>
      </c>
      <c r="R82" s="109" t="s">
        <v>222</v>
      </c>
      <c r="S82" s="105">
        <v>42005</v>
      </c>
      <c r="T82" s="105">
        <v>42153</v>
      </c>
      <c r="U82" s="98" t="s">
        <v>223</v>
      </c>
      <c r="V82" s="138" t="s">
        <v>42</v>
      </c>
      <c r="W82" s="139" t="s">
        <v>224</v>
      </c>
      <c r="X82" s="636"/>
    </row>
    <row r="83" spans="2:24" s="35" customFormat="1" ht="170.25" customHeight="1" thickBot="1">
      <c r="B83" s="747"/>
      <c r="C83" s="743"/>
      <c r="D83" s="622"/>
      <c r="E83" s="59" t="s">
        <v>27</v>
      </c>
      <c r="F83" s="64" t="s">
        <v>225</v>
      </c>
      <c r="G83" s="64" t="s">
        <v>29</v>
      </c>
      <c r="H83" s="140">
        <v>33000000</v>
      </c>
      <c r="I83" s="141" t="s">
        <v>29</v>
      </c>
      <c r="J83" s="72">
        <v>63000000</v>
      </c>
      <c r="K83" s="142">
        <v>63000000</v>
      </c>
      <c r="L83" s="60"/>
      <c r="M83" s="60"/>
      <c r="N83" s="60"/>
      <c r="O83" s="61"/>
      <c r="P83" s="98" t="s">
        <v>226</v>
      </c>
      <c r="Q83" s="41" t="s">
        <v>227</v>
      </c>
      <c r="R83" s="98" t="s">
        <v>228</v>
      </c>
      <c r="S83" s="34">
        <v>42186</v>
      </c>
      <c r="T83" s="34">
        <v>42338</v>
      </c>
      <c r="U83" s="98" t="s">
        <v>229</v>
      </c>
      <c r="V83" s="140">
        <v>33000000</v>
      </c>
      <c r="W83" s="108" t="s">
        <v>230</v>
      </c>
      <c r="X83" s="637"/>
    </row>
    <row r="84" spans="2:24" s="35" customFormat="1" ht="205.5" customHeight="1" thickBot="1">
      <c r="B84" s="748"/>
      <c r="C84" s="749"/>
      <c r="D84" s="623"/>
      <c r="E84" s="59" t="s">
        <v>42</v>
      </c>
      <c r="F84" s="64" t="s">
        <v>210</v>
      </c>
      <c r="G84" s="64" t="s">
        <v>211</v>
      </c>
      <c r="H84" s="41" t="s">
        <v>211</v>
      </c>
      <c r="I84" s="141"/>
      <c r="J84" s="72"/>
      <c r="K84" s="142"/>
      <c r="L84" s="60"/>
      <c r="M84" s="60"/>
      <c r="N84" s="60"/>
      <c r="O84" s="61"/>
      <c r="P84" s="98" t="s">
        <v>231</v>
      </c>
      <c r="Q84" s="41" t="s">
        <v>232</v>
      </c>
      <c r="R84" s="143" t="s">
        <v>233</v>
      </c>
      <c r="S84" s="34">
        <v>42065</v>
      </c>
      <c r="T84" s="34">
        <v>42185</v>
      </c>
      <c r="U84" s="98" t="s">
        <v>234</v>
      </c>
      <c r="V84" s="140"/>
      <c r="W84" s="98" t="s">
        <v>235</v>
      </c>
      <c r="X84" s="57" t="s">
        <v>219</v>
      </c>
    </row>
    <row r="85" spans="2:24" s="35" customFormat="1" ht="20.25" customHeight="1" thickBot="1">
      <c r="B85" s="144"/>
      <c r="C85" s="145"/>
      <c r="D85" s="146"/>
      <c r="E85" s="147"/>
      <c r="F85" s="113"/>
      <c r="G85" s="113"/>
      <c r="H85" s="121"/>
      <c r="I85" s="148"/>
      <c r="J85" s="149"/>
      <c r="K85" s="150"/>
      <c r="L85" s="151"/>
      <c r="M85" s="151"/>
      <c r="N85" s="151"/>
      <c r="O85" s="152"/>
      <c r="P85" s="153"/>
      <c r="Q85" s="154"/>
      <c r="R85" s="155"/>
      <c r="S85" s="156"/>
      <c r="T85" s="156"/>
      <c r="U85" s="157"/>
      <c r="V85" s="158"/>
      <c r="W85" s="159"/>
      <c r="X85" s="160"/>
    </row>
    <row r="86" spans="2:24" s="35" customFormat="1" ht="409.5" customHeight="1" thickBot="1">
      <c r="B86" s="161">
        <v>947</v>
      </c>
      <c r="C86" s="162" t="s">
        <v>236</v>
      </c>
      <c r="D86" s="163" t="s">
        <v>126</v>
      </c>
      <c r="E86" s="58" t="s">
        <v>237</v>
      </c>
      <c r="F86" s="64" t="s">
        <v>238</v>
      </c>
      <c r="G86" s="64" t="s">
        <v>29</v>
      </c>
      <c r="H86" s="65">
        <v>8000000</v>
      </c>
      <c r="I86" s="141" t="s">
        <v>239</v>
      </c>
      <c r="J86" s="73" t="s">
        <v>240</v>
      </c>
      <c r="K86" s="72">
        <v>8000000</v>
      </c>
      <c r="L86" s="73" t="s">
        <v>239</v>
      </c>
      <c r="M86" s="73" t="s">
        <v>240</v>
      </c>
      <c r="N86" s="164" t="s">
        <v>241</v>
      </c>
      <c r="O86" s="39" t="s">
        <v>242</v>
      </c>
      <c r="P86" s="98" t="s">
        <v>239</v>
      </c>
      <c r="Q86" s="41" t="s">
        <v>243</v>
      </c>
      <c r="R86" s="98" t="s">
        <v>244</v>
      </c>
      <c r="S86" s="105">
        <v>42062</v>
      </c>
      <c r="T86" s="105">
        <v>42083</v>
      </c>
      <c r="U86" s="98" t="s">
        <v>245</v>
      </c>
      <c r="V86" s="58" t="s">
        <v>246</v>
      </c>
      <c r="W86" s="98" t="s">
        <v>247</v>
      </c>
      <c r="X86" s="98" t="s">
        <v>248</v>
      </c>
    </row>
    <row r="87" spans="2:24" s="35" customFormat="1" ht="33" customHeight="1" hidden="1" thickBot="1">
      <c r="B87" s="165"/>
      <c r="C87" s="166"/>
      <c r="D87" s="79"/>
      <c r="E87" s="80"/>
      <c r="F87" s="79"/>
      <c r="G87" s="79"/>
      <c r="H87" s="167"/>
      <c r="I87" s="141"/>
      <c r="J87" s="73"/>
      <c r="K87" s="72"/>
      <c r="L87" s="73"/>
      <c r="M87" s="73"/>
      <c r="N87" s="164"/>
      <c r="O87" s="39"/>
      <c r="P87" s="168"/>
      <c r="Q87" s="168"/>
      <c r="R87" s="169"/>
      <c r="S87" s="170"/>
      <c r="T87" s="170"/>
      <c r="U87" s="171"/>
      <c r="V87" s="172"/>
      <c r="W87" s="171"/>
      <c r="X87" s="166"/>
    </row>
    <row r="88" spans="2:24" s="35" customFormat="1" ht="409.5" customHeight="1" hidden="1">
      <c r="B88" s="165"/>
      <c r="C88" s="166"/>
      <c r="D88" s="79"/>
      <c r="E88" s="80"/>
      <c r="F88" s="79"/>
      <c r="G88" s="79"/>
      <c r="H88" s="167"/>
      <c r="I88" s="141"/>
      <c r="J88" s="73"/>
      <c r="K88" s="72"/>
      <c r="L88" s="73"/>
      <c r="M88" s="73"/>
      <c r="N88" s="164"/>
      <c r="O88" s="39"/>
      <c r="P88" s="168"/>
      <c r="Q88" s="168"/>
      <c r="R88" s="169"/>
      <c r="S88" s="170"/>
      <c r="T88" s="170"/>
      <c r="U88" s="171"/>
      <c r="V88" s="172"/>
      <c r="W88" s="171"/>
      <c r="X88" s="166"/>
    </row>
    <row r="89" spans="2:24" s="35" customFormat="1" ht="69.75" customHeight="1" hidden="1">
      <c r="B89" s="165"/>
      <c r="C89" s="166"/>
      <c r="D89" s="79"/>
      <c r="E89" s="80"/>
      <c r="F89" s="79"/>
      <c r="G89" s="79"/>
      <c r="H89" s="167"/>
      <c r="I89" s="141"/>
      <c r="J89" s="73"/>
      <c r="K89" s="72"/>
      <c r="L89" s="73"/>
      <c r="M89" s="73"/>
      <c r="N89" s="164"/>
      <c r="O89" s="39"/>
      <c r="P89" s="168"/>
      <c r="Q89" s="168"/>
      <c r="R89" s="169"/>
      <c r="S89" s="170"/>
      <c r="T89" s="170"/>
      <c r="U89" s="171"/>
      <c r="V89" s="172"/>
      <c r="W89" s="171"/>
      <c r="X89" s="166"/>
    </row>
    <row r="90" spans="2:24" s="35" customFormat="1" ht="44.25" customHeight="1" hidden="1">
      <c r="B90" s="165"/>
      <c r="C90" s="166"/>
      <c r="D90" s="79"/>
      <c r="E90" s="80"/>
      <c r="F90" s="79"/>
      <c r="G90" s="79"/>
      <c r="H90" s="167"/>
      <c r="I90" s="141"/>
      <c r="J90" s="73"/>
      <c r="K90" s="72"/>
      <c r="L90" s="73"/>
      <c r="M90" s="73"/>
      <c r="N90" s="164"/>
      <c r="O90" s="39"/>
      <c r="P90" s="168"/>
      <c r="Q90" s="168"/>
      <c r="R90" s="169"/>
      <c r="S90" s="170"/>
      <c r="T90" s="170"/>
      <c r="U90" s="171"/>
      <c r="V90" s="172"/>
      <c r="W90" s="171"/>
      <c r="X90" s="166"/>
    </row>
    <row r="91" spans="2:24" s="35" customFormat="1" ht="44.25" customHeight="1" hidden="1">
      <c r="B91" s="165"/>
      <c r="C91" s="166"/>
      <c r="D91" s="79"/>
      <c r="E91" s="80"/>
      <c r="F91" s="79"/>
      <c r="G91" s="79"/>
      <c r="H91" s="167"/>
      <c r="I91" s="141"/>
      <c r="J91" s="73"/>
      <c r="K91" s="72"/>
      <c r="L91" s="73"/>
      <c r="M91" s="73"/>
      <c r="N91" s="164"/>
      <c r="O91" s="39"/>
      <c r="P91" s="168"/>
      <c r="Q91" s="168"/>
      <c r="R91" s="169"/>
      <c r="S91" s="170"/>
      <c r="T91" s="170"/>
      <c r="U91" s="171"/>
      <c r="V91" s="172"/>
      <c r="W91" s="171"/>
      <c r="X91" s="166"/>
    </row>
    <row r="92" spans="2:24" s="35" customFormat="1" ht="44.25" customHeight="1" hidden="1" thickBot="1">
      <c r="B92" s="165"/>
      <c r="C92" s="166"/>
      <c r="D92" s="79"/>
      <c r="E92" s="80"/>
      <c r="F92" s="79"/>
      <c r="G92" s="79"/>
      <c r="H92" s="167"/>
      <c r="I92" s="141"/>
      <c r="J92" s="73"/>
      <c r="K92" s="72"/>
      <c r="L92" s="73"/>
      <c r="M92" s="73"/>
      <c r="N92" s="164"/>
      <c r="O92" s="39"/>
      <c r="P92" s="168"/>
      <c r="Q92" s="168"/>
      <c r="R92" s="169"/>
      <c r="S92" s="170"/>
      <c r="T92" s="170"/>
      <c r="U92" s="171"/>
      <c r="V92" s="172"/>
      <c r="W92" s="171"/>
      <c r="X92" s="166"/>
    </row>
    <row r="93" spans="2:24" s="35" customFormat="1" ht="44.25" customHeight="1" hidden="1">
      <c r="B93" s="165"/>
      <c r="C93" s="166"/>
      <c r="D93" s="79"/>
      <c r="E93" s="80"/>
      <c r="F93" s="79"/>
      <c r="G93" s="79"/>
      <c r="H93" s="167"/>
      <c r="I93" s="173"/>
      <c r="J93" s="110"/>
      <c r="K93" s="47"/>
      <c r="L93" s="110"/>
      <c r="M93" s="110"/>
      <c r="N93" s="174"/>
      <c r="O93" s="49"/>
      <c r="P93" s="168"/>
      <c r="Q93" s="168"/>
      <c r="R93" s="169"/>
      <c r="S93" s="170"/>
      <c r="T93" s="170"/>
      <c r="U93" s="171"/>
      <c r="V93" s="172"/>
      <c r="W93" s="171"/>
      <c r="X93" s="166"/>
    </row>
    <row r="94" spans="2:24" s="35" customFormat="1" ht="93" customHeight="1" hidden="1">
      <c r="B94" s="644" t="s">
        <v>601</v>
      </c>
      <c r="C94" s="612" t="s">
        <v>249</v>
      </c>
      <c r="D94" s="621" t="s">
        <v>209</v>
      </c>
      <c r="E94" s="735" t="s">
        <v>42</v>
      </c>
      <c r="F94" s="621" t="s">
        <v>42</v>
      </c>
      <c r="G94" s="755" t="s">
        <v>42</v>
      </c>
      <c r="H94" s="735"/>
      <c r="I94" s="66"/>
      <c r="J94" s="67"/>
      <c r="K94" s="67" t="s">
        <v>31</v>
      </c>
      <c r="L94" s="30"/>
      <c r="M94" s="30"/>
      <c r="N94" s="30"/>
      <c r="O94" s="30"/>
      <c r="P94" s="175" t="s">
        <v>250</v>
      </c>
      <c r="Q94" s="631" t="s">
        <v>251</v>
      </c>
      <c r="R94" s="767" t="s">
        <v>252</v>
      </c>
      <c r="S94" s="176">
        <v>42051</v>
      </c>
      <c r="T94" s="177">
        <v>42097</v>
      </c>
      <c r="U94" s="634" t="s">
        <v>253</v>
      </c>
      <c r="V94" s="178">
        <v>412750000</v>
      </c>
      <c r="W94" s="723" t="s">
        <v>254</v>
      </c>
      <c r="X94" s="171" t="s">
        <v>255</v>
      </c>
    </row>
    <row r="95" spans="2:24" s="35" customFormat="1" ht="93" customHeight="1" thickBot="1">
      <c r="B95" s="624"/>
      <c r="C95" s="613"/>
      <c r="D95" s="622"/>
      <c r="E95" s="652"/>
      <c r="F95" s="624"/>
      <c r="G95" s="756"/>
      <c r="H95" s="652"/>
      <c r="I95" s="71"/>
      <c r="J95" s="72"/>
      <c r="K95" s="72" t="s">
        <v>31</v>
      </c>
      <c r="L95" s="38"/>
      <c r="M95" s="38"/>
      <c r="N95" s="38"/>
      <c r="O95" s="39"/>
      <c r="P95" s="40" t="s">
        <v>256</v>
      </c>
      <c r="Q95" s="632"/>
      <c r="R95" s="660"/>
      <c r="S95" s="34">
        <v>42030</v>
      </c>
      <c r="T95" s="179">
        <v>42088</v>
      </c>
      <c r="U95" s="636"/>
      <c r="V95" s="180">
        <v>5000000</v>
      </c>
      <c r="W95" s="724"/>
      <c r="X95" s="631" t="s">
        <v>219</v>
      </c>
    </row>
    <row r="96" spans="2:24" s="35" customFormat="1" ht="93" customHeight="1" thickBot="1">
      <c r="B96" s="624"/>
      <c r="C96" s="613"/>
      <c r="D96" s="622"/>
      <c r="E96" s="652"/>
      <c r="F96" s="624"/>
      <c r="G96" s="756"/>
      <c r="H96" s="652"/>
      <c r="I96" s="71"/>
      <c r="J96" s="72"/>
      <c r="K96" s="72" t="s">
        <v>31</v>
      </c>
      <c r="L96" s="38"/>
      <c r="M96" s="38"/>
      <c r="N96" s="38"/>
      <c r="O96" s="39"/>
      <c r="P96" s="40" t="s">
        <v>257</v>
      </c>
      <c r="Q96" s="632"/>
      <c r="R96" s="660"/>
      <c r="S96" s="34">
        <v>42023</v>
      </c>
      <c r="T96" s="179">
        <v>42078</v>
      </c>
      <c r="U96" s="636"/>
      <c r="V96" s="180">
        <v>66250000</v>
      </c>
      <c r="W96" s="724"/>
      <c r="X96" s="632"/>
    </row>
    <row r="97" spans="2:24" s="35" customFormat="1" ht="93" customHeight="1" thickBot="1">
      <c r="B97" s="624"/>
      <c r="C97" s="613"/>
      <c r="D97" s="622"/>
      <c r="E97" s="652"/>
      <c r="F97" s="624"/>
      <c r="G97" s="756"/>
      <c r="H97" s="652"/>
      <c r="I97" s="71"/>
      <c r="J97" s="72"/>
      <c r="K97" s="72" t="s">
        <v>31</v>
      </c>
      <c r="L97" s="38"/>
      <c r="M97" s="38"/>
      <c r="N97" s="38"/>
      <c r="O97" s="39"/>
      <c r="P97" s="40" t="s">
        <v>258</v>
      </c>
      <c r="Q97" s="633"/>
      <c r="R97" s="661"/>
      <c r="S97" s="34">
        <v>42037</v>
      </c>
      <c r="T97" s="179">
        <v>42095</v>
      </c>
      <c r="U97" s="637"/>
      <c r="V97" s="180">
        <v>90000000</v>
      </c>
      <c r="W97" s="725"/>
      <c r="X97" s="768"/>
    </row>
    <row r="98" spans="2:24" s="35" customFormat="1" ht="93" customHeight="1" thickBot="1">
      <c r="B98" s="624"/>
      <c r="C98" s="613"/>
      <c r="D98" s="622"/>
      <c r="E98" s="652"/>
      <c r="F98" s="624"/>
      <c r="G98" s="756"/>
      <c r="H98" s="652"/>
      <c r="I98" s="71"/>
      <c r="J98" s="72"/>
      <c r="K98" s="72" t="s">
        <v>31</v>
      </c>
      <c r="L98" s="38"/>
      <c r="M98" s="38"/>
      <c r="N98" s="38"/>
      <c r="O98" s="39"/>
      <c r="P98" s="98" t="s">
        <v>259</v>
      </c>
      <c r="Q98" s="41" t="s">
        <v>260</v>
      </c>
      <c r="R98" s="767" t="s">
        <v>252</v>
      </c>
      <c r="S98" s="34">
        <v>42009</v>
      </c>
      <c r="T98" s="34">
        <v>42153</v>
      </c>
      <c r="U98" s="98" t="s">
        <v>261</v>
      </c>
      <c r="V98" s="59"/>
      <c r="W98" s="98" t="s">
        <v>262</v>
      </c>
      <c r="X98" s="744" t="s">
        <v>219</v>
      </c>
    </row>
    <row r="99" spans="2:24" s="35" customFormat="1" ht="141.75" customHeight="1" thickBot="1">
      <c r="B99" s="624"/>
      <c r="C99" s="613"/>
      <c r="D99" s="622"/>
      <c r="E99" s="652"/>
      <c r="F99" s="624"/>
      <c r="G99" s="756"/>
      <c r="H99" s="652"/>
      <c r="I99" s="71"/>
      <c r="J99" s="72"/>
      <c r="K99" s="72" t="s">
        <v>31</v>
      </c>
      <c r="L99" s="38"/>
      <c r="M99" s="38"/>
      <c r="N99" s="38"/>
      <c r="O99" s="39"/>
      <c r="P99" s="98" t="s">
        <v>263</v>
      </c>
      <c r="Q99" s="41" t="s">
        <v>264</v>
      </c>
      <c r="R99" s="660"/>
      <c r="S99" s="34">
        <v>42009</v>
      </c>
      <c r="T99" s="34">
        <v>42369</v>
      </c>
      <c r="U99" s="181" t="s">
        <v>265</v>
      </c>
      <c r="V99" s="751" t="s">
        <v>42</v>
      </c>
      <c r="W99" s="98" t="s">
        <v>266</v>
      </c>
      <c r="X99" s="632"/>
    </row>
    <row r="100" spans="2:24" s="35" customFormat="1" ht="177.75" customHeight="1" thickBot="1">
      <c r="B100" s="624"/>
      <c r="C100" s="614"/>
      <c r="D100" s="622"/>
      <c r="E100" s="652"/>
      <c r="F100" s="624"/>
      <c r="G100" s="756"/>
      <c r="H100" s="652"/>
      <c r="I100" s="71"/>
      <c r="J100" s="72"/>
      <c r="K100" s="72" t="s">
        <v>31</v>
      </c>
      <c r="L100" s="38"/>
      <c r="M100" s="38"/>
      <c r="N100" s="38"/>
      <c r="O100" s="39"/>
      <c r="P100" s="98" t="s">
        <v>267</v>
      </c>
      <c r="Q100" s="50" t="s">
        <v>268</v>
      </c>
      <c r="R100" s="660"/>
      <c r="S100" s="34">
        <v>42023</v>
      </c>
      <c r="T100" s="34">
        <v>42094</v>
      </c>
      <c r="U100" s="181" t="s">
        <v>269</v>
      </c>
      <c r="V100" s="752"/>
      <c r="W100" s="57" t="s">
        <v>270</v>
      </c>
      <c r="X100" s="768"/>
    </row>
    <row r="101" spans="2:24" ht="93" customHeight="1" thickBot="1">
      <c r="B101" s="624"/>
      <c r="C101" s="758" t="s">
        <v>271</v>
      </c>
      <c r="D101" s="622"/>
      <c r="E101" s="652"/>
      <c r="F101" s="624"/>
      <c r="G101" s="756"/>
      <c r="H101" s="652"/>
      <c r="I101" s="182" t="s">
        <v>31</v>
      </c>
      <c r="J101" s="183" t="s">
        <v>31</v>
      </c>
      <c r="K101" s="753" t="s">
        <v>31</v>
      </c>
      <c r="L101" s="184"/>
      <c r="M101" s="184"/>
      <c r="N101" s="184"/>
      <c r="O101" s="184"/>
      <c r="P101" s="760" t="s">
        <v>272</v>
      </c>
      <c r="Q101" s="185" t="s">
        <v>273</v>
      </c>
      <c r="R101" s="661"/>
      <c r="S101" s="186">
        <v>42005</v>
      </c>
      <c r="T101" s="186">
        <v>42369</v>
      </c>
      <c r="U101" s="769" t="s">
        <v>274</v>
      </c>
      <c r="V101" s="771" t="s">
        <v>42</v>
      </c>
      <c r="W101" s="773" t="s">
        <v>275</v>
      </c>
      <c r="X101" s="762" t="s">
        <v>219</v>
      </c>
    </row>
    <row r="102" spans="2:24" ht="139.5" customHeight="1" thickBot="1">
      <c r="B102" s="625"/>
      <c r="C102" s="759"/>
      <c r="D102" s="623"/>
      <c r="E102" s="653"/>
      <c r="F102" s="625"/>
      <c r="G102" s="757"/>
      <c r="H102" s="653"/>
      <c r="I102" s="187"/>
      <c r="J102" s="188"/>
      <c r="K102" s="754"/>
      <c r="L102" s="189"/>
      <c r="M102" s="189"/>
      <c r="N102" s="189"/>
      <c r="O102" s="189"/>
      <c r="P102" s="761"/>
      <c r="Q102" s="185" t="s">
        <v>276</v>
      </c>
      <c r="R102" s="190" t="s">
        <v>277</v>
      </c>
      <c r="S102" s="191">
        <v>42005</v>
      </c>
      <c r="T102" s="191">
        <v>42369</v>
      </c>
      <c r="U102" s="770"/>
      <c r="V102" s="772"/>
      <c r="W102" s="770"/>
      <c r="X102" s="763"/>
    </row>
    <row r="103" spans="2:24" ht="19.5" customHeight="1" thickBot="1">
      <c r="B103" s="192"/>
      <c r="C103" s="193"/>
      <c r="D103" s="194"/>
      <c r="E103" s="117"/>
      <c r="F103" s="118"/>
      <c r="G103" s="117"/>
      <c r="H103" s="117"/>
      <c r="I103" s="195"/>
      <c r="J103" s="195"/>
      <c r="K103" s="196"/>
      <c r="L103" s="197"/>
      <c r="M103" s="197"/>
      <c r="N103" s="197"/>
      <c r="O103" s="197"/>
      <c r="P103" s="764"/>
      <c r="Q103" s="765"/>
      <c r="R103" s="765"/>
      <c r="S103" s="765"/>
      <c r="T103" s="765"/>
      <c r="U103" s="765"/>
      <c r="V103" s="765"/>
      <c r="W103" s="765"/>
      <c r="X103" s="766"/>
    </row>
    <row r="104" spans="2:24" ht="387" customHeight="1" thickBot="1">
      <c r="B104" s="774" t="s">
        <v>42</v>
      </c>
      <c r="C104" s="788" t="s">
        <v>278</v>
      </c>
      <c r="D104" s="790" t="s">
        <v>42</v>
      </c>
      <c r="E104" s="774" t="s">
        <v>42</v>
      </c>
      <c r="F104" s="774" t="s">
        <v>42</v>
      </c>
      <c r="G104" s="791" t="s">
        <v>42</v>
      </c>
      <c r="H104" s="774" t="s">
        <v>42</v>
      </c>
      <c r="I104" s="198" t="s">
        <v>279</v>
      </c>
      <c r="J104" s="199" t="s">
        <v>279</v>
      </c>
      <c r="K104" s="183"/>
      <c r="L104" s="184"/>
      <c r="M104" s="184"/>
      <c r="N104" s="184"/>
      <c r="O104" s="200"/>
      <c r="P104" s="201" t="s">
        <v>280</v>
      </c>
      <c r="Q104" s="777" t="s">
        <v>281</v>
      </c>
      <c r="R104" s="779" t="s">
        <v>282</v>
      </c>
      <c r="S104" s="191">
        <v>42017</v>
      </c>
      <c r="T104" s="191">
        <v>42369</v>
      </c>
      <c r="U104" s="202" t="s">
        <v>283</v>
      </c>
      <c r="V104" s="771" t="s">
        <v>279</v>
      </c>
      <c r="W104" s="203" t="s">
        <v>284</v>
      </c>
      <c r="X104" s="782" t="s">
        <v>219</v>
      </c>
    </row>
    <row r="105" spans="2:24" ht="112.5" customHeight="1" thickBot="1">
      <c r="B105" s="775"/>
      <c r="C105" s="789"/>
      <c r="D105" s="775"/>
      <c r="E105" s="775"/>
      <c r="F105" s="775"/>
      <c r="G105" s="792"/>
      <c r="H105" s="775"/>
      <c r="I105" s="198" t="s">
        <v>279</v>
      </c>
      <c r="J105" s="199" t="s">
        <v>279</v>
      </c>
      <c r="K105" s="183"/>
      <c r="L105" s="184"/>
      <c r="M105" s="184"/>
      <c r="N105" s="184"/>
      <c r="O105" s="200"/>
      <c r="P105" s="201" t="s">
        <v>285</v>
      </c>
      <c r="Q105" s="778"/>
      <c r="R105" s="780"/>
      <c r="S105" s="191">
        <v>42005</v>
      </c>
      <c r="T105" s="204" t="s">
        <v>137</v>
      </c>
      <c r="U105" s="202" t="s">
        <v>286</v>
      </c>
      <c r="V105" s="781"/>
      <c r="W105" s="205" t="s">
        <v>287</v>
      </c>
      <c r="X105" s="783"/>
    </row>
    <row r="106" spans="2:24" ht="153" customHeight="1" thickBot="1">
      <c r="B106" s="775"/>
      <c r="C106" s="789"/>
      <c r="D106" s="776"/>
      <c r="E106" s="776"/>
      <c r="F106" s="776"/>
      <c r="G106" s="792"/>
      <c r="H106" s="776"/>
      <c r="I106" s="206"/>
      <c r="J106" s="207"/>
      <c r="K106" s="208"/>
      <c r="L106" s="209"/>
      <c r="M106" s="209"/>
      <c r="N106" s="209"/>
      <c r="O106" s="210"/>
      <c r="P106" s="201" t="s">
        <v>288</v>
      </c>
      <c r="Q106" s="211" t="s">
        <v>289</v>
      </c>
      <c r="R106" s="780"/>
      <c r="S106" s="191">
        <v>42095</v>
      </c>
      <c r="T106" s="191">
        <v>42369</v>
      </c>
      <c r="U106" s="212" t="s">
        <v>290</v>
      </c>
      <c r="V106" s="772"/>
      <c r="W106" s="3" t="s">
        <v>291</v>
      </c>
      <c r="X106" s="784"/>
    </row>
    <row r="107" spans="2:24" ht="15.75" customHeight="1" thickBot="1">
      <c r="B107" s="785"/>
      <c r="C107" s="786"/>
      <c r="D107" s="786"/>
      <c r="E107" s="786"/>
      <c r="F107" s="786"/>
      <c r="G107" s="786"/>
      <c r="H107" s="786"/>
      <c r="I107" s="786"/>
      <c r="J107" s="786"/>
      <c r="K107" s="786"/>
      <c r="L107" s="786"/>
      <c r="M107" s="786"/>
      <c r="N107" s="786"/>
      <c r="O107" s="786"/>
      <c r="P107" s="786"/>
      <c r="Q107" s="786"/>
      <c r="R107" s="786"/>
      <c r="S107" s="786"/>
      <c r="T107" s="786"/>
      <c r="U107" s="786"/>
      <c r="V107" s="786"/>
      <c r="W107" s="786"/>
      <c r="X107" s="787"/>
    </row>
    <row r="108" spans="2:24" s="35" customFormat="1" ht="200.25" customHeight="1" thickBot="1">
      <c r="B108" s="793">
        <v>604</v>
      </c>
      <c r="C108" s="612" t="s">
        <v>292</v>
      </c>
      <c r="D108" s="644" t="s">
        <v>293</v>
      </c>
      <c r="E108" s="644" t="s">
        <v>294</v>
      </c>
      <c r="F108" s="794" t="s">
        <v>295</v>
      </c>
      <c r="G108" s="644" t="s">
        <v>29</v>
      </c>
      <c r="H108" s="796">
        <v>1700000000</v>
      </c>
      <c r="I108" s="213">
        <v>1000000000</v>
      </c>
      <c r="J108" s="130"/>
      <c r="K108" s="214">
        <v>1000000000</v>
      </c>
      <c r="L108" s="130"/>
      <c r="M108" s="130"/>
      <c r="N108" s="130"/>
      <c r="O108" s="131"/>
      <c r="P108" s="798" t="s">
        <v>296</v>
      </c>
      <c r="Q108" s="50" t="s">
        <v>297</v>
      </c>
      <c r="R108" s="215" t="s">
        <v>298</v>
      </c>
      <c r="S108" s="105">
        <v>42036</v>
      </c>
      <c r="T108" s="216">
        <v>42139</v>
      </c>
      <c r="U108" s="217" t="s">
        <v>299</v>
      </c>
      <c r="V108" s="70">
        <v>1000000000</v>
      </c>
      <c r="W108" s="635" t="s">
        <v>300</v>
      </c>
      <c r="X108" s="107" t="s">
        <v>301</v>
      </c>
    </row>
    <row r="109" spans="2:24" s="35" customFormat="1" ht="170.25" customHeight="1" thickBot="1">
      <c r="B109" s="613"/>
      <c r="C109" s="747"/>
      <c r="D109" s="624"/>
      <c r="E109" s="625"/>
      <c r="F109" s="795"/>
      <c r="G109" s="625"/>
      <c r="H109" s="797"/>
      <c r="I109" s="218"/>
      <c r="J109" s="60"/>
      <c r="K109" s="219"/>
      <c r="L109" s="60"/>
      <c r="M109" s="60"/>
      <c r="N109" s="60"/>
      <c r="O109" s="61"/>
      <c r="P109" s="799"/>
      <c r="Q109" s="41" t="s">
        <v>302</v>
      </c>
      <c r="R109" s="220" t="s">
        <v>298</v>
      </c>
      <c r="S109" s="105">
        <v>42231</v>
      </c>
      <c r="T109" s="216">
        <v>42369</v>
      </c>
      <c r="U109" s="221" t="s">
        <v>299</v>
      </c>
      <c r="V109" s="222">
        <v>700000000</v>
      </c>
      <c r="W109" s="637"/>
      <c r="X109" s="626" t="s">
        <v>303</v>
      </c>
    </row>
    <row r="110" spans="2:24" s="35" customFormat="1" ht="276" customHeight="1" thickBot="1">
      <c r="B110" s="613"/>
      <c r="C110" s="747"/>
      <c r="D110" s="624"/>
      <c r="E110" s="644" t="s">
        <v>294</v>
      </c>
      <c r="F110" s="644" t="s">
        <v>295</v>
      </c>
      <c r="G110" s="644" t="s">
        <v>29</v>
      </c>
      <c r="H110" s="796">
        <v>300000000</v>
      </c>
      <c r="I110" s="218">
        <v>1000000000</v>
      </c>
      <c r="J110" s="60"/>
      <c r="K110" s="219">
        <v>200000000</v>
      </c>
      <c r="L110" s="60"/>
      <c r="M110" s="60"/>
      <c r="N110" s="60"/>
      <c r="O110" s="61"/>
      <c r="P110" s="801" t="s">
        <v>304</v>
      </c>
      <c r="Q110" s="41" t="s">
        <v>305</v>
      </c>
      <c r="R110" s="41" t="s">
        <v>306</v>
      </c>
      <c r="S110" s="105" t="s">
        <v>307</v>
      </c>
      <c r="T110" s="105" t="s">
        <v>308</v>
      </c>
      <c r="U110" s="40" t="s">
        <v>299</v>
      </c>
      <c r="V110" s="802">
        <v>300000000</v>
      </c>
      <c r="W110" s="804" t="s">
        <v>309</v>
      </c>
      <c r="X110" s="627"/>
    </row>
    <row r="111" spans="2:24" s="35" customFormat="1" ht="364.5" customHeight="1" thickBot="1">
      <c r="B111" s="613"/>
      <c r="C111" s="747"/>
      <c r="D111" s="624"/>
      <c r="E111" s="625"/>
      <c r="F111" s="625"/>
      <c r="G111" s="625"/>
      <c r="H111" s="797"/>
      <c r="I111" s="218"/>
      <c r="J111" s="60"/>
      <c r="K111" s="219"/>
      <c r="L111" s="60"/>
      <c r="M111" s="60"/>
      <c r="N111" s="60"/>
      <c r="O111" s="61"/>
      <c r="P111" s="666"/>
      <c r="Q111" s="41" t="s">
        <v>310</v>
      </c>
      <c r="R111" s="168" t="s">
        <v>306</v>
      </c>
      <c r="S111" s="105">
        <v>42064</v>
      </c>
      <c r="T111" s="105">
        <v>42277</v>
      </c>
      <c r="U111" s="109" t="s">
        <v>311</v>
      </c>
      <c r="V111" s="803"/>
      <c r="W111" s="805"/>
      <c r="X111" s="800"/>
    </row>
    <row r="112" spans="2:24" s="35" customFormat="1" ht="216.75" customHeight="1" thickBot="1">
      <c r="B112" s="613"/>
      <c r="C112" s="747"/>
      <c r="D112" s="624"/>
      <c r="E112" s="64" t="s">
        <v>312</v>
      </c>
      <c r="F112" s="64" t="s">
        <v>313</v>
      </c>
      <c r="G112" s="64" t="s">
        <v>314</v>
      </c>
      <c r="H112" s="65">
        <v>262300000</v>
      </c>
      <c r="I112" s="218"/>
      <c r="J112" s="60"/>
      <c r="K112" s="219"/>
      <c r="L112" s="60"/>
      <c r="M112" s="60"/>
      <c r="N112" s="60"/>
      <c r="O112" s="61"/>
      <c r="P112" s="181" t="s">
        <v>315</v>
      </c>
      <c r="Q112" s="41" t="s">
        <v>302</v>
      </c>
      <c r="R112" s="41" t="s">
        <v>306</v>
      </c>
      <c r="S112" s="105">
        <v>42064</v>
      </c>
      <c r="T112" s="105">
        <v>42277</v>
      </c>
      <c r="U112" s="57" t="s">
        <v>316</v>
      </c>
      <c r="V112" s="223">
        <v>200000000</v>
      </c>
      <c r="W112" s="202" t="s">
        <v>309</v>
      </c>
      <c r="X112" s="41" t="s">
        <v>317</v>
      </c>
    </row>
    <row r="113" spans="2:24" s="35" customFormat="1" ht="162.75" customHeight="1" thickBot="1">
      <c r="B113" s="613"/>
      <c r="C113" s="747"/>
      <c r="D113" s="624"/>
      <c r="E113" s="626" t="s">
        <v>318</v>
      </c>
      <c r="F113" s="794" t="s">
        <v>313</v>
      </c>
      <c r="G113" s="626" t="s">
        <v>29</v>
      </c>
      <c r="H113" s="806">
        <v>62300000</v>
      </c>
      <c r="I113" s="224">
        <v>262300000</v>
      </c>
      <c r="J113" s="60"/>
      <c r="K113" s="219">
        <v>262300000</v>
      </c>
      <c r="L113" s="60"/>
      <c r="M113" s="60"/>
      <c r="N113" s="60"/>
      <c r="O113" s="61"/>
      <c r="P113" s="801" t="s">
        <v>319</v>
      </c>
      <c r="Q113" s="168" t="s">
        <v>320</v>
      </c>
      <c r="R113" s="225" t="s">
        <v>298</v>
      </c>
      <c r="S113" s="105">
        <v>42064</v>
      </c>
      <c r="T113" s="105">
        <v>42277</v>
      </c>
      <c r="U113" s="57" t="s">
        <v>316</v>
      </c>
      <c r="V113" s="726">
        <v>62300000</v>
      </c>
      <c r="W113" s="807" t="s">
        <v>321</v>
      </c>
      <c r="X113" s="626" t="s">
        <v>322</v>
      </c>
    </row>
    <row r="114" spans="2:24" s="35" customFormat="1" ht="162.75" customHeight="1" thickBot="1">
      <c r="B114" s="614"/>
      <c r="C114" s="748"/>
      <c r="D114" s="625"/>
      <c r="E114" s="628"/>
      <c r="F114" s="795"/>
      <c r="G114" s="628"/>
      <c r="H114" s="752"/>
      <c r="I114" s="226"/>
      <c r="J114" s="227"/>
      <c r="K114" s="228"/>
      <c r="L114" s="229"/>
      <c r="M114" s="227"/>
      <c r="N114" s="227"/>
      <c r="O114" s="230"/>
      <c r="P114" s="666"/>
      <c r="Q114" s="95" t="s">
        <v>302</v>
      </c>
      <c r="R114" s="41" t="s">
        <v>298</v>
      </c>
      <c r="S114" s="105">
        <v>42064</v>
      </c>
      <c r="T114" s="105">
        <v>42277</v>
      </c>
      <c r="U114" s="57" t="s">
        <v>316</v>
      </c>
      <c r="V114" s="728"/>
      <c r="W114" s="808"/>
      <c r="X114" s="628"/>
    </row>
    <row r="115" spans="2:24" s="231" customFormat="1" ht="25.5" customHeight="1" thickBot="1">
      <c r="B115" s="405"/>
      <c r="C115" s="406"/>
      <c r="D115" s="407"/>
      <c r="E115" s="407"/>
      <c r="F115" s="408"/>
      <c r="G115" s="407"/>
      <c r="H115" s="409"/>
      <c r="I115" s="410"/>
      <c r="J115" s="411"/>
      <c r="K115" s="410"/>
      <c r="L115" s="411"/>
      <c r="M115" s="411"/>
      <c r="N115" s="411"/>
      <c r="O115" s="411"/>
      <c r="P115" s="412"/>
      <c r="Q115" s="413"/>
      <c r="R115" s="414"/>
      <c r="S115" s="415"/>
      <c r="T115" s="415"/>
      <c r="U115" s="416"/>
      <c r="V115" s="417"/>
      <c r="W115" s="416"/>
      <c r="X115" s="407"/>
    </row>
    <row r="116" spans="2:24" s="35" customFormat="1" ht="204" customHeight="1" thickBot="1">
      <c r="B116" s="793" t="s">
        <v>323</v>
      </c>
      <c r="C116" s="621" t="s">
        <v>324</v>
      </c>
      <c r="D116" s="621" t="s">
        <v>325</v>
      </c>
      <c r="E116" s="651" t="s">
        <v>326</v>
      </c>
      <c r="F116" s="809" t="s">
        <v>327</v>
      </c>
      <c r="G116" s="674" t="s">
        <v>328</v>
      </c>
      <c r="H116" s="806">
        <v>345000000</v>
      </c>
      <c r="I116" s="232"/>
      <c r="J116" s="683">
        <v>345000000</v>
      </c>
      <c r="K116" s="812" t="s">
        <v>329</v>
      </c>
      <c r="L116" s="93"/>
      <c r="M116" s="93"/>
      <c r="N116" s="93"/>
      <c r="O116" s="814" t="s">
        <v>330</v>
      </c>
      <c r="P116" s="635" t="s">
        <v>331</v>
      </c>
      <c r="Q116" s="96" t="s">
        <v>332</v>
      </c>
      <c r="R116" s="98" t="s">
        <v>333</v>
      </c>
      <c r="S116" s="233">
        <v>42050</v>
      </c>
      <c r="T116" s="179">
        <v>42078</v>
      </c>
      <c r="U116" s="635" t="s">
        <v>334</v>
      </c>
      <c r="V116" s="802" t="s">
        <v>335</v>
      </c>
      <c r="W116" s="234" t="s">
        <v>336</v>
      </c>
      <c r="X116" s="644"/>
    </row>
    <row r="117" spans="2:24" s="35" customFormat="1" ht="140.25" customHeight="1" thickBot="1">
      <c r="B117" s="613"/>
      <c r="C117" s="622"/>
      <c r="D117" s="622"/>
      <c r="E117" s="652"/>
      <c r="F117" s="810"/>
      <c r="G117" s="628"/>
      <c r="H117" s="752"/>
      <c r="I117" s="224"/>
      <c r="J117" s="811"/>
      <c r="K117" s="813"/>
      <c r="L117" s="38"/>
      <c r="M117" s="38"/>
      <c r="N117" s="38"/>
      <c r="O117" s="658"/>
      <c r="P117" s="636"/>
      <c r="Q117" s="235" t="s">
        <v>337</v>
      </c>
      <c r="R117" s="98" t="s">
        <v>338</v>
      </c>
      <c r="S117" s="236">
        <v>42079</v>
      </c>
      <c r="T117" s="237">
        <v>42171</v>
      </c>
      <c r="U117" s="636"/>
      <c r="V117" s="815"/>
      <c r="W117" s="238" t="s">
        <v>339</v>
      </c>
      <c r="X117" s="625"/>
    </row>
    <row r="118" spans="2:24" s="35" customFormat="1" ht="138" customHeight="1" thickBot="1">
      <c r="B118" s="613"/>
      <c r="C118" s="622"/>
      <c r="D118" s="622"/>
      <c r="E118" s="652"/>
      <c r="F118" s="644" t="s">
        <v>340</v>
      </c>
      <c r="G118" s="626" t="s">
        <v>29</v>
      </c>
      <c r="H118" s="65">
        <v>500000000</v>
      </c>
      <c r="I118" s="224">
        <v>1200000000</v>
      </c>
      <c r="J118" s="239">
        <v>1700000000</v>
      </c>
      <c r="K118" s="811">
        <f>1700000000</f>
        <v>1700000000</v>
      </c>
      <c r="L118" s="53"/>
      <c r="M118" s="53"/>
      <c r="N118" s="53"/>
      <c r="O118" s="240" t="s">
        <v>341</v>
      </c>
      <c r="P118" s="636"/>
      <c r="Q118" s="163" t="s">
        <v>342</v>
      </c>
      <c r="R118" s="50" t="s">
        <v>343</v>
      </c>
      <c r="S118" s="233">
        <v>42034</v>
      </c>
      <c r="T118" s="179">
        <v>42048</v>
      </c>
      <c r="U118" s="57" t="s">
        <v>344</v>
      </c>
      <c r="V118" s="74"/>
      <c r="W118" s="57" t="s">
        <v>345</v>
      </c>
      <c r="X118" s="106"/>
    </row>
    <row r="119" spans="2:24" s="35" customFormat="1" ht="93" customHeight="1" thickBot="1">
      <c r="B119" s="613"/>
      <c r="C119" s="622"/>
      <c r="D119" s="622"/>
      <c r="E119" s="652"/>
      <c r="F119" s="624"/>
      <c r="G119" s="627"/>
      <c r="H119" s="806">
        <v>250000000</v>
      </c>
      <c r="I119" s="71">
        <v>0</v>
      </c>
      <c r="J119" s="239">
        <v>250000000</v>
      </c>
      <c r="K119" s="811"/>
      <c r="L119" s="53"/>
      <c r="M119" s="53"/>
      <c r="N119" s="53"/>
      <c r="O119" s="658" t="s">
        <v>346</v>
      </c>
      <c r="P119" s="636"/>
      <c r="Q119" s="41" t="s">
        <v>347</v>
      </c>
      <c r="R119" s="41" t="s">
        <v>348</v>
      </c>
      <c r="S119" s="241">
        <v>42050</v>
      </c>
      <c r="T119" s="34">
        <v>42078</v>
      </c>
      <c r="U119" s="635" t="s">
        <v>349</v>
      </c>
      <c r="V119" s="706">
        <v>1700000000</v>
      </c>
      <c r="W119" s="745" t="s">
        <v>350</v>
      </c>
      <c r="X119" s="818"/>
    </row>
    <row r="120" spans="2:24" s="35" customFormat="1" ht="125.25" customHeight="1" thickBot="1">
      <c r="B120" s="613"/>
      <c r="C120" s="622"/>
      <c r="D120" s="622"/>
      <c r="E120" s="652"/>
      <c r="F120" s="624"/>
      <c r="G120" s="627"/>
      <c r="H120" s="816"/>
      <c r="I120" s="242"/>
      <c r="J120" s="242"/>
      <c r="K120" s="811"/>
      <c r="L120" s="53"/>
      <c r="M120" s="53"/>
      <c r="N120" s="53"/>
      <c r="O120" s="658"/>
      <c r="P120" s="636"/>
      <c r="Q120" s="98" t="s">
        <v>351</v>
      </c>
      <c r="R120" s="50" t="s">
        <v>352</v>
      </c>
      <c r="S120" s="241">
        <v>42079</v>
      </c>
      <c r="T120" s="34">
        <v>42094</v>
      </c>
      <c r="U120" s="636"/>
      <c r="V120" s="707"/>
      <c r="W120" s="817"/>
      <c r="X120" s="819"/>
    </row>
    <row r="121" spans="2:24" s="35" customFormat="1" ht="132.75" customHeight="1" thickBot="1">
      <c r="B121" s="613"/>
      <c r="C121" s="622"/>
      <c r="D121" s="622"/>
      <c r="E121" s="653"/>
      <c r="F121" s="625"/>
      <c r="G121" s="628"/>
      <c r="H121" s="752"/>
      <c r="I121" s="43"/>
      <c r="J121" s="243"/>
      <c r="K121" s="811"/>
      <c r="L121" s="53"/>
      <c r="M121" s="53"/>
      <c r="N121" s="53"/>
      <c r="O121" s="658"/>
      <c r="P121" s="637"/>
      <c r="Q121" s="168" t="s">
        <v>353</v>
      </c>
      <c r="R121" s="50" t="s">
        <v>354</v>
      </c>
      <c r="S121" s="241">
        <v>42050</v>
      </c>
      <c r="T121" s="34">
        <v>42369</v>
      </c>
      <c r="U121" s="637"/>
      <c r="V121" s="708"/>
      <c r="W121" s="746"/>
      <c r="X121" s="820"/>
    </row>
    <row r="122" spans="2:24" s="35" customFormat="1" ht="93" customHeight="1" thickBot="1">
      <c r="B122" s="613"/>
      <c r="C122" s="622"/>
      <c r="D122" s="622"/>
      <c r="E122" s="651" t="s">
        <v>355</v>
      </c>
      <c r="F122" s="644" t="s">
        <v>356</v>
      </c>
      <c r="G122" s="644" t="s">
        <v>29</v>
      </c>
      <c r="H122" s="806">
        <v>450000000</v>
      </c>
      <c r="I122" s="43"/>
      <c r="J122" s="243"/>
      <c r="K122" s="681">
        <v>450000000</v>
      </c>
      <c r="L122" s="53"/>
      <c r="M122" s="53"/>
      <c r="N122" s="53"/>
      <c r="O122" s="658"/>
      <c r="P122" s="635" t="s">
        <v>357</v>
      </c>
      <c r="Q122" s="41" t="s">
        <v>358</v>
      </c>
      <c r="R122" s="50" t="s">
        <v>359</v>
      </c>
      <c r="S122" s="241">
        <v>42019</v>
      </c>
      <c r="T122" s="34">
        <v>42050</v>
      </c>
      <c r="U122" s="57" t="s">
        <v>360</v>
      </c>
      <c r="V122" s="821">
        <v>450000000</v>
      </c>
      <c r="W122" s="234" t="s">
        <v>361</v>
      </c>
      <c r="X122" s="626" t="s">
        <v>362</v>
      </c>
    </row>
    <row r="123" spans="2:24" s="35" customFormat="1" ht="138" customHeight="1" thickBot="1">
      <c r="B123" s="613"/>
      <c r="C123" s="622"/>
      <c r="D123" s="622"/>
      <c r="E123" s="652"/>
      <c r="F123" s="624"/>
      <c r="G123" s="624"/>
      <c r="H123" s="816"/>
      <c r="I123" s="43"/>
      <c r="J123" s="243"/>
      <c r="K123" s="682"/>
      <c r="L123" s="53"/>
      <c r="M123" s="53"/>
      <c r="N123" s="53"/>
      <c r="O123" s="658"/>
      <c r="P123" s="636"/>
      <c r="Q123" s="41" t="s">
        <v>363</v>
      </c>
      <c r="R123" s="50" t="s">
        <v>364</v>
      </c>
      <c r="S123" s="241">
        <v>42051</v>
      </c>
      <c r="T123" s="34">
        <v>42079</v>
      </c>
      <c r="U123" s="57" t="s">
        <v>365</v>
      </c>
      <c r="V123" s="822"/>
      <c r="W123" s="244" t="s">
        <v>365</v>
      </c>
      <c r="X123" s="627"/>
    </row>
    <row r="124" spans="2:24" s="35" customFormat="1" ht="129" customHeight="1" thickBot="1">
      <c r="B124" s="613"/>
      <c r="C124" s="622"/>
      <c r="D124" s="622"/>
      <c r="E124" s="652"/>
      <c r="F124" s="624"/>
      <c r="G124" s="624"/>
      <c r="H124" s="816"/>
      <c r="I124" s="43"/>
      <c r="J124" s="243"/>
      <c r="K124" s="682"/>
      <c r="L124" s="53"/>
      <c r="M124" s="53"/>
      <c r="N124" s="53"/>
      <c r="O124" s="658"/>
      <c r="P124" s="636"/>
      <c r="Q124" s="41" t="s">
        <v>366</v>
      </c>
      <c r="R124" s="50" t="s">
        <v>175</v>
      </c>
      <c r="S124" s="241">
        <v>42080</v>
      </c>
      <c r="T124" s="34">
        <v>42171</v>
      </c>
      <c r="U124" s="57" t="s">
        <v>367</v>
      </c>
      <c r="V124" s="822"/>
      <c r="W124" s="244" t="s">
        <v>367</v>
      </c>
      <c r="X124" s="628"/>
    </row>
    <row r="125" spans="2:24" s="35" customFormat="1" ht="261" customHeight="1" thickBot="1">
      <c r="B125" s="613"/>
      <c r="C125" s="622"/>
      <c r="D125" s="622"/>
      <c r="E125" s="653"/>
      <c r="F125" s="625"/>
      <c r="G125" s="625"/>
      <c r="H125" s="752"/>
      <c r="I125" s="71"/>
      <c r="J125" s="72"/>
      <c r="K125" s="683"/>
      <c r="L125" s="53"/>
      <c r="M125" s="53"/>
      <c r="N125" s="53"/>
      <c r="O125" s="658"/>
      <c r="P125" s="637"/>
      <c r="Q125" s="41" t="s">
        <v>368</v>
      </c>
      <c r="R125" s="50" t="s">
        <v>369</v>
      </c>
      <c r="S125" s="241">
        <v>42005</v>
      </c>
      <c r="T125" s="34">
        <v>42369</v>
      </c>
      <c r="U125" s="57" t="s">
        <v>370</v>
      </c>
      <c r="V125" s="823"/>
      <c r="W125" s="57" t="s">
        <v>371</v>
      </c>
      <c r="X125" s="245" t="s">
        <v>372</v>
      </c>
    </row>
    <row r="126" spans="2:24" s="35" customFormat="1" ht="321.75" customHeight="1" thickBot="1">
      <c r="B126" s="614"/>
      <c r="C126" s="623"/>
      <c r="D126" s="623"/>
      <c r="E126" s="58" t="s">
        <v>326</v>
      </c>
      <c r="F126" s="64" t="s">
        <v>327</v>
      </c>
      <c r="G126" s="163" t="s">
        <v>506</v>
      </c>
      <c r="H126" s="223" t="s">
        <v>373</v>
      </c>
      <c r="I126" s="43"/>
      <c r="J126" s="44"/>
      <c r="K126" s="243"/>
      <c r="L126" s="91"/>
      <c r="M126" s="92"/>
      <c r="N126" s="92"/>
      <c r="O126" s="246"/>
      <c r="P126" s="181" t="s">
        <v>374</v>
      </c>
      <c r="Q126" s="247" t="s">
        <v>375</v>
      </c>
      <c r="R126" s="248" t="s">
        <v>376</v>
      </c>
      <c r="S126" s="241">
        <v>42005</v>
      </c>
      <c r="T126" s="34">
        <v>42036</v>
      </c>
      <c r="U126" s="249" t="s">
        <v>377</v>
      </c>
      <c r="V126" s="250" t="s">
        <v>378</v>
      </c>
      <c r="W126" s="249" t="s">
        <v>379</v>
      </c>
      <c r="X126" s="65"/>
    </row>
    <row r="127" spans="2:24" s="35" customFormat="1" ht="24.75" customHeight="1" thickBot="1">
      <c r="B127" s="824"/>
      <c r="C127" s="825"/>
      <c r="D127" s="825"/>
      <c r="E127" s="825"/>
      <c r="F127" s="825"/>
      <c r="G127" s="825"/>
      <c r="H127" s="825"/>
      <c r="I127" s="826"/>
      <c r="J127" s="826"/>
      <c r="K127" s="826"/>
      <c r="L127" s="826"/>
      <c r="M127" s="826"/>
      <c r="N127" s="826"/>
      <c r="O127" s="826"/>
      <c r="P127" s="827"/>
      <c r="Q127" s="251"/>
      <c r="R127" s="252"/>
      <c r="S127" s="156"/>
      <c r="T127" s="156"/>
      <c r="U127" s="251"/>
      <c r="V127" s="253"/>
      <c r="W127" s="254"/>
      <c r="X127" s="255"/>
    </row>
    <row r="128" spans="2:24" s="35" customFormat="1" ht="331.5" customHeight="1" thickBot="1">
      <c r="B128" s="644">
        <v>725</v>
      </c>
      <c r="C128" s="621" t="s">
        <v>380</v>
      </c>
      <c r="D128" s="621" t="s">
        <v>381</v>
      </c>
      <c r="E128" s="59" t="s">
        <v>382</v>
      </c>
      <c r="F128" s="41" t="s">
        <v>383</v>
      </c>
      <c r="G128" s="64" t="s">
        <v>29</v>
      </c>
      <c r="H128" s="65">
        <v>500000000</v>
      </c>
      <c r="I128" s="256" t="s">
        <v>384</v>
      </c>
      <c r="J128" s="257" t="s">
        <v>385</v>
      </c>
      <c r="K128" s="258" t="s">
        <v>386</v>
      </c>
      <c r="L128" s="258" t="s">
        <v>387</v>
      </c>
      <c r="M128" s="259">
        <v>42369</v>
      </c>
      <c r="N128" s="73" t="s">
        <v>388</v>
      </c>
      <c r="O128" s="828">
        <v>2808000000</v>
      </c>
      <c r="P128" s="260" t="s">
        <v>389</v>
      </c>
      <c r="Q128" s="260" t="s">
        <v>390</v>
      </c>
      <c r="R128" s="260" t="s">
        <v>391</v>
      </c>
      <c r="S128" s="261">
        <v>42037</v>
      </c>
      <c r="T128" s="105">
        <v>42246</v>
      </c>
      <c r="U128" s="205" t="s">
        <v>392</v>
      </c>
      <c r="V128" s="829">
        <v>2808000000</v>
      </c>
      <c r="W128" s="262" t="s">
        <v>393</v>
      </c>
      <c r="X128" s="263" t="s">
        <v>394</v>
      </c>
    </row>
    <row r="129" spans="2:24" s="35" customFormat="1" ht="409.5" customHeight="1" thickBot="1">
      <c r="B129" s="624"/>
      <c r="C129" s="622"/>
      <c r="D129" s="624"/>
      <c r="E129" s="59" t="s">
        <v>382</v>
      </c>
      <c r="F129" s="41" t="s">
        <v>383</v>
      </c>
      <c r="G129" s="64" t="s">
        <v>395</v>
      </c>
      <c r="H129" s="65">
        <f>2308000000</f>
        <v>2308000000</v>
      </c>
      <c r="I129" s="141" t="s">
        <v>396</v>
      </c>
      <c r="J129" s="257" t="s">
        <v>397</v>
      </c>
      <c r="K129" s="258" t="s">
        <v>398</v>
      </c>
      <c r="L129" s="259">
        <v>42037</v>
      </c>
      <c r="M129" s="259">
        <v>42369</v>
      </c>
      <c r="N129" s="73" t="s">
        <v>388</v>
      </c>
      <c r="O129" s="828"/>
      <c r="P129" s="264" t="s">
        <v>399</v>
      </c>
      <c r="Q129" s="260" t="s">
        <v>400</v>
      </c>
      <c r="R129" s="260" t="s">
        <v>401</v>
      </c>
      <c r="S129" s="261">
        <v>42037</v>
      </c>
      <c r="T129" s="105">
        <v>42369</v>
      </c>
      <c r="U129" s="202" t="s">
        <v>388</v>
      </c>
      <c r="V129" s="830"/>
      <c r="W129" s="212" t="s">
        <v>402</v>
      </c>
      <c r="X129" s="212" t="s">
        <v>403</v>
      </c>
    </row>
    <row r="130" spans="2:24" s="35" customFormat="1" ht="409.5" customHeight="1" thickBot="1">
      <c r="B130" s="625"/>
      <c r="C130" s="623"/>
      <c r="D130" s="625"/>
      <c r="E130" s="108" t="s">
        <v>326</v>
      </c>
      <c r="F130" s="98" t="s">
        <v>404</v>
      </c>
      <c r="G130" s="163" t="s">
        <v>29</v>
      </c>
      <c r="H130" s="65">
        <v>800000000</v>
      </c>
      <c r="I130" s="265" t="s">
        <v>405</v>
      </c>
      <c r="J130" s="257" t="s">
        <v>406</v>
      </c>
      <c r="K130" s="266" t="s">
        <v>407</v>
      </c>
      <c r="L130" s="267">
        <v>42037</v>
      </c>
      <c r="M130" s="267">
        <v>42369</v>
      </c>
      <c r="N130" s="73" t="s">
        <v>388</v>
      </c>
      <c r="O130" s="828">
        <v>1900000000</v>
      </c>
      <c r="P130" s="268" t="s">
        <v>405</v>
      </c>
      <c r="Q130" s="260" t="s">
        <v>408</v>
      </c>
      <c r="R130" s="269" t="s">
        <v>409</v>
      </c>
      <c r="S130" s="270">
        <v>42037</v>
      </c>
      <c r="T130" s="270">
        <v>42216</v>
      </c>
      <c r="U130" s="202" t="s">
        <v>388</v>
      </c>
      <c r="V130" s="271">
        <v>1900000000</v>
      </c>
      <c r="W130" s="272" t="s">
        <v>410</v>
      </c>
      <c r="X130" s="212" t="s">
        <v>411</v>
      </c>
    </row>
    <row r="131" spans="2:24" s="35" customFormat="1" ht="360.75" customHeight="1" thickBot="1">
      <c r="B131" s="644">
        <v>725</v>
      </c>
      <c r="C131" s="621" t="s">
        <v>380</v>
      </c>
      <c r="D131" s="621" t="s">
        <v>381</v>
      </c>
      <c r="E131" s="735" t="s">
        <v>412</v>
      </c>
      <c r="F131" s="644" t="s">
        <v>404</v>
      </c>
      <c r="G131" s="621" t="s">
        <v>29</v>
      </c>
      <c r="H131" s="65">
        <v>300000000</v>
      </c>
      <c r="I131" s="265" t="s">
        <v>413</v>
      </c>
      <c r="J131" s="258" t="s">
        <v>414</v>
      </c>
      <c r="K131" s="266" t="s">
        <v>415</v>
      </c>
      <c r="L131" s="273" t="s">
        <v>416</v>
      </c>
      <c r="M131" s="273" t="s">
        <v>417</v>
      </c>
      <c r="N131" s="73" t="s">
        <v>388</v>
      </c>
      <c r="O131" s="828"/>
      <c r="P131" s="274" t="s">
        <v>413</v>
      </c>
      <c r="Q131" s="274" t="s">
        <v>418</v>
      </c>
      <c r="R131" s="275" t="s">
        <v>419</v>
      </c>
      <c r="S131" s="270">
        <v>42037</v>
      </c>
      <c r="T131" s="276" t="s">
        <v>137</v>
      </c>
      <c r="U131" s="202" t="s">
        <v>388</v>
      </c>
      <c r="V131" s="277"/>
      <c r="W131" s="212" t="s">
        <v>420</v>
      </c>
      <c r="X131" s="278" t="s">
        <v>421</v>
      </c>
    </row>
    <row r="132" spans="2:24" s="35" customFormat="1" ht="236.25" customHeight="1" thickBot="1">
      <c r="B132" s="624"/>
      <c r="C132" s="623"/>
      <c r="D132" s="623"/>
      <c r="E132" s="653"/>
      <c r="F132" s="625"/>
      <c r="G132" s="623"/>
      <c r="H132" s="65">
        <v>800000000</v>
      </c>
      <c r="I132" s="265" t="s">
        <v>422</v>
      </c>
      <c r="J132" s="258" t="s">
        <v>423</v>
      </c>
      <c r="K132" s="266" t="s">
        <v>424</v>
      </c>
      <c r="L132" s="273" t="s">
        <v>416</v>
      </c>
      <c r="M132" s="273" t="s">
        <v>417</v>
      </c>
      <c r="N132" s="73" t="s">
        <v>388</v>
      </c>
      <c r="O132" s="828"/>
      <c r="P132" s="274" t="s">
        <v>422</v>
      </c>
      <c r="Q132" s="274" t="s">
        <v>425</v>
      </c>
      <c r="R132" s="269" t="s">
        <v>426</v>
      </c>
      <c r="S132" s="270">
        <v>42037</v>
      </c>
      <c r="T132" s="270">
        <v>42369</v>
      </c>
      <c r="U132" s="202" t="s">
        <v>388</v>
      </c>
      <c r="V132" s="279"/>
      <c r="W132" s="212" t="s">
        <v>427</v>
      </c>
      <c r="X132" s="278" t="s">
        <v>428</v>
      </c>
    </row>
    <row r="133" spans="2:24" s="35" customFormat="1" ht="409.5" customHeight="1" thickBot="1">
      <c r="B133" s="624"/>
      <c r="C133" s="621" t="s">
        <v>380</v>
      </c>
      <c r="D133" s="831" t="s">
        <v>429</v>
      </c>
      <c r="E133" s="59" t="s">
        <v>430</v>
      </c>
      <c r="F133" s="168" t="s">
        <v>431</v>
      </c>
      <c r="G133" s="64" t="s">
        <v>29</v>
      </c>
      <c r="H133" s="280">
        <v>300000000</v>
      </c>
      <c r="I133" s="281" t="s">
        <v>432</v>
      </c>
      <c r="J133" s="282" t="s">
        <v>433</v>
      </c>
      <c r="K133" s="266" t="s">
        <v>434</v>
      </c>
      <c r="L133" s="283" t="s">
        <v>435</v>
      </c>
      <c r="M133" s="283" t="s">
        <v>436</v>
      </c>
      <c r="N133" s="73" t="s">
        <v>388</v>
      </c>
      <c r="O133" s="853">
        <v>900000000</v>
      </c>
      <c r="P133" s="854" t="s">
        <v>437</v>
      </c>
      <c r="Q133" s="212" t="s">
        <v>438</v>
      </c>
      <c r="R133" s="855" t="s">
        <v>439</v>
      </c>
      <c r="S133" s="270">
        <v>42055</v>
      </c>
      <c r="T133" s="276">
        <v>42114</v>
      </c>
      <c r="U133" s="205" t="s">
        <v>388</v>
      </c>
      <c r="V133" s="858">
        <v>900000000</v>
      </c>
      <c r="W133" s="212" t="s">
        <v>440</v>
      </c>
      <c r="X133" s="212" t="s">
        <v>441</v>
      </c>
    </row>
    <row r="134" spans="2:24" s="35" customFormat="1" ht="409.5" customHeight="1" thickBot="1">
      <c r="B134" s="624"/>
      <c r="C134" s="622"/>
      <c r="D134" s="832"/>
      <c r="E134" s="59" t="s">
        <v>430</v>
      </c>
      <c r="F134" s="41" t="s">
        <v>431</v>
      </c>
      <c r="G134" s="284" t="s">
        <v>29</v>
      </c>
      <c r="H134" s="285">
        <v>600000000</v>
      </c>
      <c r="I134" s="141" t="s">
        <v>442</v>
      </c>
      <c r="J134" s="282" t="s">
        <v>443</v>
      </c>
      <c r="K134" s="266" t="s">
        <v>444</v>
      </c>
      <c r="L134" s="273" t="s">
        <v>445</v>
      </c>
      <c r="M134" s="273" t="s">
        <v>446</v>
      </c>
      <c r="N134" s="73" t="s">
        <v>388</v>
      </c>
      <c r="O134" s="853"/>
      <c r="P134" s="667"/>
      <c r="Q134" s="286" t="s">
        <v>447</v>
      </c>
      <c r="R134" s="856"/>
      <c r="S134" s="264" t="s">
        <v>448</v>
      </c>
      <c r="T134" s="270">
        <v>42114</v>
      </c>
      <c r="U134" s="202" t="s">
        <v>388</v>
      </c>
      <c r="V134" s="859"/>
      <c r="W134" s="212" t="s">
        <v>449</v>
      </c>
      <c r="X134" s="212" t="s">
        <v>450</v>
      </c>
    </row>
    <row r="135" spans="2:24" s="35" customFormat="1" ht="139.5" customHeight="1" thickBot="1">
      <c r="B135" s="624"/>
      <c r="C135" s="622"/>
      <c r="D135" s="833" t="s">
        <v>209</v>
      </c>
      <c r="E135" s="59" t="s">
        <v>451</v>
      </c>
      <c r="F135" s="168" t="s">
        <v>60</v>
      </c>
      <c r="G135" s="64" t="s">
        <v>29</v>
      </c>
      <c r="H135" s="223">
        <v>130000000</v>
      </c>
      <c r="I135" s="141" t="s">
        <v>452</v>
      </c>
      <c r="J135" s="73" t="s">
        <v>453</v>
      </c>
      <c r="K135" s="266" t="s">
        <v>434</v>
      </c>
      <c r="L135" s="287">
        <v>36951</v>
      </c>
      <c r="M135" s="287">
        <v>11383</v>
      </c>
      <c r="N135" s="73" t="s">
        <v>388</v>
      </c>
      <c r="O135" s="836">
        <v>516500000</v>
      </c>
      <c r="P135" s="674" t="s">
        <v>454</v>
      </c>
      <c r="Q135" s="288" t="s">
        <v>453</v>
      </c>
      <c r="R135" s="856"/>
      <c r="S135" s="270">
        <v>36951</v>
      </c>
      <c r="T135" s="270">
        <v>42064</v>
      </c>
      <c r="U135" s="837" t="s">
        <v>388</v>
      </c>
      <c r="V135" s="840">
        <v>516500000</v>
      </c>
      <c r="W135" s="289" t="s">
        <v>455</v>
      </c>
      <c r="X135" s="290" t="s">
        <v>456</v>
      </c>
    </row>
    <row r="136" spans="2:24" s="35" customFormat="1" ht="139.5" customHeight="1" thickBot="1">
      <c r="B136" s="624"/>
      <c r="C136" s="622"/>
      <c r="D136" s="834"/>
      <c r="E136" s="59" t="s">
        <v>451</v>
      </c>
      <c r="F136" s="32" t="s">
        <v>60</v>
      </c>
      <c r="G136" s="291" t="s">
        <v>29</v>
      </c>
      <c r="H136" s="292">
        <v>77500000</v>
      </c>
      <c r="I136" s="281" t="s">
        <v>457</v>
      </c>
      <c r="J136" s="73" t="s">
        <v>453</v>
      </c>
      <c r="K136" s="266" t="s">
        <v>434</v>
      </c>
      <c r="L136" s="287">
        <v>42186</v>
      </c>
      <c r="M136" s="287">
        <v>42217</v>
      </c>
      <c r="N136" s="73" t="s">
        <v>388</v>
      </c>
      <c r="O136" s="836"/>
      <c r="P136" s="627"/>
      <c r="Q136" s="288" t="s">
        <v>453</v>
      </c>
      <c r="R136" s="856"/>
      <c r="S136" s="270">
        <v>42186</v>
      </c>
      <c r="T136" s="270">
        <v>42217</v>
      </c>
      <c r="U136" s="838"/>
      <c r="V136" s="840"/>
      <c r="W136" s="293" t="s">
        <v>455</v>
      </c>
      <c r="X136" s="294" t="s">
        <v>456</v>
      </c>
    </row>
    <row r="137" spans="2:24" s="35" customFormat="1" ht="216.75" customHeight="1" thickBot="1">
      <c r="B137" s="624"/>
      <c r="C137" s="622"/>
      <c r="D137" s="834"/>
      <c r="E137" s="59" t="s">
        <v>451</v>
      </c>
      <c r="F137" s="32" t="s">
        <v>60</v>
      </c>
      <c r="G137" s="295" t="s">
        <v>29</v>
      </c>
      <c r="H137" s="296">
        <v>109000000</v>
      </c>
      <c r="I137" s="297" t="s">
        <v>458</v>
      </c>
      <c r="J137" s="73" t="s">
        <v>453</v>
      </c>
      <c r="K137" s="266" t="s">
        <v>434</v>
      </c>
      <c r="L137" s="287" t="s">
        <v>459</v>
      </c>
      <c r="M137" s="287" t="s">
        <v>460</v>
      </c>
      <c r="N137" s="73" t="s">
        <v>388</v>
      </c>
      <c r="O137" s="836"/>
      <c r="P137" s="627"/>
      <c r="Q137" s="288" t="s">
        <v>453</v>
      </c>
      <c r="R137" s="857"/>
      <c r="S137" s="298" t="s">
        <v>461</v>
      </c>
      <c r="T137" s="299" t="s">
        <v>462</v>
      </c>
      <c r="U137" s="838"/>
      <c r="V137" s="840"/>
      <c r="W137" s="293" t="s">
        <v>455</v>
      </c>
      <c r="X137" s="294" t="s">
        <v>456</v>
      </c>
    </row>
    <row r="138" spans="2:24" s="35" customFormat="1" ht="139.5" customHeight="1" thickBot="1">
      <c r="B138" s="624"/>
      <c r="C138" s="622"/>
      <c r="D138" s="834"/>
      <c r="E138" s="59" t="s">
        <v>451</v>
      </c>
      <c r="F138" s="41" t="s">
        <v>60</v>
      </c>
      <c r="G138" s="64" t="s">
        <v>29</v>
      </c>
      <c r="H138" s="223">
        <v>200000000</v>
      </c>
      <c r="I138" s="281" t="s">
        <v>463</v>
      </c>
      <c r="J138" s="73" t="s">
        <v>453</v>
      </c>
      <c r="K138" s="267" t="s">
        <v>464</v>
      </c>
      <c r="L138" s="287" t="s">
        <v>465</v>
      </c>
      <c r="M138" s="287" t="s">
        <v>460</v>
      </c>
      <c r="N138" s="73" t="s">
        <v>388</v>
      </c>
      <c r="O138" s="836"/>
      <c r="P138" s="628"/>
      <c r="Q138" s="288" t="s">
        <v>453</v>
      </c>
      <c r="R138" s="300" t="s">
        <v>466</v>
      </c>
      <c r="S138" s="301" t="s">
        <v>467</v>
      </c>
      <c r="T138" s="302" t="s">
        <v>468</v>
      </c>
      <c r="U138" s="839"/>
      <c r="V138" s="840"/>
      <c r="W138" s="303" t="s">
        <v>455</v>
      </c>
      <c r="X138" s="304" t="s">
        <v>469</v>
      </c>
    </row>
    <row r="139" spans="2:24" s="35" customFormat="1" ht="139.5" customHeight="1" thickBot="1">
      <c r="B139" s="624"/>
      <c r="C139" s="622"/>
      <c r="D139" s="834"/>
      <c r="E139" s="59" t="s">
        <v>470</v>
      </c>
      <c r="F139" s="41" t="s">
        <v>471</v>
      </c>
      <c r="G139" s="64" t="s">
        <v>29</v>
      </c>
      <c r="H139" s="65">
        <v>79071520</v>
      </c>
      <c r="I139" s="297" t="s">
        <v>472</v>
      </c>
      <c r="J139" s="282" t="s">
        <v>473</v>
      </c>
      <c r="K139" s="266" t="s">
        <v>434</v>
      </c>
      <c r="L139" s="273" t="s">
        <v>474</v>
      </c>
      <c r="M139" s="282" t="s">
        <v>475</v>
      </c>
      <c r="N139" s="73" t="s">
        <v>388</v>
      </c>
      <c r="O139" s="836">
        <v>179071520</v>
      </c>
      <c r="P139" s="626" t="s">
        <v>476</v>
      </c>
      <c r="Q139" s="851" t="s">
        <v>473</v>
      </c>
      <c r="R139" s="841" t="s">
        <v>477</v>
      </c>
      <c r="S139" s="305" t="s">
        <v>478</v>
      </c>
      <c r="T139" s="843" t="s">
        <v>479</v>
      </c>
      <c r="U139" s="773" t="s">
        <v>388</v>
      </c>
      <c r="V139" s="860">
        <v>179071520</v>
      </c>
      <c r="W139" s="773" t="s">
        <v>480</v>
      </c>
      <c r="X139" s="790" t="s">
        <v>481</v>
      </c>
    </row>
    <row r="140" spans="2:24" s="35" customFormat="1" ht="139.5" customHeight="1" thickBot="1">
      <c r="B140" s="624"/>
      <c r="C140" s="622"/>
      <c r="D140" s="834"/>
      <c r="E140" s="59" t="s">
        <v>470</v>
      </c>
      <c r="F140" s="41" t="s">
        <v>471</v>
      </c>
      <c r="G140" s="64" t="s">
        <v>111</v>
      </c>
      <c r="H140" s="65">
        <v>100000000</v>
      </c>
      <c r="I140" s="141" t="s">
        <v>482</v>
      </c>
      <c r="J140" s="73" t="s">
        <v>483</v>
      </c>
      <c r="K140" s="266" t="s">
        <v>484</v>
      </c>
      <c r="L140" s="273" t="s">
        <v>485</v>
      </c>
      <c r="M140" s="282" t="s">
        <v>486</v>
      </c>
      <c r="N140" s="73" t="s">
        <v>388</v>
      </c>
      <c r="O140" s="836"/>
      <c r="P140" s="850"/>
      <c r="Q140" s="852"/>
      <c r="R140" s="842"/>
      <c r="S140" s="270">
        <v>42126</v>
      </c>
      <c r="T140" s="844"/>
      <c r="U140" s="770"/>
      <c r="V140" s="861"/>
      <c r="W140" s="770"/>
      <c r="X140" s="776"/>
    </row>
    <row r="141" spans="2:24" s="35" customFormat="1" ht="167.25" customHeight="1" thickBot="1">
      <c r="B141" s="624"/>
      <c r="C141" s="622"/>
      <c r="D141" s="621" t="s">
        <v>429</v>
      </c>
      <c r="E141" s="644" t="s">
        <v>487</v>
      </c>
      <c r="F141" s="834" t="s">
        <v>488</v>
      </c>
      <c r="G141" s="674" t="s">
        <v>29</v>
      </c>
      <c r="H141" s="226">
        <v>650000000</v>
      </c>
      <c r="I141" s="37" t="s">
        <v>489</v>
      </c>
      <c r="J141" s="73" t="s">
        <v>490</v>
      </c>
      <c r="K141" s="73" t="s">
        <v>491</v>
      </c>
      <c r="L141" s="306">
        <v>42023</v>
      </c>
      <c r="M141" s="306">
        <v>42069</v>
      </c>
      <c r="N141" s="307" t="s">
        <v>492</v>
      </c>
      <c r="O141" s="845">
        <v>1492000000</v>
      </c>
      <c r="P141" s="41" t="s">
        <v>489</v>
      </c>
      <c r="Q141" s="212" t="s">
        <v>493</v>
      </c>
      <c r="R141" s="212" t="s">
        <v>494</v>
      </c>
      <c r="S141" s="270">
        <v>42023</v>
      </c>
      <c r="T141" s="270">
        <v>42369</v>
      </c>
      <c r="U141" s="846" t="s">
        <v>492</v>
      </c>
      <c r="V141" s="849">
        <v>1492000000</v>
      </c>
      <c r="W141" s="308" t="s">
        <v>495</v>
      </c>
      <c r="X141" s="201" t="s">
        <v>496</v>
      </c>
    </row>
    <row r="142" spans="2:24" s="35" customFormat="1" ht="284.25" customHeight="1" thickBot="1">
      <c r="B142" s="624"/>
      <c r="C142" s="622"/>
      <c r="D142" s="622"/>
      <c r="E142" s="624"/>
      <c r="F142" s="834"/>
      <c r="G142" s="628"/>
      <c r="H142" s="223">
        <v>642000000</v>
      </c>
      <c r="I142" s="36" t="s">
        <v>497</v>
      </c>
      <c r="J142" s="73" t="s">
        <v>490</v>
      </c>
      <c r="K142" s="73" t="s">
        <v>491</v>
      </c>
      <c r="L142" s="306">
        <v>42023</v>
      </c>
      <c r="M142" s="306">
        <v>42090</v>
      </c>
      <c r="N142" s="307" t="s">
        <v>492</v>
      </c>
      <c r="O142" s="845"/>
      <c r="P142" s="64" t="s">
        <v>498</v>
      </c>
      <c r="Q142" s="212" t="s">
        <v>499</v>
      </c>
      <c r="R142" s="212" t="s">
        <v>500</v>
      </c>
      <c r="S142" s="270">
        <v>42023</v>
      </c>
      <c r="T142" s="270">
        <v>42369</v>
      </c>
      <c r="U142" s="847"/>
      <c r="V142" s="849"/>
      <c r="W142" s="308" t="s">
        <v>495</v>
      </c>
      <c r="X142" s="309" t="s">
        <v>496</v>
      </c>
    </row>
    <row r="143" spans="2:24" s="35" customFormat="1" ht="284.25" customHeight="1" thickBot="1">
      <c r="B143" s="624"/>
      <c r="C143" s="622"/>
      <c r="D143" s="623"/>
      <c r="E143" s="835"/>
      <c r="F143" s="310" t="s">
        <v>501</v>
      </c>
      <c r="G143" s="311" t="s">
        <v>29</v>
      </c>
      <c r="H143" s="223">
        <v>200000000</v>
      </c>
      <c r="I143" s="36"/>
      <c r="J143" s="73"/>
      <c r="K143" s="73"/>
      <c r="L143" s="306"/>
      <c r="M143" s="306"/>
      <c r="N143" s="307"/>
      <c r="O143" s="312"/>
      <c r="P143" s="163" t="s">
        <v>501</v>
      </c>
      <c r="Q143" s="212" t="s">
        <v>502</v>
      </c>
      <c r="R143" s="212" t="s">
        <v>503</v>
      </c>
      <c r="S143" s="270">
        <v>42064</v>
      </c>
      <c r="T143" s="270">
        <v>42369</v>
      </c>
      <c r="U143" s="848"/>
      <c r="V143" s="849"/>
      <c r="W143" s="308" t="s">
        <v>504</v>
      </c>
      <c r="X143" s="309"/>
    </row>
    <row r="144" spans="2:24" s="35" customFormat="1" ht="409.5" customHeight="1" thickBot="1">
      <c r="B144" s="625"/>
      <c r="C144" s="623"/>
      <c r="D144" s="98" t="s">
        <v>505</v>
      </c>
      <c r="E144" s="64" t="s">
        <v>487</v>
      </c>
      <c r="F144" s="313" t="s">
        <v>488</v>
      </c>
      <c r="G144" s="64" t="s">
        <v>506</v>
      </c>
      <c r="H144" s="223">
        <v>200000000</v>
      </c>
      <c r="I144" s="141" t="s">
        <v>507</v>
      </c>
      <c r="J144" s="73" t="s">
        <v>508</v>
      </c>
      <c r="K144" s="73" t="s">
        <v>509</v>
      </c>
      <c r="L144" s="73"/>
      <c r="M144" s="73"/>
      <c r="N144" s="306" t="s">
        <v>492</v>
      </c>
      <c r="O144" s="314"/>
      <c r="P144" s="107" t="s">
        <v>507</v>
      </c>
      <c r="Q144" s="212" t="s">
        <v>508</v>
      </c>
      <c r="R144" s="212" t="s">
        <v>510</v>
      </c>
      <c r="S144" s="270">
        <v>42037</v>
      </c>
      <c r="T144" s="270">
        <v>42216</v>
      </c>
      <c r="U144" s="315" t="s">
        <v>492</v>
      </c>
      <c r="V144" s="316">
        <v>200000000</v>
      </c>
      <c r="W144" s="317" t="s">
        <v>511</v>
      </c>
      <c r="X144" s="202"/>
    </row>
    <row r="145" spans="2:24" s="35" customFormat="1" ht="409.5" customHeight="1">
      <c r="B145" s="644">
        <v>725</v>
      </c>
      <c r="C145" s="621" t="s">
        <v>380</v>
      </c>
      <c r="D145" s="621" t="s">
        <v>512</v>
      </c>
      <c r="E145" s="644" t="s">
        <v>513</v>
      </c>
      <c r="F145" s="621" t="s">
        <v>514</v>
      </c>
      <c r="G145" s="865" t="s">
        <v>29</v>
      </c>
      <c r="H145" s="821">
        <v>5000000000</v>
      </c>
      <c r="I145" s="318"/>
      <c r="J145" s="319"/>
      <c r="K145" s="319"/>
      <c r="L145" s="319"/>
      <c r="M145" s="319"/>
      <c r="N145" s="320"/>
      <c r="O145" s="321"/>
      <c r="P145" s="621" t="s">
        <v>515</v>
      </c>
      <c r="Q145" s="769" t="s">
        <v>516</v>
      </c>
      <c r="R145" s="769" t="s">
        <v>517</v>
      </c>
      <c r="S145" s="846">
        <v>42037</v>
      </c>
      <c r="T145" s="846">
        <v>42216</v>
      </c>
      <c r="U145" s="773" t="s">
        <v>518</v>
      </c>
      <c r="V145" s="885">
        <v>1400000000</v>
      </c>
      <c r="W145" s="773" t="s">
        <v>519</v>
      </c>
      <c r="X145" s="790" t="s">
        <v>520</v>
      </c>
    </row>
    <row r="146" spans="2:24" s="35" customFormat="1" ht="195.75" customHeight="1" thickBot="1">
      <c r="B146" s="624"/>
      <c r="C146" s="622"/>
      <c r="D146" s="622"/>
      <c r="E146" s="624"/>
      <c r="F146" s="622"/>
      <c r="G146" s="866"/>
      <c r="H146" s="822"/>
      <c r="I146" s="931" t="s">
        <v>521</v>
      </c>
      <c r="J146" s="319" t="s">
        <v>522</v>
      </c>
      <c r="K146" s="319" t="s">
        <v>523</v>
      </c>
      <c r="L146" s="320">
        <v>42030</v>
      </c>
      <c r="M146" s="320">
        <v>42041</v>
      </c>
      <c r="N146" s="873" t="s">
        <v>518</v>
      </c>
      <c r="O146" s="875">
        <v>1400000000</v>
      </c>
      <c r="P146" s="624"/>
      <c r="Q146" s="872"/>
      <c r="R146" s="784"/>
      <c r="S146" s="848"/>
      <c r="T146" s="848"/>
      <c r="U146" s="884"/>
      <c r="V146" s="886"/>
      <c r="W146" s="770"/>
      <c r="X146" s="776"/>
    </row>
    <row r="147" spans="2:24" s="35" customFormat="1" ht="409.5" customHeight="1">
      <c r="B147" s="624"/>
      <c r="C147" s="622"/>
      <c r="D147" s="622"/>
      <c r="E147" s="624"/>
      <c r="F147" s="622"/>
      <c r="G147" s="866"/>
      <c r="H147" s="822"/>
      <c r="I147" s="932"/>
      <c r="J147" s="73" t="s">
        <v>524</v>
      </c>
      <c r="K147" s="73" t="s">
        <v>523</v>
      </c>
      <c r="L147" s="306">
        <v>42044</v>
      </c>
      <c r="M147" s="306">
        <v>42048</v>
      </c>
      <c r="N147" s="874"/>
      <c r="O147" s="876"/>
      <c r="P147" s="624"/>
      <c r="Q147" s="774" t="s">
        <v>525</v>
      </c>
      <c r="R147" s="868" t="s">
        <v>526</v>
      </c>
      <c r="S147" s="869">
        <v>42044</v>
      </c>
      <c r="T147" s="862">
        <v>42139</v>
      </c>
      <c r="U147" s="884"/>
      <c r="V147" s="877">
        <v>2000000000</v>
      </c>
      <c r="W147" s="773" t="s">
        <v>527</v>
      </c>
      <c r="X147" s="790"/>
    </row>
    <row r="148" spans="2:24" s="35" customFormat="1" ht="218.25" customHeight="1" thickBot="1">
      <c r="B148" s="624"/>
      <c r="C148" s="622"/>
      <c r="D148" s="622"/>
      <c r="E148" s="624"/>
      <c r="F148" s="622"/>
      <c r="G148" s="866"/>
      <c r="H148" s="822"/>
      <c r="I148" s="141"/>
      <c r="J148" s="73"/>
      <c r="K148" s="73"/>
      <c r="L148" s="306"/>
      <c r="M148" s="306"/>
      <c r="N148" s="273"/>
      <c r="O148" s="322"/>
      <c r="P148" s="625"/>
      <c r="Q148" s="867"/>
      <c r="R148" s="784"/>
      <c r="S148" s="870"/>
      <c r="T148" s="863"/>
      <c r="U148" s="884"/>
      <c r="V148" s="878"/>
      <c r="W148" s="770"/>
      <c r="X148" s="775"/>
    </row>
    <row r="149" spans="2:24" s="35" customFormat="1" ht="408.75" customHeight="1" thickBot="1">
      <c r="B149" s="624"/>
      <c r="C149" s="622"/>
      <c r="D149" s="622"/>
      <c r="E149" s="624"/>
      <c r="F149" s="622"/>
      <c r="G149" s="866"/>
      <c r="H149" s="822"/>
      <c r="I149" s="141"/>
      <c r="J149" s="73"/>
      <c r="K149" s="73"/>
      <c r="L149" s="306"/>
      <c r="M149" s="306"/>
      <c r="N149" s="273"/>
      <c r="O149" s="322"/>
      <c r="P149" s="64" t="s">
        <v>528</v>
      </c>
      <c r="Q149" s="212" t="s">
        <v>529</v>
      </c>
      <c r="R149" s="323" t="s">
        <v>530</v>
      </c>
      <c r="S149" s="871"/>
      <c r="T149" s="864"/>
      <c r="U149" s="884"/>
      <c r="V149" s="879"/>
      <c r="W149" s="202"/>
      <c r="X149" s="309"/>
    </row>
    <row r="150" spans="2:24" s="35" customFormat="1" ht="378.75" customHeight="1" thickBot="1">
      <c r="B150" s="624"/>
      <c r="C150" s="622"/>
      <c r="D150" s="622"/>
      <c r="E150" s="624"/>
      <c r="F150" s="622"/>
      <c r="G150" s="866"/>
      <c r="H150" s="822"/>
      <c r="I150" s="141" t="s">
        <v>531</v>
      </c>
      <c r="J150" s="73" t="s">
        <v>522</v>
      </c>
      <c r="K150" s="73" t="s">
        <v>523</v>
      </c>
      <c r="L150" s="306">
        <v>42058</v>
      </c>
      <c r="M150" s="306">
        <v>42100</v>
      </c>
      <c r="N150" s="273" t="s">
        <v>518</v>
      </c>
      <c r="O150" s="324">
        <v>1000000000</v>
      </c>
      <c r="P150" s="668" t="s">
        <v>532</v>
      </c>
      <c r="Q150" s="212" t="s">
        <v>533</v>
      </c>
      <c r="R150" s="325" t="s">
        <v>534</v>
      </c>
      <c r="S150" s="326">
        <v>42058</v>
      </c>
      <c r="T150" s="327">
        <v>42139</v>
      </c>
      <c r="U150" s="884"/>
      <c r="V150" s="880">
        <v>1000000000</v>
      </c>
      <c r="W150" s="882" t="s">
        <v>535</v>
      </c>
      <c r="X150" s="328" t="s">
        <v>536</v>
      </c>
    </row>
    <row r="151" spans="2:24" s="35" customFormat="1" ht="139.5" customHeight="1" thickBot="1">
      <c r="B151" s="624"/>
      <c r="C151" s="622"/>
      <c r="D151" s="622"/>
      <c r="E151" s="624"/>
      <c r="F151" s="622"/>
      <c r="G151" s="866"/>
      <c r="H151" s="822"/>
      <c r="I151" s="141"/>
      <c r="J151" s="73"/>
      <c r="K151" s="73"/>
      <c r="L151" s="306"/>
      <c r="M151" s="306"/>
      <c r="N151" s="273"/>
      <c r="O151" s="324"/>
      <c r="P151" s="668"/>
      <c r="Q151" s="212" t="s">
        <v>537</v>
      </c>
      <c r="R151" s="329" t="s">
        <v>538</v>
      </c>
      <c r="S151" s="326">
        <v>42005</v>
      </c>
      <c r="T151" s="327">
        <v>42369</v>
      </c>
      <c r="U151" s="770"/>
      <c r="V151" s="881"/>
      <c r="W151" s="883"/>
      <c r="X151" s="304" t="s">
        <v>539</v>
      </c>
    </row>
    <row r="152" spans="2:24" s="35" customFormat="1" ht="218.25" customHeight="1" thickBot="1">
      <c r="B152" s="624"/>
      <c r="C152" s="622"/>
      <c r="D152" s="622"/>
      <c r="E152" s="624"/>
      <c r="F152" s="622"/>
      <c r="G152" s="866"/>
      <c r="H152" s="822"/>
      <c r="I152" s="141"/>
      <c r="J152" s="73"/>
      <c r="K152" s="73"/>
      <c r="L152" s="306"/>
      <c r="M152" s="306"/>
      <c r="N152" s="273"/>
      <c r="O152" s="322"/>
      <c r="P152" s="644" t="s">
        <v>540</v>
      </c>
      <c r="Q152" s="330" t="s">
        <v>541</v>
      </c>
      <c r="R152" s="331" t="s">
        <v>538</v>
      </c>
      <c r="S152" s="302">
        <v>42005</v>
      </c>
      <c r="T152" s="332">
        <v>42369</v>
      </c>
      <c r="U152" s="333" t="s">
        <v>542</v>
      </c>
      <c r="V152" s="334"/>
      <c r="W152" s="202" t="s">
        <v>543</v>
      </c>
      <c r="X152" s="790"/>
    </row>
    <row r="153" spans="2:24" s="35" customFormat="1" ht="186.75" customHeight="1">
      <c r="B153" s="624"/>
      <c r="C153" s="622"/>
      <c r="D153" s="622"/>
      <c r="E153" s="624"/>
      <c r="F153" s="622"/>
      <c r="G153" s="866"/>
      <c r="H153" s="822"/>
      <c r="I153" s="173"/>
      <c r="J153" s="110"/>
      <c r="K153" s="110"/>
      <c r="L153" s="335"/>
      <c r="M153" s="335"/>
      <c r="N153" s="336"/>
      <c r="O153" s="337"/>
      <c r="P153" s="624"/>
      <c r="Q153" s="790" t="s">
        <v>544</v>
      </c>
      <c r="R153" s="887" t="s">
        <v>538</v>
      </c>
      <c r="S153" s="890">
        <v>42005</v>
      </c>
      <c r="T153" s="846">
        <v>42369</v>
      </c>
      <c r="U153" s="893" t="s">
        <v>545</v>
      </c>
      <c r="V153" s="858"/>
      <c r="W153" s="897" t="s">
        <v>546</v>
      </c>
      <c r="X153" s="775"/>
    </row>
    <row r="154" spans="2:24" s="35" customFormat="1" ht="186.75" customHeight="1">
      <c r="B154" s="624"/>
      <c r="C154" s="622"/>
      <c r="D154" s="622"/>
      <c r="E154" s="624"/>
      <c r="F154" s="622"/>
      <c r="G154" s="866"/>
      <c r="H154" s="822"/>
      <c r="I154" s="338"/>
      <c r="J154" s="339"/>
      <c r="K154" s="339"/>
      <c r="L154" s="340"/>
      <c r="M154" s="340"/>
      <c r="N154" s="341"/>
      <c r="O154" s="342"/>
      <c r="P154" s="624"/>
      <c r="Q154" s="775"/>
      <c r="R154" s="888"/>
      <c r="S154" s="891"/>
      <c r="T154" s="847"/>
      <c r="U154" s="894"/>
      <c r="V154" s="896"/>
      <c r="W154" s="898"/>
      <c r="X154" s="775"/>
    </row>
    <row r="155" spans="2:24" s="35" customFormat="1" ht="94.5" customHeight="1">
      <c r="B155" s="624"/>
      <c r="C155" s="622"/>
      <c r="D155" s="622"/>
      <c r="E155" s="624"/>
      <c r="F155" s="622"/>
      <c r="G155" s="866"/>
      <c r="H155" s="822"/>
      <c r="I155" s="338"/>
      <c r="J155" s="339"/>
      <c r="K155" s="339"/>
      <c r="L155" s="340"/>
      <c r="M155" s="340"/>
      <c r="N155" s="341"/>
      <c r="O155" s="342"/>
      <c r="P155" s="624"/>
      <c r="Q155" s="775"/>
      <c r="R155" s="888"/>
      <c r="S155" s="891"/>
      <c r="T155" s="847"/>
      <c r="U155" s="894"/>
      <c r="V155" s="896"/>
      <c r="W155" s="898"/>
      <c r="X155" s="775"/>
    </row>
    <row r="156" spans="2:24" s="35" customFormat="1" ht="218.25" customHeight="1">
      <c r="B156" s="624"/>
      <c r="C156" s="622"/>
      <c r="D156" s="622"/>
      <c r="E156" s="624"/>
      <c r="F156" s="622"/>
      <c r="G156" s="866"/>
      <c r="H156" s="822"/>
      <c r="I156" s="338"/>
      <c r="J156" s="339"/>
      <c r="K156" s="339"/>
      <c r="L156" s="340"/>
      <c r="M156" s="340"/>
      <c r="N156" s="341"/>
      <c r="O156" s="342"/>
      <c r="P156" s="624"/>
      <c r="Q156" s="775"/>
      <c r="R156" s="888"/>
      <c r="S156" s="891"/>
      <c r="T156" s="847"/>
      <c r="U156" s="894"/>
      <c r="V156" s="896"/>
      <c r="W156" s="898"/>
      <c r="X156" s="775"/>
    </row>
    <row r="157" spans="2:24" s="35" customFormat="1" ht="186.75" customHeight="1" thickBot="1">
      <c r="B157" s="625"/>
      <c r="C157" s="623"/>
      <c r="D157" s="623"/>
      <c r="E157" s="625"/>
      <c r="F157" s="623"/>
      <c r="G157" s="835"/>
      <c r="H157" s="823"/>
      <c r="I157" s="338"/>
      <c r="J157" s="339"/>
      <c r="K157" s="339"/>
      <c r="L157" s="340"/>
      <c r="M157" s="340"/>
      <c r="N157" s="341"/>
      <c r="O157" s="342"/>
      <c r="P157" s="625"/>
      <c r="Q157" s="776"/>
      <c r="R157" s="889"/>
      <c r="S157" s="892"/>
      <c r="T157" s="848"/>
      <c r="U157" s="895"/>
      <c r="V157" s="859"/>
      <c r="W157" s="899"/>
      <c r="X157" s="776"/>
    </row>
    <row r="158" spans="2:24" s="35" customFormat="1" ht="209.25" customHeight="1" thickBot="1">
      <c r="B158" s="644"/>
      <c r="C158" s="621"/>
      <c r="D158" s="343" t="s">
        <v>547</v>
      </c>
      <c r="E158" s="644" t="s">
        <v>548</v>
      </c>
      <c r="F158" s="644" t="s">
        <v>549</v>
      </c>
      <c r="G158" s="621" t="s">
        <v>550</v>
      </c>
      <c r="H158" s="344">
        <v>946957147</v>
      </c>
      <c r="I158" s="66"/>
      <c r="J158" s="67"/>
      <c r="K158" s="345" t="s">
        <v>551</v>
      </c>
      <c r="L158" s="346"/>
      <c r="M158" s="346"/>
      <c r="N158" s="346"/>
      <c r="O158" s="347"/>
      <c r="P158" s="64" t="s">
        <v>552</v>
      </c>
      <c r="Q158" s="163" t="s">
        <v>553</v>
      </c>
      <c r="R158" s="634" t="s">
        <v>554</v>
      </c>
      <c r="S158" s="105">
        <v>42036</v>
      </c>
      <c r="T158" s="105">
        <v>42186</v>
      </c>
      <c r="U158" s="57" t="s">
        <v>555</v>
      </c>
      <c r="V158" s="344">
        <v>946957147</v>
      </c>
      <c r="W158" s="96" t="s">
        <v>556</v>
      </c>
      <c r="X158" s="98" t="s">
        <v>557</v>
      </c>
    </row>
    <row r="159" spans="2:24" s="35" customFormat="1" ht="139.5" customHeight="1" thickBot="1">
      <c r="B159" s="624"/>
      <c r="C159" s="622"/>
      <c r="D159" s="624" t="s">
        <v>505</v>
      </c>
      <c r="E159" s="624"/>
      <c r="F159" s="624"/>
      <c r="G159" s="622"/>
      <c r="H159" s="621" t="s">
        <v>42</v>
      </c>
      <c r="I159" s="900"/>
      <c r="J159" s="687"/>
      <c r="K159" s="687" t="s">
        <v>31</v>
      </c>
      <c r="L159" s="60"/>
      <c r="M159" s="60"/>
      <c r="N159" s="60"/>
      <c r="O159" s="61"/>
      <c r="P159" s="64" t="s">
        <v>558</v>
      </c>
      <c r="Q159" s="64" t="s">
        <v>559</v>
      </c>
      <c r="R159" s="632"/>
      <c r="S159" s="105">
        <v>42036</v>
      </c>
      <c r="T159" s="105">
        <v>42095</v>
      </c>
      <c r="U159" s="57" t="s">
        <v>560</v>
      </c>
      <c r="V159" s="644"/>
      <c r="W159" s="96" t="s">
        <v>561</v>
      </c>
      <c r="X159" s="64"/>
    </row>
    <row r="160" spans="2:24" s="35" customFormat="1" ht="237" customHeight="1" thickBot="1">
      <c r="B160" s="624"/>
      <c r="C160" s="622"/>
      <c r="D160" s="624"/>
      <c r="E160" s="624"/>
      <c r="F160" s="624"/>
      <c r="G160" s="622"/>
      <c r="H160" s="624"/>
      <c r="I160" s="730"/>
      <c r="J160" s="688"/>
      <c r="K160" s="688"/>
      <c r="L160" s="60"/>
      <c r="M160" s="60"/>
      <c r="N160" s="60"/>
      <c r="O160" s="61"/>
      <c r="P160" s="64" t="s">
        <v>562</v>
      </c>
      <c r="Q160" s="64" t="s">
        <v>563</v>
      </c>
      <c r="R160" s="632"/>
      <c r="S160" s="105">
        <v>42100</v>
      </c>
      <c r="T160" s="105">
        <v>42111</v>
      </c>
      <c r="U160" s="57" t="s">
        <v>564</v>
      </c>
      <c r="V160" s="624"/>
      <c r="W160" s="57" t="s">
        <v>361</v>
      </c>
      <c r="X160" s="64" t="s">
        <v>565</v>
      </c>
    </row>
    <row r="161" spans="2:24" s="35" customFormat="1" ht="139.5" customHeight="1" thickBot="1">
      <c r="B161" s="624"/>
      <c r="C161" s="622"/>
      <c r="D161" s="624"/>
      <c r="E161" s="624"/>
      <c r="F161" s="624"/>
      <c r="G161" s="622"/>
      <c r="H161" s="624"/>
      <c r="I161" s="730"/>
      <c r="J161" s="688"/>
      <c r="K161" s="688" t="s">
        <v>31</v>
      </c>
      <c r="L161" s="60"/>
      <c r="M161" s="60"/>
      <c r="N161" s="60"/>
      <c r="O161" s="60"/>
      <c r="P161" s="901" t="s">
        <v>566</v>
      </c>
      <c r="Q161" s="644" t="s">
        <v>567</v>
      </c>
      <c r="R161" s="633"/>
      <c r="S161" s="105">
        <v>42111</v>
      </c>
      <c r="T161" s="105">
        <v>42174</v>
      </c>
      <c r="U161" s="57" t="s">
        <v>568</v>
      </c>
      <c r="V161" s="625"/>
      <c r="W161" s="348" t="s">
        <v>569</v>
      </c>
      <c r="X161" s="64"/>
    </row>
    <row r="162" spans="2:24" s="35" customFormat="1" ht="210" customHeight="1" thickBot="1">
      <c r="B162" s="625"/>
      <c r="C162" s="623"/>
      <c r="D162" s="624"/>
      <c r="E162" s="625"/>
      <c r="F162" s="625"/>
      <c r="G162" s="623"/>
      <c r="H162" s="625"/>
      <c r="I162" s="730"/>
      <c r="J162" s="688"/>
      <c r="K162" s="688" t="s">
        <v>31</v>
      </c>
      <c r="L162" s="60"/>
      <c r="M162" s="60"/>
      <c r="N162" s="60"/>
      <c r="O162" s="60"/>
      <c r="P162" s="902"/>
      <c r="Q162" s="625"/>
      <c r="R162" s="41" t="s">
        <v>354</v>
      </c>
      <c r="S162" s="34">
        <v>42005</v>
      </c>
      <c r="T162" s="34">
        <v>42036</v>
      </c>
      <c r="U162" s="98" t="s">
        <v>570</v>
      </c>
      <c r="V162" s="349">
        <v>97000000</v>
      </c>
      <c r="W162" s="244" t="s">
        <v>571</v>
      </c>
      <c r="X162" s="57"/>
    </row>
    <row r="163" spans="2:24" ht="268.5" customHeight="1" thickBot="1">
      <c r="B163" s="350"/>
      <c r="C163" s="351"/>
      <c r="D163" s="624"/>
      <c r="E163" s="774" t="s">
        <v>42</v>
      </c>
      <c r="F163" s="774" t="s">
        <v>42</v>
      </c>
      <c r="G163" s="774" t="s">
        <v>42</v>
      </c>
      <c r="H163" s="774" t="s">
        <v>42</v>
      </c>
      <c r="I163" s="352"/>
      <c r="J163" s="353"/>
      <c r="K163" s="354"/>
      <c r="L163" s="355"/>
      <c r="M163" s="356"/>
      <c r="N163" s="356"/>
      <c r="O163" s="357"/>
      <c r="P163" s="774" t="s">
        <v>572</v>
      </c>
      <c r="Q163" s="358" t="s">
        <v>573</v>
      </c>
      <c r="R163" s="634" t="s">
        <v>574</v>
      </c>
      <c r="S163" s="34">
        <v>42005</v>
      </c>
      <c r="T163" s="34">
        <v>42369</v>
      </c>
      <c r="U163" s="769" t="s">
        <v>575</v>
      </c>
      <c r="V163" s="904"/>
      <c r="W163" s="769" t="s">
        <v>576</v>
      </c>
      <c r="X163" s="907"/>
    </row>
    <row r="164" spans="2:24" ht="139.5" customHeight="1" thickBot="1">
      <c r="B164" s="350"/>
      <c r="C164" s="351"/>
      <c r="D164" s="624"/>
      <c r="E164" s="776"/>
      <c r="F164" s="776"/>
      <c r="G164" s="776"/>
      <c r="H164" s="776"/>
      <c r="I164" s="352"/>
      <c r="J164" s="353"/>
      <c r="K164" s="354"/>
      <c r="L164" s="355"/>
      <c r="M164" s="356"/>
      <c r="N164" s="356"/>
      <c r="O164" s="357"/>
      <c r="P164" s="776"/>
      <c r="Q164" s="358" t="s">
        <v>577</v>
      </c>
      <c r="R164" s="632"/>
      <c r="S164" s="34">
        <v>42005</v>
      </c>
      <c r="T164" s="34">
        <v>42369</v>
      </c>
      <c r="U164" s="903"/>
      <c r="V164" s="905"/>
      <c r="W164" s="770"/>
      <c r="X164" s="908"/>
    </row>
    <row r="165" spans="2:24" ht="201" customHeight="1" thickBot="1">
      <c r="B165" s="350"/>
      <c r="C165" s="351"/>
      <c r="D165" s="624"/>
      <c r="E165" s="264" t="s">
        <v>42</v>
      </c>
      <c r="F165" s="264" t="s">
        <v>42</v>
      </c>
      <c r="G165" s="264" t="s">
        <v>42</v>
      </c>
      <c r="H165" s="264" t="s">
        <v>42</v>
      </c>
      <c r="I165" s="352"/>
      <c r="J165" s="353"/>
      <c r="K165" s="354"/>
      <c r="L165" s="355"/>
      <c r="M165" s="356"/>
      <c r="N165" s="356"/>
      <c r="O165" s="357"/>
      <c r="P165" s="212" t="s">
        <v>578</v>
      </c>
      <c r="Q165" s="359" t="s">
        <v>579</v>
      </c>
      <c r="R165" s="633"/>
      <c r="S165" s="34">
        <v>42005</v>
      </c>
      <c r="T165" s="34">
        <v>42369</v>
      </c>
      <c r="U165" s="903"/>
      <c r="V165" s="905"/>
      <c r="W165" s="212" t="s">
        <v>580</v>
      </c>
      <c r="X165" s="909"/>
    </row>
    <row r="166" spans="2:24" ht="352.5" customHeight="1" thickBot="1">
      <c r="B166" s="313"/>
      <c r="C166" s="360"/>
      <c r="D166" s="625"/>
      <c r="E166" s="264" t="s">
        <v>42</v>
      </c>
      <c r="F166" s="264" t="s">
        <v>42</v>
      </c>
      <c r="G166" s="264" t="s">
        <v>42</v>
      </c>
      <c r="H166" s="264" t="s">
        <v>42</v>
      </c>
      <c r="I166" s="361"/>
      <c r="J166" s="362"/>
      <c r="K166" s="363"/>
      <c r="L166" s="364"/>
      <c r="M166" s="365"/>
      <c r="N166" s="365"/>
      <c r="O166" s="366"/>
      <c r="P166" s="202" t="s">
        <v>581</v>
      </c>
      <c r="Q166" s="272" t="s">
        <v>582</v>
      </c>
      <c r="R166" s="212" t="s">
        <v>583</v>
      </c>
      <c r="S166" s="34">
        <v>42005</v>
      </c>
      <c r="T166" s="34">
        <v>42369</v>
      </c>
      <c r="U166" s="872"/>
      <c r="V166" s="906"/>
      <c r="W166" s="367" t="s">
        <v>584</v>
      </c>
      <c r="X166" s="368"/>
    </row>
    <row r="167" spans="2:24" s="35" customFormat="1" ht="30.75" customHeight="1" thickBot="1">
      <c r="B167" s="369"/>
      <c r="C167" s="370"/>
      <c r="D167" s="370"/>
      <c r="E167" s="371"/>
      <c r="F167" s="79"/>
      <c r="G167" s="372"/>
      <c r="H167" s="214"/>
      <c r="I167" s="44"/>
      <c r="J167" s="44"/>
      <c r="K167" s="243"/>
      <c r="L167" s="91"/>
      <c r="M167" s="92"/>
      <c r="N167" s="92"/>
      <c r="O167" s="246"/>
      <c r="P167" s="373"/>
      <c r="Q167" s="232"/>
      <c r="R167" s="374"/>
      <c r="S167" s="375"/>
      <c r="T167" s="375"/>
      <c r="U167" s="376"/>
      <c r="V167" s="167"/>
      <c r="W167" s="377"/>
      <c r="X167" s="167"/>
    </row>
    <row r="168" spans="2:24" ht="93" customHeight="1">
      <c r="B168" s="378" t="s">
        <v>585</v>
      </c>
      <c r="C168" s="379"/>
      <c r="D168" s="380" t="s">
        <v>586</v>
      </c>
      <c r="E168" s="910" t="s">
        <v>587</v>
      </c>
      <c r="F168" s="911"/>
      <c r="G168" s="912"/>
      <c r="H168" s="381" t="s">
        <v>588</v>
      </c>
      <c r="I168" s="916" t="s">
        <v>589</v>
      </c>
      <c r="J168" s="918" t="s">
        <v>588</v>
      </c>
      <c r="K168" s="919"/>
      <c r="L168" s="920" t="s">
        <v>590</v>
      </c>
      <c r="M168" s="921"/>
      <c r="N168" s="922"/>
      <c r="O168" s="382" t="s">
        <v>591</v>
      </c>
      <c r="P168" s="383"/>
      <c r="Q168" s="384"/>
      <c r="R168" s="910" t="s">
        <v>592</v>
      </c>
      <c r="S168" s="911"/>
      <c r="T168" s="912"/>
      <c r="U168" s="385" t="s">
        <v>588</v>
      </c>
      <c r="V168" s="19"/>
      <c r="W168" s="386"/>
      <c r="X168" s="386"/>
    </row>
    <row r="169" spans="2:24" ht="93" customHeight="1" thickBot="1">
      <c r="B169" s="418" t="s">
        <v>593</v>
      </c>
      <c r="C169" s="419" t="s">
        <v>598</v>
      </c>
      <c r="D169" s="387" t="s">
        <v>599</v>
      </c>
      <c r="E169" s="913"/>
      <c r="F169" s="914"/>
      <c r="G169" s="915"/>
      <c r="H169" s="387" t="s">
        <v>594</v>
      </c>
      <c r="I169" s="917"/>
      <c r="J169" s="926" t="s">
        <v>595</v>
      </c>
      <c r="K169" s="927"/>
      <c r="L169" s="923"/>
      <c r="M169" s="924"/>
      <c r="N169" s="925"/>
      <c r="O169" s="928" t="s">
        <v>597</v>
      </c>
      <c r="P169" s="929"/>
      <c r="Q169" s="930"/>
      <c r="R169" s="913"/>
      <c r="S169" s="914"/>
      <c r="T169" s="915"/>
      <c r="U169" s="388" t="s">
        <v>596</v>
      </c>
      <c r="V169" s="19"/>
      <c r="W169" s="386"/>
      <c r="X169" s="386"/>
    </row>
    <row r="179" ht="93" customHeight="1">
      <c r="P179" s="389">
        <v>2492000000</v>
      </c>
    </row>
    <row r="180" spans="16:18" ht="93" customHeight="1">
      <c r="P180" s="389">
        <v>800000000</v>
      </c>
      <c r="R180" s="390"/>
    </row>
  </sheetData>
  <sheetProtection password="EF49" sheet="1" objects="1" scenarios="1"/>
  <mergeCells count="352">
    <mergeCell ref="D141:D143"/>
    <mergeCell ref="E158:E162"/>
    <mergeCell ref="F158:F162"/>
    <mergeCell ref="G158:G162"/>
    <mergeCell ref="D159:D166"/>
    <mergeCell ref="K159:K162"/>
    <mergeCell ref="I146:I147"/>
    <mergeCell ref="G141:G142"/>
    <mergeCell ref="V163:V166"/>
    <mergeCell ref="W163:W164"/>
    <mergeCell ref="X163:X165"/>
    <mergeCell ref="E168:G169"/>
    <mergeCell ref="I168:I169"/>
    <mergeCell ref="J168:K168"/>
    <mergeCell ref="L168:N169"/>
    <mergeCell ref="R168:T169"/>
    <mergeCell ref="J169:K169"/>
    <mergeCell ref="O169:Q169"/>
    <mergeCell ref="V159:V161"/>
    <mergeCell ref="P161:P162"/>
    <mergeCell ref="Q161:Q162"/>
    <mergeCell ref="E163:E164"/>
    <mergeCell ref="F163:F164"/>
    <mergeCell ref="G163:G164"/>
    <mergeCell ref="H163:H164"/>
    <mergeCell ref="P163:P164"/>
    <mergeCell ref="R163:R165"/>
    <mergeCell ref="U163:U166"/>
    <mergeCell ref="B158:B162"/>
    <mergeCell ref="C158:C162"/>
    <mergeCell ref="R158:R161"/>
    <mergeCell ref="H159:H162"/>
    <mergeCell ref="I159:I162"/>
    <mergeCell ref="J159:J162"/>
    <mergeCell ref="X152:X157"/>
    <mergeCell ref="Q153:Q157"/>
    <mergeCell ref="R153:R157"/>
    <mergeCell ref="S153:S157"/>
    <mergeCell ref="T153:T157"/>
    <mergeCell ref="U153:U157"/>
    <mergeCell ref="V153:V157"/>
    <mergeCell ref="W153:W157"/>
    <mergeCell ref="V147:V149"/>
    <mergeCell ref="W147:W148"/>
    <mergeCell ref="X147:X148"/>
    <mergeCell ref="P150:P151"/>
    <mergeCell ref="V150:V151"/>
    <mergeCell ref="W150:W151"/>
    <mergeCell ref="U145:U151"/>
    <mergeCell ref="V145:V146"/>
    <mergeCell ref="W145:W146"/>
    <mergeCell ref="X145:X146"/>
    <mergeCell ref="R147:R148"/>
    <mergeCell ref="S147:S149"/>
    <mergeCell ref="H145:H157"/>
    <mergeCell ref="P145:P148"/>
    <mergeCell ref="Q145:Q146"/>
    <mergeCell ref="R145:R146"/>
    <mergeCell ref="S145:S146"/>
    <mergeCell ref="N146:N147"/>
    <mergeCell ref="O146:O147"/>
    <mergeCell ref="T145:T146"/>
    <mergeCell ref="T147:T149"/>
    <mergeCell ref="P152:P157"/>
    <mergeCell ref="B145:B157"/>
    <mergeCell ref="C145:C157"/>
    <mergeCell ref="D145:D157"/>
    <mergeCell ref="E145:E157"/>
    <mergeCell ref="F145:F157"/>
    <mergeCell ref="G145:G157"/>
    <mergeCell ref="Q147:Q148"/>
    <mergeCell ref="O141:O142"/>
    <mergeCell ref="U141:U143"/>
    <mergeCell ref="V141:V143"/>
    <mergeCell ref="P139:P140"/>
    <mergeCell ref="Q139:Q140"/>
    <mergeCell ref="O133:O134"/>
    <mergeCell ref="P133:P134"/>
    <mergeCell ref="R133:R137"/>
    <mergeCell ref="V133:V134"/>
    <mergeCell ref="V139:V140"/>
    <mergeCell ref="W139:W140"/>
    <mergeCell ref="X139:X140"/>
    <mergeCell ref="O135:O138"/>
    <mergeCell ref="P135:P138"/>
    <mergeCell ref="U135:U138"/>
    <mergeCell ref="V135:V138"/>
    <mergeCell ref="O139:O140"/>
    <mergeCell ref="R139:R140"/>
    <mergeCell ref="T139:T140"/>
    <mergeCell ref="U139:U140"/>
    <mergeCell ref="C131:C132"/>
    <mergeCell ref="D131:D132"/>
    <mergeCell ref="E131:E132"/>
    <mergeCell ref="F131:F132"/>
    <mergeCell ref="G131:G132"/>
    <mergeCell ref="C133:C144"/>
    <mergeCell ref="D133:D134"/>
    <mergeCell ref="D135:D140"/>
    <mergeCell ref="E141:E143"/>
    <mergeCell ref="F141:F142"/>
    <mergeCell ref="V122:V125"/>
    <mergeCell ref="X122:X124"/>
    <mergeCell ref="B127:P127"/>
    <mergeCell ref="B128:B130"/>
    <mergeCell ref="C128:C130"/>
    <mergeCell ref="D128:D130"/>
    <mergeCell ref="O128:O129"/>
    <mergeCell ref="V128:V129"/>
    <mergeCell ref="O130:O132"/>
    <mergeCell ref="B131:B144"/>
    <mergeCell ref="U119:U121"/>
    <mergeCell ref="V119:V121"/>
    <mergeCell ref="W119:W121"/>
    <mergeCell ref="X119:X121"/>
    <mergeCell ref="E122:E125"/>
    <mergeCell ref="F122:F125"/>
    <mergeCell ref="G122:G125"/>
    <mergeCell ref="H122:H125"/>
    <mergeCell ref="K122:K125"/>
    <mergeCell ref="P122:P125"/>
    <mergeCell ref="O116:O117"/>
    <mergeCell ref="P116:P121"/>
    <mergeCell ref="U116:U117"/>
    <mergeCell ref="V116:V117"/>
    <mergeCell ref="X116:X117"/>
    <mergeCell ref="F118:F121"/>
    <mergeCell ref="G118:G121"/>
    <mergeCell ref="K118:K121"/>
    <mergeCell ref="H119:H121"/>
    <mergeCell ref="O119:O125"/>
    <mergeCell ref="X113:X114"/>
    <mergeCell ref="B116:B126"/>
    <mergeCell ref="C116:C126"/>
    <mergeCell ref="D116:D126"/>
    <mergeCell ref="E116:E121"/>
    <mergeCell ref="F116:F117"/>
    <mergeCell ref="G116:G117"/>
    <mergeCell ref="H116:H117"/>
    <mergeCell ref="J116:J117"/>
    <mergeCell ref="K116:K117"/>
    <mergeCell ref="W110:W111"/>
    <mergeCell ref="E113:E114"/>
    <mergeCell ref="F113:F114"/>
    <mergeCell ref="G113:G114"/>
    <mergeCell ref="H113:H114"/>
    <mergeCell ref="P113:P114"/>
    <mergeCell ref="V113:V114"/>
    <mergeCell ref="W113:W114"/>
    <mergeCell ref="H108:H109"/>
    <mergeCell ref="P108:P109"/>
    <mergeCell ref="W108:W109"/>
    <mergeCell ref="X109:X111"/>
    <mergeCell ref="E110:E111"/>
    <mergeCell ref="F110:F111"/>
    <mergeCell ref="G110:G111"/>
    <mergeCell ref="H110:H111"/>
    <mergeCell ref="P110:P111"/>
    <mergeCell ref="V110:V111"/>
    <mergeCell ref="B108:B114"/>
    <mergeCell ref="C108:C114"/>
    <mergeCell ref="D108:D114"/>
    <mergeCell ref="E108:E109"/>
    <mergeCell ref="F108:F109"/>
    <mergeCell ref="G108:G109"/>
    <mergeCell ref="X104:X106"/>
    <mergeCell ref="B107:X107"/>
    <mergeCell ref="B104:B106"/>
    <mergeCell ref="C104:C106"/>
    <mergeCell ref="D104:D106"/>
    <mergeCell ref="E104:E106"/>
    <mergeCell ref="F104:F106"/>
    <mergeCell ref="G104:G106"/>
    <mergeCell ref="U101:U102"/>
    <mergeCell ref="V101:V102"/>
    <mergeCell ref="W101:W102"/>
    <mergeCell ref="H104:H106"/>
    <mergeCell ref="Q104:Q105"/>
    <mergeCell ref="R104:R106"/>
    <mergeCell ref="V104:V106"/>
    <mergeCell ref="X101:X102"/>
    <mergeCell ref="P103:X103"/>
    <mergeCell ref="H94:H102"/>
    <mergeCell ref="Q94:Q97"/>
    <mergeCell ref="R94:R97"/>
    <mergeCell ref="U94:U97"/>
    <mergeCell ref="W94:W97"/>
    <mergeCell ref="X95:X97"/>
    <mergeCell ref="R98:R101"/>
    <mergeCell ref="X98:X100"/>
    <mergeCell ref="V99:V100"/>
    <mergeCell ref="K101:K102"/>
    <mergeCell ref="B94:B102"/>
    <mergeCell ref="C94:C100"/>
    <mergeCell ref="D94:D102"/>
    <mergeCell ref="E94:E102"/>
    <mergeCell ref="F94:F102"/>
    <mergeCell ref="G94:G102"/>
    <mergeCell ref="C101:C102"/>
    <mergeCell ref="P101:P102"/>
    <mergeCell ref="W78:W79"/>
    <mergeCell ref="X78:X79"/>
    <mergeCell ref="B81:B84"/>
    <mergeCell ref="C81:C84"/>
    <mergeCell ref="D81:D84"/>
    <mergeCell ref="E81:E82"/>
    <mergeCell ref="F81:F82"/>
    <mergeCell ref="G81:G82"/>
    <mergeCell ref="H81:H82"/>
    <mergeCell ref="X81:X83"/>
    <mergeCell ref="H73:H79"/>
    <mergeCell ref="K73:K79"/>
    <mergeCell ref="L73:L74"/>
    <mergeCell ref="R73:R76"/>
    <mergeCell ref="L76:L77"/>
    <mergeCell ref="P76:P77"/>
    <mergeCell ref="L78:L79"/>
    <mergeCell ref="P78:P79"/>
    <mergeCell ref="R78:R79"/>
    <mergeCell ref="B73:B79"/>
    <mergeCell ref="C73:C79"/>
    <mergeCell ref="D73:D79"/>
    <mergeCell ref="E73:E79"/>
    <mergeCell ref="F73:F79"/>
    <mergeCell ref="G73:G79"/>
    <mergeCell ref="W39:W72"/>
    <mergeCell ref="X39:X72"/>
    <mergeCell ref="H53:H67"/>
    <mergeCell ref="P53:P67"/>
    <mergeCell ref="H68:H72"/>
    <mergeCell ref="P68:P72"/>
    <mergeCell ref="H39:H52"/>
    <mergeCell ref="K39:K72"/>
    <mergeCell ref="P39:P52"/>
    <mergeCell ref="R39:R72"/>
    <mergeCell ref="U39:U72"/>
    <mergeCell ref="V39:V72"/>
    <mergeCell ref="B39:B72"/>
    <mergeCell ref="C39:C72"/>
    <mergeCell ref="D39:D72"/>
    <mergeCell ref="E39:E72"/>
    <mergeCell ref="F39:F72"/>
    <mergeCell ref="G39:G72"/>
    <mergeCell ref="X29:X37"/>
    <mergeCell ref="E33:E37"/>
    <mergeCell ref="F33:F37"/>
    <mergeCell ref="G33:G37"/>
    <mergeCell ref="H33:H37"/>
    <mergeCell ref="Q33:Q37"/>
    <mergeCell ref="S33:S37"/>
    <mergeCell ref="V33:V37"/>
    <mergeCell ref="W33:W37"/>
    <mergeCell ref="R27:R28"/>
    <mergeCell ref="U27:U28"/>
    <mergeCell ref="V27:V28"/>
    <mergeCell ref="W27:W28"/>
    <mergeCell ref="X27:X28"/>
    <mergeCell ref="P29:P37"/>
    <mergeCell ref="R29:R37"/>
    <mergeCell ref="T29:T37"/>
    <mergeCell ref="U29:U37"/>
    <mergeCell ref="W29:W32"/>
    <mergeCell ref="R21:R25"/>
    <mergeCell ref="U21:U25"/>
    <mergeCell ref="V21:V25"/>
    <mergeCell ref="X21:X25"/>
    <mergeCell ref="E26:E28"/>
    <mergeCell ref="F26:F28"/>
    <mergeCell ref="G26:G28"/>
    <mergeCell ref="H26:H28"/>
    <mergeCell ref="K27:K28"/>
    <mergeCell ref="P27:P28"/>
    <mergeCell ref="E21:E25"/>
    <mergeCell ref="F21:F25"/>
    <mergeCell ref="G21:G25"/>
    <mergeCell ref="H21:H25"/>
    <mergeCell ref="K21:K25"/>
    <mergeCell ref="P21:P25"/>
    <mergeCell ref="S18:S20"/>
    <mergeCell ref="T18:T20"/>
    <mergeCell ref="U18:U20"/>
    <mergeCell ref="V18:V20"/>
    <mergeCell ref="W18:W20"/>
    <mergeCell ref="X18:X20"/>
    <mergeCell ref="M18:M20"/>
    <mergeCell ref="N18:N20"/>
    <mergeCell ref="O18:O20"/>
    <mergeCell ref="P18:P20"/>
    <mergeCell ref="Q18:Q20"/>
    <mergeCell ref="R18:R20"/>
    <mergeCell ref="W14:W17"/>
    <mergeCell ref="X14:X17"/>
    <mergeCell ref="E18:E20"/>
    <mergeCell ref="F18:F20"/>
    <mergeCell ref="G18:G20"/>
    <mergeCell ref="H18:H20"/>
    <mergeCell ref="I18:I20"/>
    <mergeCell ref="J18:J20"/>
    <mergeCell ref="K18:K20"/>
    <mergeCell ref="L18:L20"/>
    <mergeCell ref="N14:N17"/>
    <mergeCell ref="O14:O17"/>
    <mergeCell ref="P14:P17"/>
    <mergeCell ref="Q14:Q15"/>
    <mergeCell ref="R14:R17"/>
    <mergeCell ref="U14:U17"/>
    <mergeCell ref="P12:P13"/>
    <mergeCell ref="R12:R13"/>
    <mergeCell ref="U12:U13"/>
    <mergeCell ref="V12:V17"/>
    <mergeCell ref="X12:X13"/>
    <mergeCell ref="I14:I17"/>
    <mergeCell ref="J14:J17"/>
    <mergeCell ref="K14:K17"/>
    <mergeCell ref="L14:L17"/>
    <mergeCell ref="M14:M17"/>
    <mergeCell ref="R8:R11"/>
    <mergeCell ref="U8:U11"/>
    <mergeCell ref="V8:V11"/>
    <mergeCell ref="W8:W11"/>
    <mergeCell ref="X8:X11"/>
    <mergeCell ref="E12:E17"/>
    <mergeCell ref="F12:F17"/>
    <mergeCell ref="G12:G17"/>
    <mergeCell ref="H12:H17"/>
    <mergeCell ref="K12:K13"/>
    <mergeCell ref="X6:X7"/>
    <mergeCell ref="B8:B37"/>
    <mergeCell ref="C8:C37"/>
    <mergeCell ref="D8:D37"/>
    <mergeCell ref="E8:E11"/>
    <mergeCell ref="F8:F11"/>
    <mergeCell ref="G8:G11"/>
    <mergeCell ref="H8:H11"/>
    <mergeCell ref="K8:K11"/>
    <mergeCell ref="P8:P11"/>
    <mergeCell ref="Q6:Q7"/>
    <mergeCell ref="R6:R7"/>
    <mergeCell ref="S6:T6"/>
    <mergeCell ref="U6:U7"/>
    <mergeCell ref="V6:V7"/>
    <mergeCell ref="W6:W7"/>
    <mergeCell ref="D2:X2"/>
    <mergeCell ref="D4:X4"/>
    <mergeCell ref="B6:B7"/>
    <mergeCell ref="C6:C7"/>
    <mergeCell ref="D6:D7"/>
    <mergeCell ref="E6:E7"/>
    <mergeCell ref="F6:F7"/>
    <mergeCell ref="G6:G7"/>
    <mergeCell ref="H6:H7"/>
    <mergeCell ref="P6:P7"/>
  </mergeCells>
  <dataValidations count="1">
    <dataValidation type="list" allowBlank="1" showInputMessage="1" showErrorMessage="1" sqref="J135:J138 N128:N134">
      <formula1>#REF!</formula1>
    </dataValidation>
  </dataValidations>
  <printOptions horizontalCentered="1" verticalCentered="1"/>
  <pageMargins left="0.7086614173228347" right="0.484375" top="0.515625" bottom="0.7480314960629921" header="0.08333333333333333" footer="0.31496062992125984"/>
  <pageSetup fitToHeight="0" fitToWidth="0" horizontalDpi="600" verticalDpi="600" orientation="landscape" paperSize="5" scale="15" r:id="rId3"/>
  <headerFooter>
    <oddFooter>&amp;R&amp;"Arial,Negrita"&amp;36
&amp;F                                                                                                                                                                     &amp;P</oddFooter>
  </headerFooter>
  <legacyDrawing r:id="rId2"/>
</worksheet>
</file>

<file path=xl/worksheets/sheet2.xml><?xml version="1.0" encoding="utf-8"?>
<worksheet xmlns="http://schemas.openxmlformats.org/spreadsheetml/2006/main" xmlns:r="http://schemas.openxmlformats.org/officeDocument/2006/relationships">
  <dimension ref="A1:CX279"/>
  <sheetViews>
    <sheetView tabSelected="1" zoomScale="40" zoomScaleNormal="40" zoomScaleSheetLayoutView="10" zoomScalePageLayoutView="40" workbookViewId="0" topLeftCell="D1">
      <pane ySplit="7" topLeftCell="A273" activePane="bottomLeft" state="frozen"/>
      <selection pane="topLeft" activeCell="B7" sqref="B7"/>
      <selection pane="bottomLeft" activeCell="F279" sqref="F279:G279"/>
    </sheetView>
  </sheetViews>
  <sheetFormatPr defaultColWidth="11.421875" defaultRowHeight="15"/>
  <cols>
    <col min="1" max="1" width="0" style="448" hidden="1" customWidth="1"/>
    <col min="2" max="2" width="84.421875" style="448" bestFit="1" customWidth="1"/>
    <col min="3" max="3" width="110.8515625" style="448" bestFit="1" customWidth="1"/>
    <col min="4" max="4" width="80.28125" style="448" customWidth="1"/>
    <col min="5" max="5" width="44.421875" style="448" customWidth="1"/>
    <col min="6" max="6" width="69.00390625" style="448" customWidth="1"/>
    <col min="7" max="7" width="35.421875" style="448" customWidth="1"/>
    <col min="8" max="8" width="62.57421875" style="448" customWidth="1"/>
    <col min="9" max="9" width="21.421875" style="448" hidden="1" customWidth="1"/>
    <col min="10" max="10" width="1.57421875" style="448" hidden="1" customWidth="1"/>
    <col min="11" max="11" width="36.421875" style="448" hidden="1" customWidth="1"/>
    <col min="12" max="12" width="11.421875" style="448" hidden="1" customWidth="1"/>
    <col min="13" max="13" width="15.8515625" style="448" hidden="1" customWidth="1"/>
    <col min="14" max="14" width="14.421875" style="448" hidden="1" customWidth="1"/>
    <col min="15" max="15" width="19.00390625" style="448" hidden="1" customWidth="1"/>
    <col min="16" max="16" width="30.8515625" style="448" hidden="1" customWidth="1"/>
    <col min="17" max="17" width="143.7109375" style="448" customWidth="1"/>
    <col min="18" max="18" width="219.421875" style="448" customWidth="1"/>
    <col min="19" max="19" width="90.57421875" style="449" customWidth="1"/>
    <col min="20" max="20" width="41.421875" style="450" customWidth="1"/>
    <col min="21" max="21" width="44.00390625" style="450" customWidth="1"/>
    <col min="22" max="22" width="61.28125" style="451" customWidth="1"/>
    <col min="23" max="23" width="56.00390625" style="448" customWidth="1"/>
    <col min="24" max="24" width="101.421875" style="451" customWidth="1"/>
    <col min="25" max="25" width="131.140625" style="451" bestFit="1" customWidth="1"/>
    <col min="26" max="26" width="42.8515625" style="448" hidden="1" customWidth="1"/>
    <col min="27" max="16384" width="11.421875" style="448" customWidth="1"/>
  </cols>
  <sheetData>
    <row r="1" spans="2:25" s="444" customFormat="1" ht="37.5">
      <c r="B1" s="436"/>
      <c r="C1" s="437"/>
      <c r="D1" s="438"/>
      <c r="E1" s="439"/>
      <c r="F1" s="440"/>
      <c r="G1" s="441"/>
      <c r="H1" s="440"/>
      <c r="I1" s="438"/>
      <c r="J1" s="442"/>
      <c r="K1" s="442"/>
      <c r="L1" s="442"/>
      <c r="M1" s="443"/>
      <c r="N1" s="438"/>
      <c r="R1" s="440"/>
      <c r="S1" s="445"/>
      <c r="T1" s="439"/>
      <c r="U1" s="439"/>
      <c r="V1" s="440"/>
      <c r="W1" s="440"/>
      <c r="X1" s="440"/>
      <c r="Y1" s="440"/>
    </row>
    <row r="2" spans="3:25" s="444" customFormat="1" ht="37.5">
      <c r="C2" s="431" t="s">
        <v>0</v>
      </c>
      <c r="D2" s="1011" t="s">
        <v>1</v>
      </c>
      <c r="E2" s="1012"/>
      <c r="F2" s="1012"/>
      <c r="G2" s="1012"/>
      <c r="H2" s="1012"/>
      <c r="I2" s="1012"/>
      <c r="J2" s="1012"/>
      <c r="K2" s="1012"/>
      <c r="L2" s="1012"/>
      <c r="M2" s="1012"/>
      <c r="N2" s="1012"/>
      <c r="O2" s="1012"/>
      <c r="P2" s="1012"/>
      <c r="Q2" s="1012"/>
      <c r="R2" s="1012"/>
      <c r="S2" s="1012"/>
      <c r="T2" s="1012"/>
      <c r="U2" s="1012"/>
      <c r="V2" s="1012"/>
      <c r="W2" s="1012"/>
      <c r="X2" s="1012"/>
      <c r="Y2" s="1013"/>
    </row>
    <row r="3" spans="2:25" s="444" customFormat="1" ht="37.5">
      <c r="B3" s="437"/>
      <c r="C3" s="541"/>
      <c r="D3" s="438"/>
      <c r="E3" s="439"/>
      <c r="F3" s="440"/>
      <c r="G3" s="446"/>
      <c r="I3" s="438"/>
      <c r="J3" s="442"/>
      <c r="K3" s="442"/>
      <c r="L3" s="442"/>
      <c r="M3" s="443"/>
      <c r="N3" s="438"/>
      <c r="R3" s="440"/>
      <c r="S3" s="445"/>
      <c r="T3" s="439"/>
      <c r="U3" s="439"/>
      <c r="V3" s="440"/>
      <c r="W3" s="440"/>
      <c r="X3" s="440"/>
      <c r="Y3" s="440"/>
    </row>
    <row r="4" spans="3:25" s="447" customFormat="1" ht="37.5">
      <c r="C4" s="431" t="s">
        <v>2</v>
      </c>
      <c r="D4" s="1011" t="s">
        <v>3</v>
      </c>
      <c r="E4" s="1012"/>
      <c r="F4" s="1012"/>
      <c r="G4" s="1012"/>
      <c r="H4" s="1012"/>
      <c r="I4" s="1012"/>
      <c r="J4" s="1012"/>
      <c r="K4" s="1012"/>
      <c r="L4" s="1012"/>
      <c r="M4" s="1012"/>
      <c r="N4" s="1012"/>
      <c r="O4" s="1012"/>
      <c r="P4" s="1012"/>
      <c r="Q4" s="1012"/>
      <c r="R4" s="1012"/>
      <c r="S4" s="1012"/>
      <c r="T4" s="1012"/>
      <c r="U4" s="1012"/>
      <c r="V4" s="1012"/>
      <c r="W4" s="1012"/>
      <c r="X4" s="1012"/>
      <c r="Y4" s="1013"/>
    </row>
    <row r="5" ht="37.5"/>
    <row r="6" spans="2:25" ht="37.5">
      <c r="B6" s="1014" t="s">
        <v>4</v>
      </c>
      <c r="C6" s="1015" t="s">
        <v>5</v>
      </c>
      <c r="D6" s="1015" t="s">
        <v>6</v>
      </c>
      <c r="E6" s="1014" t="s">
        <v>7</v>
      </c>
      <c r="F6" s="1014" t="s">
        <v>8</v>
      </c>
      <c r="G6" s="1014" t="s">
        <v>9</v>
      </c>
      <c r="H6" s="1014" t="s">
        <v>10</v>
      </c>
      <c r="I6" s="542"/>
      <c r="J6" s="542"/>
      <c r="K6" s="542"/>
      <c r="L6" s="542"/>
      <c r="M6" s="542"/>
      <c r="N6" s="542"/>
      <c r="O6" s="542"/>
      <c r="P6" s="542"/>
      <c r="Q6" s="1014" t="s">
        <v>11</v>
      </c>
      <c r="R6" s="1014" t="s">
        <v>12</v>
      </c>
      <c r="S6" s="1020" t="s">
        <v>13</v>
      </c>
      <c r="T6" s="1021" t="s">
        <v>14</v>
      </c>
      <c r="U6" s="1021"/>
      <c r="V6" s="979" t="s">
        <v>15</v>
      </c>
      <c r="W6" s="1014" t="s">
        <v>16</v>
      </c>
      <c r="X6" s="986" t="s">
        <v>17</v>
      </c>
      <c r="Y6" s="1014" t="s">
        <v>18</v>
      </c>
    </row>
    <row r="7" spans="2:25" ht="253.5" customHeight="1">
      <c r="B7" s="1014"/>
      <c r="C7" s="1015"/>
      <c r="D7" s="1015"/>
      <c r="E7" s="1014"/>
      <c r="F7" s="1014"/>
      <c r="G7" s="1014"/>
      <c r="H7" s="1014"/>
      <c r="I7" s="543" t="s">
        <v>19</v>
      </c>
      <c r="J7" s="542" t="s">
        <v>20</v>
      </c>
      <c r="K7" s="542" t="s">
        <v>21</v>
      </c>
      <c r="L7" s="542"/>
      <c r="M7" s="542"/>
      <c r="N7" s="542"/>
      <c r="O7" s="542"/>
      <c r="P7" s="542" t="s">
        <v>603</v>
      </c>
      <c r="Q7" s="1014"/>
      <c r="R7" s="1014"/>
      <c r="S7" s="1020"/>
      <c r="T7" s="544" t="s">
        <v>22</v>
      </c>
      <c r="U7" s="544" t="s">
        <v>23</v>
      </c>
      <c r="V7" s="979"/>
      <c r="W7" s="1014"/>
      <c r="X7" s="986"/>
      <c r="Y7" s="1014"/>
    </row>
    <row r="8" spans="2:25" s="551" customFormat="1" ht="180" customHeight="1">
      <c r="B8" s="1058" t="s">
        <v>124</v>
      </c>
      <c r="C8" s="971" t="s">
        <v>1058</v>
      </c>
      <c r="D8" s="971" t="s">
        <v>26</v>
      </c>
      <c r="E8" s="971" t="s">
        <v>31</v>
      </c>
      <c r="F8" s="971" t="s">
        <v>31</v>
      </c>
      <c r="G8" s="971" t="s">
        <v>31</v>
      </c>
      <c r="H8" s="971" t="s">
        <v>31</v>
      </c>
      <c r="I8" s="1059"/>
      <c r="J8" s="1059"/>
      <c r="K8" s="503"/>
      <c r="L8" s="1060"/>
      <c r="M8" s="1060"/>
      <c r="N8" s="1060"/>
      <c r="O8" s="1060"/>
      <c r="P8" s="1060"/>
      <c r="Q8" s="1061" t="s">
        <v>1059</v>
      </c>
      <c r="R8" s="515" t="s">
        <v>1060</v>
      </c>
      <c r="S8" s="515" t="s">
        <v>1061</v>
      </c>
      <c r="T8" s="575" t="s">
        <v>1062</v>
      </c>
      <c r="U8" s="1062" t="s">
        <v>1063</v>
      </c>
      <c r="V8" s="503" t="s">
        <v>1064</v>
      </c>
      <c r="W8" s="1063"/>
      <c r="X8" s="503" t="s">
        <v>1064</v>
      </c>
      <c r="Y8" s="519"/>
    </row>
    <row r="9" spans="2:25" s="551" customFormat="1" ht="80.25" customHeight="1">
      <c r="B9" s="1064"/>
      <c r="C9" s="952"/>
      <c r="D9" s="952"/>
      <c r="E9" s="952"/>
      <c r="F9" s="952"/>
      <c r="G9" s="952"/>
      <c r="H9" s="952"/>
      <c r="I9" s="1065"/>
      <c r="J9" s="1065"/>
      <c r="K9" s="1065"/>
      <c r="L9" s="1065"/>
      <c r="M9" s="1065"/>
      <c r="N9" s="1065"/>
      <c r="O9" s="1065"/>
      <c r="P9" s="1065"/>
      <c r="Q9" s="1066" t="s">
        <v>1070</v>
      </c>
      <c r="R9" s="1066" t="s">
        <v>1071</v>
      </c>
      <c r="S9" s="1066" t="s">
        <v>1065</v>
      </c>
      <c r="T9" s="943" t="s">
        <v>1073</v>
      </c>
      <c r="U9" s="943" t="s">
        <v>1063</v>
      </c>
      <c r="V9" s="1065" t="s">
        <v>1074</v>
      </c>
      <c r="W9" s="1067"/>
      <c r="X9" s="1065" t="s">
        <v>1075</v>
      </c>
      <c r="Y9" s="1068"/>
    </row>
    <row r="10" spans="2:25" s="551" customFormat="1" ht="85.5" customHeight="1">
      <c r="B10" s="1064"/>
      <c r="C10" s="952"/>
      <c r="D10" s="952"/>
      <c r="E10" s="952"/>
      <c r="F10" s="952"/>
      <c r="G10" s="952"/>
      <c r="H10" s="952"/>
      <c r="I10" s="1069"/>
      <c r="J10" s="1069"/>
      <c r="K10" s="1069"/>
      <c r="L10" s="1069"/>
      <c r="M10" s="1069"/>
      <c r="N10" s="1069"/>
      <c r="O10" s="1069"/>
      <c r="P10" s="1069"/>
      <c r="Q10" s="1069"/>
      <c r="R10" s="1070"/>
      <c r="S10" s="1070"/>
      <c r="T10" s="944"/>
      <c r="U10" s="944"/>
      <c r="V10" s="1069"/>
      <c r="W10" s="1071"/>
      <c r="X10" s="1069"/>
      <c r="Y10" s="1072"/>
    </row>
    <row r="11" spans="2:25" s="551" customFormat="1" ht="37.5">
      <c r="B11" s="1064"/>
      <c r="C11" s="952"/>
      <c r="D11" s="952"/>
      <c r="E11" s="952"/>
      <c r="F11" s="952"/>
      <c r="G11" s="952"/>
      <c r="H11" s="952"/>
      <c r="I11" s="1073"/>
      <c r="J11" s="1073"/>
      <c r="K11" s="1073"/>
      <c r="L11" s="1073"/>
      <c r="M11" s="1073"/>
      <c r="N11" s="1073"/>
      <c r="O11" s="1073"/>
      <c r="P11" s="1073"/>
      <c r="Q11" s="1073"/>
      <c r="R11" s="1074"/>
      <c r="S11" s="1074"/>
      <c r="T11" s="945"/>
      <c r="U11" s="945"/>
      <c r="V11" s="1073"/>
      <c r="W11" s="1075"/>
      <c r="X11" s="1073"/>
      <c r="Y11" s="1076"/>
    </row>
    <row r="12" spans="2:25" s="551" customFormat="1" ht="300">
      <c r="B12" s="1064"/>
      <c r="C12" s="952"/>
      <c r="D12" s="952"/>
      <c r="E12" s="952"/>
      <c r="F12" s="952"/>
      <c r="G12" s="952"/>
      <c r="H12" s="952"/>
      <c r="I12" s="1060"/>
      <c r="J12" s="1060"/>
      <c r="K12" s="1077"/>
      <c r="L12" s="1060"/>
      <c r="M12" s="1060"/>
      <c r="N12" s="1060"/>
      <c r="O12" s="1060"/>
      <c r="P12" s="1078"/>
      <c r="Q12" s="531" t="s">
        <v>1078</v>
      </c>
      <c r="R12" s="503" t="s">
        <v>1079</v>
      </c>
      <c r="S12" s="1079" t="s">
        <v>1072</v>
      </c>
      <c r="T12" s="1062" t="s">
        <v>1073</v>
      </c>
      <c r="U12" s="1062" t="s">
        <v>1076</v>
      </c>
      <c r="V12" s="531" t="s">
        <v>1077</v>
      </c>
      <c r="W12" s="1080"/>
      <c r="X12" s="516" t="s">
        <v>1081</v>
      </c>
      <c r="Y12" s="1081"/>
    </row>
    <row r="13" spans="2:25" s="551" customFormat="1" ht="75" customHeight="1">
      <c r="B13" s="1064"/>
      <c r="C13" s="952"/>
      <c r="D13" s="952"/>
      <c r="E13" s="952"/>
      <c r="F13" s="952"/>
      <c r="G13" s="952"/>
      <c r="H13" s="952"/>
      <c r="I13" s="1060"/>
      <c r="J13" s="1060"/>
      <c r="K13" s="1077"/>
      <c r="L13" s="1060"/>
      <c r="M13" s="1060"/>
      <c r="N13" s="1060"/>
      <c r="O13" s="1060"/>
      <c r="P13" s="1078"/>
      <c r="Q13" s="937" t="s">
        <v>89</v>
      </c>
      <c r="R13" s="503" t="s">
        <v>90</v>
      </c>
      <c r="S13" s="1082" t="s">
        <v>1080</v>
      </c>
      <c r="T13" s="1062" t="s">
        <v>1066</v>
      </c>
      <c r="U13" s="1062" t="s">
        <v>1076</v>
      </c>
      <c r="V13" s="940" t="s">
        <v>91</v>
      </c>
      <c r="W13" s="1080"/>
      <c r="X13" s="1083" t="s">
        <v>1067</v>
      </c>
      <c r="Y13" s="1081"/>
    </row>
    <row r="14" spans="2:25" s="551" customFormat="1" ht="112.5">
      <c r="B14" s="1084"/>
      <c r="C14" s="953"/>
      <c r="D14" s="953"/>
      <c r="E14" s="953"/>
      <c r="F14" s="953"/>
      <c r="G14" s="953"/>
      <c r="H14" s="953"/>
      <c r="I14" s="1060"/>
      <c r="J14" s="1060"/>
      <c r="K14" s="1077"/>
      <c r="L14" s="1060"/>
      <c r="M14" s="1060"/>
      <c r="N14" s="1060"/>
      <c r="O14" s="1060"/>
      <c r="P14" s="1078"/>
      <c r="Q14" s="939"/>
      <c r="R14" s="503" t="s">
        <v>1068</v>
      </c>
      <c r="S14" s="1085"/>
      <c r="T14" s="1062" t="s">
        <v>1069</v>
      </c>
      <c r="U14" s="1062" t="s">
        <v>1076</v>
      </c>
      <c r="V14" s="941"/>
      <c r="W14" s="1080"/>
      <c r="X14" s="1086"/>
      <c r="Y14" s="1081"/>
    </row>
    <row r="15" spans="2:25" ht="75">
      <c r="B15" s="1016"/>
      <c r="C15" s="1022"/>
      <c r="D15" s="1022"/>
      <c r="E15" s="1022"/>
      <c r="F15" s="1022"/>
      <c r="G15" s="1027"/>
      <c r="H15" s="1027"/>
      <c r="I15" s="454" t="s">
        <v>31</v>
      </c>
      <c r="J15" s="454" t="s">
        <v>31</v>
      </c>
      <c r="K15" s="1028"/>
      <c r="L15" s="454"/>
      <c r="M15" s="454"/>
      <c r="N15" s="454"/>
      <c r="O15" s="454"/>
      <c r="P15" s="1027"/>
      <c r="Q15" s="1056" t="s">
        <v>149</v>
      </c>
      <c r="R15" s="421" t="s">
        <v>136</v>
      </c>
      <c r="S15" s="1019"/>
      <c r="T15" s="460">
        <v>42005</v>
      </c>
      <c r="U15" s="460" t="s">
        <v>137</v>
      </c>
      <c r="V15" s="1019"/>
      <c r="W15" s="1029"/>
      <c r="X15" s="1022"/>
      <c r="Y15" s="1024"/>
    </row>
    <row r="16" spans="2:25" ht="37.5">
      <c r="B16" s="1016"/>
      <c r="C16" s="1022"/>
      <c r="D16" s="1022"/>
      <c r="E16" s="1022"/>
      <c r="F16" s="1022"/>
      <c r="G16" s="1027"/>
      <c r="H16" s="1027"/>
      <c r="I16" s="454" t="s">
        <v>31</v>
      </c>
      <c r="J16" s="454" t="s">
        <v>31</v>
      </c>
      <c r="K16" s="1028"/>
      <c r="L16" s="454"/>
      <c r="M16" s="454"/>
      <c r="N16" s="454"/>
      <c r="O16" s="454"/>
      <c r="P16" s="1027"/>
      <c r="Q16" s="1087"/>
      <c r="R16" s="421" t="s">
        <v>138</v>
      </c>
      <c r="S16" s="1019"/>
      <c r="T16" s="456">
        <v>42005</v>
      </c>
      <c r="U16" s="456">
        <v>42186</v>
      </c>
      <c r="V16" s="1019"/>
      <c r="W16" s="1029"/>
      <c r="X16" s="1022"/>
      <c r="Y16" s="1024"/>
    </row>
    <row r="17" spans="2:25" ht="37.5">
      <c r="B17" s="1016"/>
      <c r="C17" s="1022"/>
      <c r="D17" s="1022"/>
      <c r="E17" s="1022"/>
      <c r="F17" s="1022"/>
      <c r="G17" s="1027"/>
      <c r="H17" s="1027"/>
      <c r="I17" s="454" t="s">
        <v>31</v>
      </c>
      <c r="J17" s="454" t="s">
        <v>31</v>
      </c>
      <c r="K17" s="1028"/>
      <c r="L17" s="454"/>
      <c r="M17" s="454"/>
      <c r="N17" s="454"/>
      <c r="O17" s="454"/>
      <c r="P17" s="1027"/>
      <c r="Q17" s="1087"/>
      <c r="R17" s="421" t="s">
        <v>139</v>
      </c>
      <c r="S17" s="1019"/>
      <c r="T17" s="456">
        <v>42036</v>
      </c>
      <c r="U17" s="456">
        <v>42064</v>
      </c>
      <c r="V17" s="1019"/>
      <c r="W17" s="1029"/>
      <c r="X17" s="1022"/>
      <c r="Y17" s="1024"/>
    </row>
    <row r="18" spans="2:25" ht="37.5">
      <c r="B18" s="1016"/>
      <c r="C18" s="1022"/>
      <c r="D18" s="1022"/>
      <c r="E18" s="1022"/>
      <c r="F18" s="1022"/>
      <c r="G18" s="1027"/>
      <c r="H18" s="1027"/>
      <c r="I18" s="454" t="s">
        <v>31</v>
      </c>
      <c r="J18" s="454" t="s">
        <v>31</v>
      </c>
      <c r="K18" s="1028"/>
      <c r="L18" s="454"/>
      <c r="M18" s="454"/>
      <c r="N18" s="454"/>
      <c r="O18" s="454"/>
      <c r="P18" s="1027"/>
      <c r="Q18" s="1087"/>
      <c r="R18" s="421" t="s">
        <v>140</v>
      </c>
      <c r="S18" s="1019"/>
      <c r="T18" s="456">
        <v>42064</v>
      </c>
      <c r="U18" s="456">
        <v>42095</v>
      </c>
      <c r="V18" s="1019"/>
      <c r="W18" s="1029"/>
      <c r="X18" s="1022"/>
      <c r="Y18" s="1024"/>
    </row>
    <row r="19" spans="2:25" ht="37.5">
      <c r="B19" s="1016"/>
      <c r="C19" s="1022"/>
      <c r="D19" s="1022"/>
      <c r="E19" s="1022"/>
      <c r="F19" s="1022"/>
      <c r="G19" s="1027"/>
      <c r="H19" s="1027"/>
      <c r="I19" s="454" t="s">
        <v>31</v>
      </c>
      <c r="J19" s="454" t="s">
        <v>31</v>
      </c>
      <c r="K19" s="1028"/>
      <c r="L19" s="454"/>
      <c r="M19" s="454"/>
      <c r="N19" s="454"/>
      <c r="O19" s="454"/>
      <c r="P19" s="1027"/>
      <c r="Q19" s="1087"/>
      <c r="R19" s="421" t="s">
        <v>141</v>
      </c>
      <c r="S19" s="1019"/>
      <c r="T19" s="456">
        <v>42036</v>
      </c>
      <c r="U19" s="456">
        <v>42369</v>
      </c>
      <c r="V19" s="1019"/>
      <c r="W19" s="1029"/>
      <c r="X19" s="1022"/>
      <c r="Y19" s="1024"/>
    </row>
    <row r="20" spans="2:25" ht="37.5">
      <c r="B20" s="1016"/>
      <c r="C20" s="1022"/>
      <c r="D20" s="1022"/>
      <c r="E20" s="1022"/>
      <c r="F20" s="1022"/>
      <c r="G20" s="1027"/>
      <c r="H20" s="1027"/>
      <c r="I20" s="454" t="s">
        <v>31</v>
      </c>
      <c r="J20" s="454" t="s">
        <v>31</v>
      </c>
      <c r="K20" s="1028"/>
      <c r="L20" s="454"/>
      <c r="M20" s="454"/>
      <c r="N20" s="454"/>
      <c r="O20" s="454"/>
      <c r="P20" s="1027"/>
      <c r="Q20" s="1087"/>
      <c r="R20" s="421" t="s">
        <v>142</v>
      </c>
      <c r="S20" s="1019"/>
      <c r="T20" s="456">
        <v>42186</v>
      </c>
      <c r="U20" s="456">
        <v>42217</v>
      </c>
      <c r="V20" s="1019"/>
      <c r="W20" s="1029"/>
      <c r="X20" s="1022"/>
      <c r="Y20" s="1024"/>
    </row>
    <row r="21" spans="2:25" ht="75">
      <c r="B21" s="1016"/>
      <c r="C21" s="1022"/>
      <c r="D21" s="1022"/>
      <c r="E21" s="1022"/>
      <c r="F21" s="1022"/>
      <c r="G21" s="1027"/>
      <c r="H21" s="1027"/>
      <c r="I21" s="454" t="s">
        <v>31</v>
      </c>
      <c r="J21" s="454" t="s">
        <v>31</v>
      </c>
      <c r="K21" s="1028"/>
      <c r="L21" s="454"/>
      <c r="M21" s="454"/>
      <c r="N21" s="454"/>
      <c r="O21" s="454"/>
      <c r="P21" s="1027"/>
      <c r="Q21" s="1087"/>
      <c r="R21" s="421" t="s">
        <v>143</v>
      </c>
      <c r="S21" s="1019"/>
      <c r="T21" s="456">
        <v>42036</v>
      </c>
      <c r="U21" s="456">
        <v>42369</v>
      </c>
      <c r="V21" s="1019"/>
      <c r="W21" s="1029"/>
      <c r="X21" s="1022"/>
      <c r="Y21" s="1024"/>
    </row>
    <row r="22" spans="2:25" ht="37.5">
      <c r="B22" s="1016"/>
      <c r="C22" s="1022"/>
      <c r="D22" s="1022"/>
      <c r="E22" s="1022"/>
      <c r="F22" s="1022"/>
      <c r="G22" s="1027"/>
      <c r="H22" s="1027"/>
      <c r="I22" s="454" t="s">
        <v>31</v>
      </c>
      <c r="J22" s="454" t="s">
        <v>31</v>
      </c>
      <c r="K22" s="1028"/>
      <c r="L22" s="454"/>
      <c r="M22" s="454"/>
      <c r="N22" s="454"/>
      <c r="O22" s="454"/>
      <c r="P22" s="1027"/>
      <c r="Q22" s="1087"/>
      <c r="R22" s="421" t="s">
        <v>144</v>
      </c>
      <c r="S22" s="1019"/>
      <c r="T22" s="456">
        <v>42248</v>
      </c>
      <c r="U22" s="456">
        <v>42277</v>
      </c>
      <c r="V22" s="1019"/>
      <c r="W22" s="1029"/>
      <c r="X22" s="1022"/>
      <c r="Y22" s="1024"/>
    </row>
    <row r="23" spans="2:25" ht="37.5">
      <c r="B23" s="1016"/>
      <c r="C23" s="1022"/>
      <c r="D23" s="1022"/>
      <c r="E23" s="1022"/>
      <c r="F23" s="1022"/>
      <c r="G23" s="1027"/>
      <c r="H23" s="1027"/>
      <c r="I23" s="454" t="s">
        <v>31</v>
      </c>
      <c r="J23" s="454" t="s">
        <v>31</v>
      </c>
      <c r="K23" s="1028"/>
      <c r="L23" s="454"/>
      <c r="M23" s="454"/>
      <c r="N23" s="454"/>
      <c r="O23" s="454"/>
      <c r="P23" s="1027"/>
      <c r="Q23" s="1087"/>
      <c r="R23" s="421" t="s">
        <v>145</v>
      </c>
      <c r="S23" s="1019"/>
      <c r="T23" s="456">
        <v>42339</v>
      </c>
      <c r="U23" s="456">
        <v>42369</v>
      </c>
      <c r="V23" s="1019"/>
      <c r="W23" s="1029"/>
      <c r="X23" s="1022"/>
      <c r="Y23" s="1024"/>
    </row>
    <row r="24" spans="2:25" ht="37.5">
      <c r="B24" s="1016"/>
      <c r="C24" s="1022"/>
      <c r="D24" s="1022"/>
      <c r="E24" s="1022"/>
      <c r="F24" s="1022"/>
      <c r="G24" s="1027"/>
      <c r="H24" s="1027"/>
      <c r="I24" s="454" t="s">
        <v>31</v>
      </c>
      <c r="J24" s="454" t="s">
        <v>31</v>
      </c>
      <c r="K24" s="1028"/>
      <c r="L24" s="454"/>
      <c r="M24" s="454"/>
      <c r="N24" s="454"/>
      <c r="O24" s="454"/>
      <c r="P24" s="1027"/>
      <c r="Q24" s="1087"/>
      <c r="R24" s="421" t="s">
        <v>146</v>
      </c>
      <c r="S24" s="1019"/>
      <c r="T24" s="456">
        <v>42005</v>
      </c>
      <c r="U24" s="456">
        <v>42369</v>
      </c>
      <c r="V24" s="1019"/>
      <c r="W24" s="1029"/>
      <c r="X24" s="1022"/>
      <c r="Y24" s="1024"/>
    </row>
    <row r="25" spans="2:25" ht="37.5">
      <c r="B25" s="1016"/>
      <c r="C25" s="1022"/>
      <c r="D25" s="1022"/>
      <c r="E25" s="1022"/>
      <c r="F25" s="1022"/>
      <c r="G25" s="1027"/>
      <c r="H25" s="1027"/>
      <c r="I25" s="454" t="s">
        <v>31</v>
      </c>
      <c r="J25" s="454" t="s">
        <v>31</v>
      </c>
      <c r="K25" s="1028"/>
      <c r="L25" s="454"/>
      <c r="M25" s="454"/>
      <c r="N25" s="454"/>
      <c r="O25" s="454"/>
      <c r="P25" s="1027"/>
      <c r="Q25" s="1087"/>
      <c r="R25" s="421" t="s">
        <v>147</v>
      </c>
      <c r="S25" s="1019"/>
      <c r="T25" s="456">
        <v>42005</v>
      </c>
      <c r="U25" s="456">
        <v>42369</v>
      </c>
      <c r="V25" s="1019"/>
      <c r="W25" s="1029"/>
      <c r="X25" s="1022"/>
      <c r="Y25" s="1024"/>
    </row>
    <row r="26" spans="2:25" ht="37.5">
      <c r="B26" s="1016"/>
      <c r="C26" s="1022"/>
      <c r="D26" s="1022"/>
      <c r="E26" s="1022"/>
      <c r="F26" s="1022"/>
      <c r="G26" s="1027"/>
      <c r="H26" s="1027"/>
      <c r="I26" s="454" t="s">
        <v>31</v>
      </c>
      <c r="J26" s="454" t="s">
        <v>31</v>
      </c>
      <c r="K26" s="1028"/>
      <c r="L26" s="454"/>
      <c r="M26" s="454"/>
      <c r="N26" s="454"/>
      <c r="O26" s="454"/>
      <c r="P26" s="1027"/>
      <c r="Q26" s="1087"/>
      <c r="R26" s="421" t="s">
        <v>148</v>
      </c>
      <c r="S26" s="1019"/>
      <c r="T26" s="456">
        <v>42005</v>
      </c>
      <c r="U26" s="456">
        <v>42369</v>
      </c>
      <c r="V26" s="1019"/>
      <c r="W26" s="1029"/>
      <c r="X26" s="1022"/>
      <c r="Y26" s="1024"/>
    </row>
    <row r="27" spans="2:25" ht="37.5" customHeight="1">
      <c r="B27" s="1016"/>
      <c r="C27" s="1022"/>
      <c r="D27" s="1022"/>
      <c r="E27" s="1022"/>
      <c r="F27" s="1022"/>
      <c r="G27" s="1027"/>
      <c r="H27" s="1027" t="s">
        <v>42</v>
      </c>
      <c r="I27" s="454" t="s">
        <v>31</v>
      </c>
      <c r="J27" s="454" t="s">
        <v>31</v>
      </c>
      <c r="K27" s="1028"/>
      <c r="L27" s="454"/>
      <c r="M27" s="454"/>
      <c r="N27" s="454"/>
      <c r="O27" s="454"/>
      <c r="P27" s="1027">
        <v>2</v>
      </c>
      <c r="Q27" s="1087"/>
      <c r="R27" s="421" t="s">
        <v>150</v>
      </c>
      <c r="S27" s="1019"/>
      <c r="T27" s="456">
        <v>42005</v>
      </c>
      <c r="U27" s="456">
        <v>42369</v>
      </c>
      <c r="V27" s="1019"/>
      <c r="W27" s="1029"/>
      <c r="X27" s="1022"/>
      <c r="Y27" s="1024"/>
    </row>
    <row r="28" spans="2:25" ht="37.5">
      <c r="B28" s="1016"/>
      <c r="C28" s="1022"/>
      <c r="D28" s="1022"/>
      <c r="E28" s="1022"/>
      <c r="F28" s="1022"/>
      <c r="G28" s="1027"/>
      <c r="H28" s="1027"/>
      <c r="I28" s="454" t="s">
        <v>31</v>
      </c>
      <c r="J28" s="454" t="s">
        <v>31</v>
      </c>
      <c r="K28" s="1028"/>
      <c r="L28" s="454"/>
      <c r="M28" s="454"/>
      <c r="N28" s="454"/>
      <c r="O28" s="454"/>
      <c r="P28" s="1027"/>
      <c r="Q28" s="1087"/>
      <c r="R28" s="421" t="s">
        <v>151</v>
      </c>
      <c r="S28" s="1019"/>
      <c r="T28" s="456">
        <v>42005</v>
      </c>
      <c r="U28" s="456">
        <v>42369</v>
      </c>
      <c r="V28" s="1019"/>
      <c r="W28" s="1029"/>
      <c r="X28" s="1022"/>
      <c r="Y28" s="1024"/>
    </row>
    <row r="29" spans="2:25" ht="37.5">
      <c r="B29" s="1016"/>
      <c r="C29" s="1022"/>
      <c r="D29" s="1022"/>
      <c r="E29" s="1022"/>
      <c r="F29" s="1022"/>
      <c r="G29" s="1027"/>
      <c r="H29" s="1027"/>
      <c r="I29" s="454" t="s">
        <v>31</v>
      </c>
      <c r="J29" s="454" t="s">
        <v>31</v>
      </c>
      <c r="K29" s="1028"/>
      <c r="L29" s="454"/>
      <c r="M29" s="454"/>
      <c r="N29" s="454"/>
      <c r="O29" s="454"/>
      <c r="P29" s="1027"/>
      <c r="Q29" s="1087"/>
      <c r="R29" s="421" t="s">
        <v>152</v>
      </c>
      <c r="S29" s="1019"/>
      <c r="T29" s="456">
        <v>42005</v>
      </c>
      <c r="U29" s="456">
        <v>42369</v>
      </c>
      <c r="V29" s="1019"/>
      <c r="W29" s="1029"/>
      <c r="X29" s="1022"/>
      <c r="Y29" s="1024"/>
    </row>
    <row r="30" spans="2:25" ht="112.5">
      <c r="B30" s="1016"/>
      <c r="C30" s="1022"/>
      <c r="D30" s="1022"/>
      <c r="E30" s="1022"/>
      <c r="F30" s="1022"/>
      <c r="G30" s="1027"/>
      <c r="H30" s="1027"/>
      <c r="I30" s="454" t="s">
        <v>31</v>
      </c>
      <c r="J30" s="454" t="s">
        <v>31</v>
      </c>
      <c r="K30" s="1028"/>
      <c r="L30" s="454"/>
      <c r="M30" s="454"/>
      <c r="N30" s="454"/>
      <c r="O30" s="454"/>
      <c r="P30" s="1027"/>
      <c r="Q30" s="1087"/>
      <c r="R30" s="420" t="s">
        <v>153</v>
      </c>
      <c r="S30" s="1019"/>
      <c r="T30" s="456">
        <v>42005</v>
      </c>
      <c r="U30" s="456">
        <v>42369</v>
      </c>
      <c r="V30" s="1019"/>
      <c r="W30" s="1029"/>
      <c r="X30" s="1022"/>
      <c r="Y30" s="1024"/>
    </row>
    <row r="31" spans="2:25" ht="37.5">
      <c r="B31" s="1016"/>
      <c r="C31" s="1022"/>
      <c r="D31" s="1022"/>
      <c r="E31" s="1022"/>
      <c r="F31" s="1022"/>
      <c r="G31" s="1027"/>
      <c r="H31" s="1027"/>
      <c r="I31" s="454" t="s">
        <v>31</v>
      </c>
      <c r="J31" s="454" t="s">
        <v>31</v>
      </c>
      <c r="K31" s="1028"/>
      <c r="L31" s="454"/>
      <c r="M31" s="454"/>
      <c r="N31" s="454"/>
      <c r="O31" s="454"/>
      <c r="P31" s="1027"/>
      <c r="Q31" s="1087"/>
      <c r="R31" s="420" t="s">
        <v>154</v>
      </c>
      <c r="S31" s="1019"/>
      <c r="T31" s="456">
        <v>42125</v>
      </c>
      <c r="U31" s="456">
        <v>42155</v>
      </c>
      <c r="V31" s="1019"/>
      <c r="W31" s="1029"/>
      <c r="X31" s="1022"/>
      <c r="Y31" s="1024"/>
    </row>
    <row r="32" spans="2:25" ht="75">
      <c r="B32" s="1016"/>
      <c r="C32" s="1022"/>
      <c r="D32" s="1022"/>
      <c r="E32" s="1022"/>
      <c r="F32" s="1022"/>
      <c r="G32" s="1027"/>
      <c r="H32" s="1027"/>
      <c r="I32" s="454" t="s">
        <v>31</v>
      </c>
      <c r="J32" s="454" t="s">
        <v>31</v>
      </c>
      <c r="K32" s="1028"/>
      <c r="L32" s="454"/>
      <c r="M32" s="454"/>
      <c r="N32" s="454"/>
      <c r="O32" s="454"/>
      <c r="P32" s="1027"/>
      <c r="Q32" s="1087"/>
      <c r="R32" s="420" t="s">
        <v>155</v>
      </c>
      <c r="S32" s="1019"/>
      <c r="T32" s="456">
        <v>42098</v>
      </c>
      <c r="U32" s="456">
        <v>42278</v>
      </c>
      <c r="V32" s="1019"/>
      <c r="W32" s="1029"/>
      <c r="X32" s="1022"/>
      <c r="Y32" s="1024"/>
    </row>
    <row r="33" spans="2:25" ht="37.5">
      <c r="B33" s="1016"/>
      <c r="C33" s="1022"/>
      <c r="D33" s="1022"/>
      <c r="E33" s="1022"/>
      <c r="F33" s="1022"/>
      <c r="G33" s="1027"/>
      <c r="H33" s="1027"/>
      <c r="I33" s="454" t="s">
        <v>31</v>
      </c>
      <c r="J33" s="454" t="s">
        <v>31</v>
      </c>
      <c r="K33" s="1028"/>
      <c r="L33" s="454"/>
      <c r="M33" s="454"/>
      <c r="N33" s="454"/>
      <c r="O33" s="454"/>
      <c r="P33" s="1027"/>
      <c r="Q33" s="1087"/>
      <c r="R33" s="420" t="s">
        <v>156</v>
      </c>
      <c r="S33" s="1019"/>
      <c r="T33" s="456">
        <v>42098</v>
      </c>
      <c r="U33" s="456">
        <v>42278</v>
      </c>
      <c r="V33" s="1019"/>
      <c r="W33" s="1029"/>
      <c r="X33" s="1022"/>
      <c r="Y33" s="1024"/>
    </row>
    <row r="34" spans="2:25" ht="75">
      <c r="B34" s="1016"/>
      <c r="C34" s="1022"/>
      <c r="D34" s="1022"/>
      <c r="E34" s="1022"/>
      <c r="F34" s="1022"/>
      <c r="G34" s="1027"/>
      <c r="H34" s="1027"/>
      <c r="I34" s="454" t="s">
        <v>31</v>
      </c>
      <c r="J34" s="454" t="s">
        <v>31</v>
      </c>
      <c r="K34" s="1028"/>
      <c r="L34" s="454"/>
      <c r="M34" s="454"/>
      <c r="N34" s="454"/>
      <c r="O34" s="454"/>
      <c r="P34" s="1027"/>
      <c r="Q34" s="1087"/>
      <c r="R34" s="420" t="s">
        <v>157</v>
      </c>
      <c r="S34" s="1019"/>
      <c r="T34" s="456">
        <v>42005</v>
      </c>
      <c r="U34" s="456">
        <v>42369</v>
      </c>
      <c r="V34" s="1019"/>
      <c r="W34" s="1029"/>
      <c r="X34" s="1022"/>
      <c r="Y34" s="1024"/>
    </row>
    <row r="35" spans="2:25" ht="75">
      <c r="B35" s="1016"/>
      <c r="C35" s="1022"/>
      <c r="D35" s="1022"/>
      <c r="E35" s="1022"/>
      <c r="F35" s="1022"/>
      <c r="G35" s="1027"/>
      <c r="H35" s="1027"/>
      <c r="I35" s="454" t="s">
        <v>31</v>
      </c>
      <c r="J35" s="454" t="s">
        <v>31</v>
      </c>
      <c r="K35" s="1028"/>
      <c r="L35" s="454"/>
      <c r="M35" s="454"/>
      <c r="N35" s="454"/>
      <c r="O35" s="454"/>
      <c r="P35" s="1027"/>
      <c r="Q35" s="1087"/>
      <c r="R35" s="421" t="s">
        <v>158</v>
      </c>
      <c r="S35" s="1019"/>
      <c r="T35" s="456">
        <v>42005</v>
      </c>
      <c r="U35" s="456">
        <v>42369</v>
      </c>
      <c r="V35" s="1019"/>
      <c r="W35" s="1029"/>
      <c r="X35" s="1022"/>
      <c r="Y35" s="1024"/>
    </row>
    <row r="36" spans="2:25" ht="75">
      <c r="B36" s="1016"/>
      <c r="C36" s="1022"/>
      <c r="D36" s="1022"/>
      <c r="E36" s="1022"/>
      <c r="F36" s="1022"/>
      <c r="G36" s="1027"/>
      <c r="H36" s="1027"/>
      <c r="I36" s="454" t="s">
        <v>31</v>
      </c>
      <c r="J36" s="454" t="s">
        <v>31</v>
      </c>
      <c r="K36" s="1028"/>
      <c r="L36" s="454"/>
      <c r="M36" s="454"/>
      <c r="N36" s="454"/>
      <c r="O36" s="454"/>
      <c r="P36" s="1027"/>
      <c r="Q36" s="1087"/>
      <c r="R36" s="421" t="s">
        <v>159</v>
      </c>
      <c r="S36" s="1019"/>
      <c r="T36" s="456">
        <v>42095</v>
      </c>
      <c r="U36" s="456">
        <v>42156</v>
      </c>
      <c r="V36" s="1019"/>
      <c r="W36" s="1029"/>
      <c r="X36" s="1022"/>
      <c r="Y36" s="1024"/>
    </row>
    <row r="37" spans="2:25" ht="75">
      <c r="B37" s="1016"/>
      <c r="C37" s="1022"/>
      <c r="D37" s="1022"/>
      <c r="E37" s="1022"/>
      <c r="F37" s="1022"/>
      <c r="G37" s="1027"/>
      <c r="H37" s="1027"/>
      <c r="I37" s="454" t="s">
        <v>31</v>
      </c>
      <c r="J37" s="454" t="s">
        <v>31</v>
      </c>
      <c r="K37" s="1028"/>
      <c r="L37" s="454"/>
      <c r="M37" s="454"/>
      <c r="N37" s="454"/>
      <c r="O37" s="454"/>
      <c r="P37" s="1027"/>
      <c r="Q37" s="1087"/>
      <c r="R37" s="421" t="s">
        <v>160</v>
      </c>
      <c r="S37" s="1019"/>
      <c r="T37" s="456">
        <v>42071</v>
      </c>
      <c r="U37" s="456">
        <v>42083</v>
      </c>
      <c r="V37" s="1019"/>
      <c r="W37" s="1029"/>
      <c r="X37" s="1022"/>
      <c r="Y37" s="1024"/>
    </row>
    <row r="38" spans="2:25" ht="37.5">
      <c r="B38" s="1016"/>
      <c r="C38" s="1022"/>
      <c r="D38" s="1022"/>
      <c r="E38" s="1022"/>
      <c r="F38" s="1022"/>
      <c r="G38" s="1027"/>
      <c r="H38" s="1027"/>
      <c r="I38" s="454" t="s">
        <v>31</v>
      </c>
      <c r="J38" s="454" t="s">
        <v>31</v>
      </c>
      <c r="K38" s="1028"/>
      <c r="L38" s="454"/>
      <c r="M38" s="454"/>
      <c r="N38" s="454"/>
      <c r="O38" s="454"/>
      <c r="P38" s="1027"/>
      <c r="Q38" s="1087"/>
      <c r="R38" s="421" t="s">
        <v>161</v>
      </c>
      <c r="S38" s="1019"/>
      <c r="T38" s="456">
        <v>42029</v>
      </c>
      <c r="U38" s="456">
        <v>42068</v>
      </c>
      <c r="V38" s="1019"/>
      <c r="W38" s="1029"/>
      <c r="X38" s="1022"/>
      <c r="Y38" s="1024"/>
    </row>
    <row r="39" spans="2:25" ht="37.5">
      <c r="B39" s="1016"/>
      <c r="C39" s="1022"/>
      <c r="D39" s="1022"/>
      <c r="E39" s="1022"/>
      <c r="F39" s="1022"/>
      <c r="G39" s="1027"/>
      <c r="H39" s="1027"/>
      <c r="I39" s="454" t="s">
        <v>31</v>
      </c>
      <c r="J39" s="454" t="s">
        <v>31</v>
      </c>
      <c r="K39" s="1028"/>
      <c r="L39" s="454"/>
      <c r="M39" s="454"/>
      <c r="N39" s="454"/>
      <c r="O39" s="454"/>
      <c r="P39" s="1027"/>
      <c r="Q39" s="1087"/>
      <c r="R39" s="421" t="s">
        <v>162</v>
      </c>
      <c r="S39" s="1019"/>
      <c r="T39" s="456">
        <v>42005</v>
      </c>
      <c r="U39" s="456">
        <v>42369</v>
      </c>
      <c r="V39" s="1019"/>
      <c r="W39" s="1029"/>
      <c r="X39" s="1022"/>
      <c r="Y39" s="1024"/>
    </row>
    <row r="40" spans="2:25" ht="37.5">
      <c r="B40" s="1016"/>
      <c r="C40" s="1022"/>
      <c r="D40" s="1022"/>
      <c r="E40" s="1022"/>
      <c r="F40" s="1022"/>
      <c r="G40" s="1027"/>
      <c r="H40" s="1027"/>
      <c r="I40" s="454" t="s">
        <v>31</v>
      </c>
      <c r="J40" s="454" t="s">
        <v>31</v>
      </c>
      <c r="K40" s="1028"/>
      <c r="L40" s="454"/>
      <c r="M40" s="454"/>
      <c r="N40" s="454"/>
      <c r="O40" s="454"/>
      <c r="P40" s="1027"/>
      <c r="Q40" s="1087"/>
      <c r="R40" s="421" t="s">
        <v>163</v>
      </c>
      <c r="S40" s="1019"/>
      <c r="T40" s="456">
        <v>42036</v>
      </c>
      <c r="U40" s="456">
        <v>42369</v>
      </c>
      <c r="V40" s="1019"/>
      <c r="W40" s="1029"/>
      <c r="X40" s="1022"/>
      <c r="Y40" s="1024"/>
    </row>
    <row r="41" spans="2:25" ht="37.5">
      <c r="B41" s="1016"/>
      <c r="C41" s="1022"/>
      <c r="D41" s="1022"/>
      <c r="E41" s="1022"/>
      <c r="F41" s="1022"/>
      <c r="G41" s="1027"/>
      <c r="H41" s="1027"/>
      <c r="I41" s="454" t="s">
        <v>31</v>
      </c>
      <c r="J41" s="454" t="s">
        <v>31</v>
      </c>
      <c r="K41" s="1028"/>
      <c r="L41" s="454"/>
      <c r="M41" s="454"/>
      <c r="N41" s="454"/>
      <c r="O41" s="454"/>
      <c r="P41" s="1027"/>
      <c r="Q41" s="1057"/>
      <c r="R41" s="421" t="s">
        <v>164</v>
      </c>
      <c r="S41" s="1019"/>
      <c r="T41" s="456">
        <v>42036</v>
      </c>
      <c r="U41" s="456">
        <v>42063</v>
      </c>
      <c r="V41" s="1019"/>
      <c r="W41" s="1029"/>
      <c r="X41" s="1022"/>
      <c r="Y41" s="1024"/>
    </row>
    <row r="42" spans="2:25" ht="37.5">
      <c r="B42" s="1016"/>
      <c r="C42" s="1022"/>
      <c r="D42" s="1022"/>
      <c r="E42" s="1022"/>
      <c r="F42" s="1022"/>
      <c r="G42" s="1027"/>
      <c r="H42" s="1031" t="s">
        <v>42</v>
      </c>
      <c r="I42" s="454" t="s">
        <v>31</v>
      </c>
      <c r="J42" s="454" t="s">
        <v>31</v>
      </c>
      <c r="K42" s="1028"/>
      <c r="L42" s="454"/>
      <c r="M42" s="454"/>
      <c r="N42" s="454"/>
      <c r="O42" s="454"/>
      <c r="P42" s="1027">
        <v>3</v>
      </c>
      <c r="Q42" s="1032" t="s">
        <v>165</v>
      </c>
      <c r="R42" s="464" t="s">
        <v>166</v>
      </c>
      <c r="S42" s="1019"/>
      <c r="T42" s="456">
        <v>42005</v>
      </c>
      <c r="U42" s="456">
        <v>42185</v>
      </c>
      <c r="V42" s="1019"/>
      <c r="W42" s="1029"/>
      <c r="X42" s="1022"/>
      <c r="Y42" s="1024"/>
    </row>
    <row r="43" spans="2:25" ht="37.5">
      <c r="B43" s="1016"/>
      <c r="C43" s="1022"/>
      <c r="D43" s="1022"/>
      <c r="E43" s="1022"/>
      <c r="F43" s="1022"/>
      <c r="G43" s="1027"/>
      <c r="H43" s="1027"/>
      <c r="I43" s="454" t="s">
        <v>31</v>
      </c>
      <c r="J43" s="454" t="s">
        <v>31</v>
      </c>
      <c r="K43" s="1028"/>
      <c r="L43" s="454"/>
      <c r="M43" s="454"/>
      <c r="N43" s="454"/>
      <c r="O43" s="454"/>
      <c r="P43" s="1027"/>
      <c r="Q43" s="1032"/>
      <c r="R43" s="464" t="s">
        <v>167</v>
      </c>
      <c r="S43" s="1019"/>
      <c r="T43" s="456">
        <v>42037</v>
      </c>
      <c r="U43" s="456">
        <v>42369</v>
      </c>
      <c r="V43" s="1019"/>
      <c r="W43" s="1029"/>
      <c r="X43" s="1022"/>
      <c r="Y43" s="1024"/>
    </row>
    <row r="44" spans="2:25" ht="37.5">
      <c r="B44" s="1016"/>
      <c r="C44" s="1022"/>
      <c r="D44" s="1022"/>
      <c r="E44" s="1022"/>
      <c r="F44" s="1022"/>
      <c r="G44" s="1027"/>
      <c r="H44" s="1027"/>
      <c r="I44" s="454" t="s">
        <v>31</v>
      </c>
      <c r="J44" s="454" t="s">
        <v>31</v>
      </c>
      <c r="K44" s="1028"/>
      <c r="L44" s="454"/>
      <c r="M44" s="454"/>
      <c r="N44" s="454"/>
      <c r="O44" s="454"/>
      <c r="P44" s="1027"/>
      <c r="Q44" s="1032"/>
      <c r="R44" s="464" t="s">
        <v>168</v>
      </c>
      <c r="S44" s="1019"/>
      <c r="T44" s="456">
        <v>42037</v>
      </c>
      <c r="U44" s="456">
        <v>42369</v>
      </c>
      <c r="V44" s="1019"/>
      <c r="W44" s="1029"/>
      <c r="X44" s="1022"/>
      <c r="Y44" s="1024"/>
    </row>
    <row r="45" spans="2:25" ht="75">
      <c r="B45" s="1016"/>
      <c r="C45" s="1022"/>
      <c r="D45" s="1022"/>
      <c r="E45" s="1022"/>
      <c r="F45" s="1022"/>
      <c r="G45" s="1027"/>
      <c r="H45" s="1027"/>
      <c r="I45" s="454" t="s">
        <v>31</v>
      </c>
      <c r="J45" s="454" t="s">
        <v>31</v>
      </c>
      <c r="K45" s="1028"/>
      <c r="L45" s="454"/>
      <c r="M45" s="454"/>
      <c r="N45" s="454"/>
      <c r="O45" s="454"/>
      <c r="P45" s="1027"/>
      <c r="Q45" s="1032"/>
      <c r="R45" s="421" t="s">
        <v>169</v>
      </c>
      <c r="S45" s="1019"/>
      <c r="T45" s="456">
        <v>42037</v>
      </c>
      <c r="U45" s="456">
        <v>42369</v>
      </c>
      <c r="V45" s="1019"/>
      <c r="W45" s="1029"/>
      <c r="X45" s="1022"/>
      <c r="Y45" s="1024"/>
    </row>
    <row r="46" spans="2:25" ht="75">
      <c r="B46" s="1016"/>
      <c r="C46" s="1022"/>
      <c r="D46" s="1022"/>
      <c r="E46" s="1022"/>
      <c r="F46" s="1022"/>
      <c r="G46" s="1027"/>
      <c r="H46" s="1027"/>
      <c r="I46" s="454" t="s">
        <v>31</v>
      </c>
      <c r="J46" s="454" t="s">
        <v>31</v>
      </c>
      <c r="K46" s="1028"/>
      <c r="L46" s="454"/>
      <c r="M46" s="454"/>
      <c r="N46" s="454"/>
      <c r="O46" s="454"/>
      <c r="P46" s="1027"/>
      <c r="Q46" s="1032"/>
      <c r="R46" s="421" t="s">
        <v>170</v>
      </c>
      <c r="S46" s="1019"/>
      <c r="T46" s="456">
        <v>42037</v>
      </c>
      <c r="U46" s="456">
        <v>42369</v>
      </c>
      <c r="V46" s="1019"/>
      <c r="W46" s="1029"/>
      <c r="X46" s="1022"/>
      <c r="Y46" s="1024"/>
    </row>
    <row r="47" spans="2:25" ht="409.5">
      <c r="B47" s="1030" t="s">
        <v>602</v>
      </c>
      <c r="C47" s="1033" t="s">
        <v>171</v>
      </c>
      <c r="D47" s="1022" t="s">
        <v>42</v>
      </c>
      <c r="E47" s="1031" t="s">
        <v>42</v>
      </c>
      <c r="F47" s="1027" t="s">
        <v>42</v>
      </c>
      <c r="G47" s="1027" t="s">
        <v>42</v>
      </c>
      <c r="H47" s="1027" t="s">
        <v>42</v>
      </c>
      <c r="I47" s="454" t="s">
        <v>31</v>
      </c>
      <c r="J47" s="454" t="s">
        <v>31</v>
      </c>
      <c r="K47" s="1027" t="s">
        <v>31</v>
      </c>
      <c r="L47" s="1022"/>
      <c r="M47" s="421" t="s">
        <v>172</v>
      </c>
      <c r="N47" s="421" t="s">
        <v>173</v>
      </c>
      <c r="O47" s="465">
        <v>42005</v>
      </c>
      <c r="P47" s="466">
        <v>1</v>
      </c>
      <c r="Q47" s="421" t="s">
        <v>174</v>
      </c>
      <c r="R47" s="421" t="s">
        <v>172</v>
      </c>
      <c r="S47" s="1019" t="s">
        <v>175</v>
      </c>
      <c r="T47" s="428">
        <v>42005</v>
      </c>
      <c r="U47" s="428">
        <v>42339</v>
      </c>
      <c r="V47" s="421" t="s">
        <v>176</v>
      </c>
      <c r="W47" s="421" t="s">
        <v>42</v>
      </c>
      <c r="X47" s="421" t="s">
        <v>177</v>
      </c>
      <c r="Y47" s="461" t="s">
        <v>178</v>
      </c>
    </row>
    <row r="48" spans="2:25" ht="409.5">
      <c r="B48" s="1016"/>
      <c r="C48" s="1017"/>
      <c r="D48" s="1022"/>
      <c r="E48" s="1027"/>
      <c r="F48" s="1027"/>
      <c r="G48" s="1027"/>
      <c r="H48" s="1027"/>
      <c r="I48" s="454" t="s">
        <v>31</v>
      </c>
      <c r="J48" s="454" t="s">
        <v>31</v>
      </c>
      <c r="K48" s="1027"/>
      <c r="L48" s="1022"/>
      <c r="M48" s="421" t="s">
        <v>179</v>
      </c>
      <c r="N48" s="421" t="s">
        <v>173</v>
      </c>
      <c r="O48" s="465">
        <v>42005</v>
      </c>
      <c r="P48" s="466">
        <v>2</v>
      </c>
      <c r="Q48" s="421" t="s">
        <v>180</v>
      </c>
      <c r="R48" s="421" t="s">
        <v>181</v>
      </c>
      <c r="S48" s="1019"/>
      <c r="T48" s="428">
        <v>42005</v>
      </c>
      <c r="U48" s="428">
        <v>42339</v>
      </c>
      <c r="V48" s="421" t="s">
        <v>182</v>
      </c>
      <c r="W48" s="421" t="s">
        <v>42</v>
      </c>
      <c r="X48" s="421" t="s">
        <v>183</v>
      </c>
      <c r="Y48" s="458" t="s">
        <v>184</v>
      </c>
    </row>
    <row r="49" spans="2:25" ht="137.25" customHeight="1">
      <c r="B49" s="1016"/>
      <c r="C49" s="1017"/>
      <c r="D49" s="1022"/>
      <c r="E49" s="1027"/>
      <c r="F49" s="1027"/>
      <c r="G49" s="1027"/>
      <c r="H49" s="1027"/>
      <c r="I49" s="454" t="s">
        <v>31</v>
      </c>
      <c r="J49" s="454" t="s">
        <v>31</v>
      </c>
      <c r="K49" s="1027"/>
      <c r="L49" s="421" t="s">
        <v>185</v>
      </c>
      <c r="M49" s="421" t="s">
        <v>186</v>
      </c>
      <c r="N49" s="421" t="s">
        <v>173</v>
      </c>
      <c r="O49" s="465">
        <v>42005</v>
      </c>
      <c r="P49" s="466">
        <v>3</v>
      </c>
      <c r="Q49" s="421" t="s">
        <v>187</v>
      </c>
      <c r="R49" s="421" t="s">
        <v>604</v>
      </c>
      <c r="S49" s="1019"/>
      <c r="T49" s="428">
        <v>42005</v>
      </c>
      <c r="U49" s="428">
        <v>42095</v>
      </c>
      <c r="V49" s="421" t="s">
        <v>189</v>
      </c>
      <c r="W49" s="421" t="s">
        <v>42</v>
      </c>
      <c r="X49" s="421" t="str">
        <f>+V49</f>
        <v>Manual de contrataciòn de la Entidad.</v>
      </c>
      <c r="Y49" s="467" t="s">
        <v>190</v>
      </c>
    </row>
    <row r="50" spans="2:25" ht="409.5">
      <c r="B50" s="1016"/>
      <c r="C50" s="1017"/>
      <c r="D50" s="1022"/>
      <c r="E50" s="1027"/>
      <c r="F50" s="1027"/>
      <c r="G50" s="1027"/>
      <c r="H50" s="1027"/>
      <c r="I50" s="454" t="s">
        <v>31</v>
      </c>
      <c r="J50" s="454" t="s">
        <v>31</v>
      </c>
      <c r="K50" s="1027"/>
      <c r="L50" s="1022" t="s">
        <v>191</v>
      </c>
      <c r="M50" s="421" t="s">
        <v>192</v>
      </c>
      <c r="N50" s="421" t="s">
        <v>173</v>
      </c>
      <c r="O50" s="465">
        <v>42005</v>
      </c>
      <c r="P50" s="1044">
        <v>4</v>
      </c>
      <c r="Q50" s="1022" t="s">
        <v>193</v>
      </c>
      <c r="R50" s="420" t="s">
        <v>194</v>
      </c>
      <c r="S50" s="1019"/>
      <c r="T50" s="428">
        <v>42005</v>
      </c>
      <c r="U50" s="428">
        <v>42150</v>
      </c>
      <c r="V50" s="420" t="s">
        <v>195</v>
      </c>
      <c r="W50" s="421" t="s">
        <v>42</v>
      </c>
      <c r="X50" s="420" t="s">
        <v>196</v>
      </c>
      <c r="Y50" s="467" t="s">
        <v>197</v>
      </c>
    </row>
    <row r="51" spans="2:25" ht="409.5">
      <c r="B51" s="1016"/>
      <c r="C51" s="1017"/>
      <c r="D51" s="1022"/>
      <c r="E51" s="1027"/>
      <c r="F51" s="1027"/>
      <c r="G51" s="1027"/>
      <c r="H51" s="1027"/>
      <c r="I51" s="454" t="s">
        <v>31</v>
      </c>
      <c r="J51" s="454" t="s">
        <v>31</v>
      </c>
      <c r="K51" s="1027"/>
      <c r="L51" s="1022"/>
      <c r="M51" s="421" t="s">
        <v>198</v>
      </c>
      <c r="N51" s="421" t="s">
        <v>173</v>
      </c>
      <c r="O51" s="465">
        <v>42005</v>
      </c>
      <c r="P51" s="1044"/>
      <c r="Q51" s="1022"/>
      <c r="R51" s="421" t="s">
        <v>198</v>
      </c>
      <c r="S51" s="420" t="s">
        <v>199</v>
      </c>
      <c r="T51" s="428">
        <v>42050</v>
      </c>
      <c r="U51" s="428">
        <v>42231</v>
      </c>
      <c r="V51" s="421" t="s">
        <v>200</v>
      </c>
      <c r="W51" s="421" t="s">
        <v>42</v>
      </c>
      <c r="X51" s="421" t="s">
        <v>201</v>
      </c>
      <c r="Y51" s="461" t="s">
        <v>178</v>
      </c>
    </row>
    <row r="52" spans="2:25" ht="409.5">
      <c r="B52" s="1016"/>
      <c r="C52" s="1017"/>
      <c r="D52" s="1022"/>
      <c r="E52" s="1027"/>
      <c r="F52" s="1027"/>
      <c r="G52" s="1027"/>
      <c r="H52" s="1027"/>
      <c r="I52" s="454" t="s">
        <v>31</v>
      </c>
      <c r="J52" s="454" t="s">
        <v>31</v>
      </c>
      <c r="K52" s="1027"/>
      <c r="L52" s="1022" t="s">
        <v>202</v>
      </c>
      <c r="M52" s="421" t="s">
        <v>203</v>
      </c>
      <c r="N52" s="421" t="s">
        <v>173</v>
      </c>
      <c r="O52" s="465">
        <v>42005</v>
      </c>
      <c r="P52" s="1044">
        <v>5</v>
      </c>
      <c r="Q52" s="1022" t="s">
        <v>202</v>
      </c>
      <c r="R52" s="421" t="s">
        <v>203</v>
      </c>
      <c r="S52" s="1019" t="s">
        <v>175</v>
      </c>
      <c r="T52" s="428">
        <v>42005</v>
      </c>
      <c r="U52" s="428">
        <v>42339</v>
      </c>
      <c r="V52" s="421" t="s">
        <v>204</v>
      </c>
      <c r="W52" s="421" t="s">
        <v>42</v>
      </c>
      <c r="X52" s="1019" t="s">
        <v>205</v>
      </c>
      <c r="Y52" s="1026" t="s">
        <v>178</v>
      </c>
    </row>
    <row r="53" spans="2:25" ht="409.5">
      <c r="B53" s="1016"/>
      <c r="C53" s="1018"/>
      <c r="D53" s="1022"/>
      <c r="E53" s="1027"/>
      <c r="F53" s="1027"/>
      <c r="G53" s="1027"/>
      <c r="H53" s="1027"/>
      <c r="I53" s="454" t="s">
        <v>31</v>
      </c>
      <c r="J53" s="454" t="s">
        <v>31</v>
      </c>
      <c r="K53" s="1027"/>
      <c r="L53" s="1022"/>
      <c r="M53" s="421" t="s">
        <v>206</v>
      </c>
      <c r="N53" s="421" t="s">
        <v>173</v>
      </c>
      <c r="O53" s="465">
        <v>42005</v>
      </c>
      <c r="P53" s="1044"/>
      <c r="Q53" s="1022"/>
      <c r="R53" s="420" t="s">
        <v>207</v>
      </c>
      <c r="S53" s="1019"/>
      <c r="T53" s="428">
        <v>42005</v>
      </c>
      <c r="U53" s="428">
        <v>42339</v>
      </c>
      <c r="V53" s="421" t="s">
        <v>204</v>
      </c>
      <c r="W53" s="421" t="s">
        <v>42</v>
      </c>
      <c r="X53" s="1022"/>
      <c r="Y53" s="1026"/>
    </row>
    <row r="54" spans="2:25" ht="337.5">
      <c r="B54" s="1030">
        <v>611</v>
      </c>
      <c r="C54" s="1019" t="s">
        <v>208</v>
      </c>
      <c r="D54" s="1019" t="s">
        <v>649</v>
      </c>
      <c r="E54" s="1027" t="s">
        <v>650</v>
      </c>
      <c r="F54" s="1022" t="s">
        <v>210</v>
      </c>
      <c r="G54" s="1022" t="s">
        <v>650</v>
      </c>
      <c r="H54" s="1053">
        <v>62751000</v>
      </c>
      <c r="I54" s="421"/>
      <c r="J54" s="453"/>
      <c r="K54" s="468"/>
      <c r="L54" s="454"/>
      <c r="M54" s="454"/>
      <c r="N54" s="454"/>
      <c r="O54" s="454"/>
      <c r="P54" s="454"/>
      <c r="Q54" s="420" t="s">
        <v>652</v>
      </c>
      <c r="R54" s="421" t="s">
        <v>759</v>
      </c>
      <c r="S54" s="420" t="s">
        <v>214</v>
      </c>
      <c r="T54" s="469">
        <v>42370</v>
      </c>
      <c r="U54" s="469">
        <v>42704</v>
      </c>
      <c r="V54" s="420" t="s">
        <v>654</v>
      </c>
      <c r="W54" s="422">
        <v>62751000</v>
      </c>
      <c r="X54" s="420" t="s">
        <v>655</v>
      </c>
      <c r="Y54" s="463"/>
    </row>
    <row r="55" spans="2:25" ht="150">
      <c r="B55" s="1030"/>
      <c r="C55" s="1019"/>
      <c r="D55" s="1019"/>
      <c r="E55" s="1027"/>
      <c r="F55" s="1022"/>
      <c r="G55" s="1022"/>
      <c r="H55" s="1053"/>
      <c r="I55" s="421"/>
      <c r="J55" s="453"/>
      <c r="K55" s="468"/>
      <c r="L55" s="454"/>
      <c r="M55" s="454"/>
      <c r="N55" s="454"/>
      <c r="O55" s="454"/>
      <c r="P55" s="454"/>
      <c r="Q55" s="420" t="s">
        <v>605</v>
      </c>
      <c r="R55" s="420" t="s">
        <v>221</v>
      </c>
      <c r="S55" s="420" t="s">
        <v>222</v>
      </c>
      <c r="T55" s="428">
        <v>42370</v>
      </c>
      <c r="U55" s="428">
        <v>42735</v>
      </c>
      <c r="V55" s="420" t="s">
        <v>223</v>
      </c>
      <c r="W55" s="422" t="s">
        <v>662</v>
      </c>
      <c r="X55" s="420" t="s">
        <v>656</v>
      </c>
      <c r="Y55" s="463"/>
    </row>
    <row r="56" spans="2:25" ht="187.5">
      <c r="B56" s="1030"/>
      <c r="C56" s="1019"/>
      <c r="D56" s="1019"/>
      <c r="E56" s="1027" t="s">
        <v>355</v>
      </c>
      <c r="F56" s="1022" t="s">
        <v>664</v>
      </c>
      <c r="G56" s="1022">
        <v>12</v>
      </c>
      <c r="H56" s="1025">
        <v>85600000</v>
      </c>
      <c r="I56" s="421"/>
      <c r="J56" s="453"/>
      <c r="K56" s="468"/>
      <c r="L56" s="454"/>
      <c r="M56" s="454"/>
      <c r="N56" s="454"/>
      <c r="O56" s="454"/>
      <c r="P56" s="454"/>
      <c r="Q56" s="420" t="s">
        <v>659</v>
      </c>
      <c r="R56" s="420" t="s">
        <v>660</v>
      </c>
      <c r="S56" s="420" t="s">
        <v>222</v>
      </c>
      <c r="T56" s="428">
        <v>42536</v>
      </c>
      <c r="U56" s="428">
        <v>42657</v>
      </c>
      <c r="V56" s="420" t="s">
        <v>661</v>
      </c>
      <c r="W56" s="422">
        <v>41600000</v>
      </c>
      <c r="X56" s="470" t="s">
        <v>663</v>
      </c>
      <c r="Y56" s="463"/>
    </row>
    <row r="57" spans="2:25" ht="187.5">
      <c r="B57" s="1030"/>
      <c r="C57" s="1019"/>
      <c r="D57" s="1019"/>
      <c r="E57" s="1027"/>
      <c r="F57" s="1022"/>
      <c r="G57" s="1022"/>
      <c r="H57" s="1025"/>
      <c r="I57" s="421"/>
      <c r="J57" s="453"/>
      <c r="K57" s="468"/>
      <c r="L57" s="454"/>
      <c r="M57" s="454"/>
      <c r="N57" s="454"/>
      <c r="O57" s="454"/>
      <c r="P57" s="454"/>
      <c r="Q57" s="420" t="s">
        <v>665</v>
      </c>
      <c r="R57" s="420" t="s">
        <v>660</v>
      </c>
      <c r="S57" s="420" t="s">
        <v>222</v>
      </c>
      <c r="T57" s="428">
        <v>42566</v>
      </c>
      <c r="U57" s="428">
        <v>42802</v>
      </c>
      <c r="V57" s="420" t="s">
        <v>661</v>
      </c>
      <c r="W57" s="422">
        <v>44000000</v>
      </c>
      <c r="X57" s="420" t="s">
        <v>663</v>
      </c>
      <c r="Y57" s="463"/>
    </row>
    <row r="58" spans="2:25" ht="150">
      <c r="B58" s="1030"/>
      <c r="C58" s="1019"/>
      <c r="D58" s="1019"/>
      <c r="E58" s="454" t="s">
        <v>27</v>
      </c>
      <c r="F58" s="421" t="s">
        <v>225</v>
      </c>
      <c r="G58" s="421" t="s">
        <v>651</v>
      </c>
      <c r="H58" s="421"/>
      <c r="I58" s="421"/>
      <c r="J58" s="453"/>
      <c r="K58" s="468"/>
      <c r="L58" s="454"/>
      <c r="M58" s="454"/>
      <c r="N58" s="454"/>
      <c r="O58" s="454"/>
      <c r="P58" s="454"/>
      <c r="Q58" s="420" t="s">
        <v>653</v>
      </c>
      <c r="R58" s="421" t="s">
        <v>657</v>
      </c>
      <c r="S58" s="420" t="s">
        <v>228</v>
      </c>
      <c r="T58" s="456">
        <v>42552</v>
      </c>
      <c r="U58" s="456">
        <v>42704</v>
      </c>
      <c r="V58" s="420" t="s">
        <v>229</v>
      </c>
      <c r="W58" s="422">
        <v>62751000</v>
      </c>
      <c r="X58" s="420" t="s">
        <v>658</v>
      </c>
      <c r="Y58" s="463"/>
    </row>
    <row r="59" spans="2:25" ht="262.5">
      <c r="B59" s="452">
        <v>611</v>
      </c>
      <c r="C59" s="420" t="s">
        <v>249</v>
      </c>
      <c r="D59" s="420" t="s">
        <v>209</v>
      </c>
      <c r="E59" s="462" t="s">
        <v>42</v>
      </c>
      <c r="F59" s="420" t="s">
        <v>42</v>
      </c>
      <c r="G59" s="462" t="s">
        <v>42</v>
      </c>
      <c r="H59" s="462"/>
      <c r="I59" s="453"/>
      <c r="J59" s="453"/>
      <c r="K59" s="453" t="s">
        <v>31</v>
      </c>
      <c r="L59" s="454"/>
      <c r="M59" s="454"/>
      <c r="N59" s="454"/>
      <c r="O59" s="454"/>
      <c r="P59" s="454"/>
      <c r="Q59" s="421" t="s">
        <v>250</v>
      </c>
      <c r="R59" s="421" t="s">
        <v>251</v>
      </c>
      <c r="S59" s="420" t="s">
        <v>252</v>
      </c>
      <c r="T59" s="428">
        <v>42051</v>
      </c>
      <c r="U59" s="428">
        <v>42097</v>
      </c>
      <c r="V59" s="420" t="s">
        <v>253</v>
      </c>
      <c r="W59" s="422">
        <v>412750000</v>
      </c>
      <c r="X59" s="420" t="s">
        <v>254</v>
      </c>
      <c r="Y59" s="458" t="s">
        <v>255</v>
      </c>
    </row>
    <row r="60" spans="2:25" ht="409.5">
      <c r="B60" s="1030" t="s">
        <v>42</v>
      </c>
      <c r="C60" s="1022" t="s">
        <v>278</v>
      </c>
      <c r="D60" s="1022" t="s">
        <v>42</v>
      </c>
      <c r="E60" s="1019" t="s">
        <v>42</v>
      </c>
      <c r="F60" s="1019" t="s">
        <v>42</v>
      </c>
      <c r="G60" s="1019" t="s">
        <v>42</v>
      </c>
      <c r="H60" s="1019" t="s">
        <v>42</v>
      </c>
      <c r="I60" s="421" t="s">
        <v>279</v>
      </c>
      <c r="J60" s="421" t="s">
        <v>279</v>
      </c>
      <c r="K60" s="454"/>
      <c r="L60" s="454"/>
      <c r="M60" s="454"/>
      <c r="N60" s="454"/>
      <c r="O60" s="454"/>
      <c r="P60" s="454">
        <v>1</v>
      </c>
      <c r="Q60" s="421" t="s">
        <v>280</v>
      </c>
      <c r="R60" s="1022" t="s">
        <v>281</v>
      </c>
      <c r="S60" s="1019" t="s">
        <v>282</v>
      </c>
      <c r="T60" s="456">
        <v>42017</v>
      </c>
      <c r="U60" s="456">
        <v>42369</v>
      </c>
      <c r="V60" s="421" t="s">
        <v>283</v>
      </c>
      <c r="W60" s="1027" t="s">
        <v>279</v>
      </c>
      <c r="X60" s="421" t="s">
        <v>284</v>
      </c>
      <c r="Y60" s="1024" t="s">
        <v>219</v>
      </c>
    </row>
    <row r="61" spans="2:25" ht="150">
      <c r="B61" s="1016"/>
      <c r="C61" s="1019"/>
      <c r="D61" s="1022"/>
      <c r="E61" s="1022"/>
      <c r="F61" s="1022"/>
      <c r="G61" s="1022"/>
      <c r="H61" s="1022"/>
      <c r="I61" s="421" t="s">
        <v>279</v>
      </c>
      <c r="J61" s="421" t="s">
        <v>279</v>
      </c>
      <c r="K61" s="454"/>
      <c r="L61" s="454"/>
      <c r="M61" s="454"/>
      <c r="N61" s="454"/>
      <c r="O61" s="454"/>
      <c r="P61" s="454">
        <v>2</v>
      </c>
      <c r="Q61" s="421" t="s">
        <v>285</v>
      </c>
      <c r="R61" s="1022"/>
      <c r="S61" s="1022"/>
      <c r="T61" s="456">
        <v>42005</v>
      </c>
      <c r="U61" s="460" t="s">
        <v>137</v>
      </c>
      <c r="V61" s="421" t="s">
        <v>286</v>
      </c>
      <c r="W61" s="1027"/>
      <c r="X61" s="421" t="s">
        <v>287</v>
      </c>
      <c r="Y61" s="1024"/>
    </row>
    <row r="62" spans="2:25" ht="150">
      <c r="B62" s="1016"/>
      <c r="C62" s="1019"/>
      <c r="D62" s="1022"/>
      <c r="E62" s="1022"/>
      <c r="F62" s="1022"/>
      <c r="G62" s="1022"/>
      <c r="H62" s="1022"/>
      <c r="I62" s="421"/>
      <c r="J62" s="421"/>
      <c r="K62" s="454"/>
      <c r="L62" s="454"/>
      <c r="M62" s="454"/>
      <c r="N62" s="454"/>
      <c r="O62" s="454"/>
      <c r="P62" s="454">
        <v>3</v>
      </c>
      <c r="Q62" s="421" t="s">
        <v>288</v>
      </c>
      <c r="R62" s="421" t="s">
        <v>289</v>
      </c>
      <c r="S62" s="1022"/>
      <c r="T62" s="456">
        <v>42095</v>
      </c>
      <c r="U62" s="456">
        <v>42369</v>
      </c>
      <c r="V62" s="420" t="s">
        <v>290</v>
      </c>
      <c r="W62" s="1027"/>
      <c r="X62" s="421" t="s">
        <v>291</v>
      </c>
      <c r="Y62" s="1024"/>
    </row>
    <row r="63" spans="2:25" ht="225">
      <c r="B63" s="1035" t="s">
        <v>323</v>
      </c>
      <c r="C63" s="1033" t="s">
        <v>324</v>
      </c>
      <c r="D63" s="1019" t="s">
        <v>325</v>
      </c>
      <c r="E63" s="1027" t="s">
        <v>326</v>
      </c>
      <c r="F63" s="1022" t="s">
        <v>327</v>
      </c>
      <c r="G63" s="1019" t="s">
        <v>328</v>
      </c>
      <c r="H63" s="1025">
        <v>345000000</v>
      </c>
      <c r="I63" s="459"/>
      <c r="J63" s="1025">
        <v>345000000</v>
      </c>
      <c r="K63" s="1038" t="s">
        <v>329</v>
      </c>
      <c r="L63" s="454"/>
      <c r="M63" s="454"/>
      <c r="N63" s="454"/>
      <c r="O63" s="1022" t="s">
        <v>330</v>
      </c>
      <c r="P63" s="1022">
        <v>5</v>
      </c>
      <c r="Q63" s="1022" t="s">
        <v>331</v>
      </c>
      <c r="R63" s="421" t="s">
        <v>332</v>
      </c>
      <c r="S63" s="420" t="s">
        <v>333</v>
      </c>
      <c r="T63" s="456">
        <v>42050</v>
      </c>
      <c r="U63" s="456">
        <v>42078</v>
      </c>
      <c r="V63" s="1022" t="s">
        <v>334</v>
      </c>
      <c r="W63" s="1023" t="s">
        <v>335</v>
      </c>
      <c r="X63" s="457" t="s">
        <v>336</v>
      </c>
      <c r="Y63" s="1024"/>
    </row>
    <row r="64" spans="2:25" ht="187.5">
      <c r="B64" s="1036"/>
      <c r="C64" s="1017"/>
      <c r="D64" s="1019"/>
      <c r="E64" s="1027"/>
      <c r="F64" s="1022"/>
      <c r="G64" s="1022"/>
      <c r="H64" s="1025"/>
      <c r="I64" s="459"/>
      <c r="J64" s="1025"/>
      <c r="K64" s="1039"/>
      <c r="L64" s="454"/>
      <c r="M64" s="454"/>
      <c r="N64" s="454"/>
      <c r="O64" s="1022"/>
      <c r="P64" s="1022"/>
      <c r="Q64" s="1022"/>
      <c r="R64" s="421" t="s">
        <v>337</v>
      </c>
      <c r="S64" s="420" t="s">
        <v>338</v>
      </c>
      <c r="T64" s="456">
        <v>42079</v>
      </c>
      <c r="U64" s="456">
        <v>42171</v>
      </c>
      <c r="V64" s="1022"/>
      <c r="W64" s="1025"/>
      <c r="X64" s="425" t="s">
        <v>339</v>
      </c>
      <c r="Y64" s="1024"/>
    </row>
    <row r="65" spans="2:25" ht="409.5">
      <c r="B65" s="1036"/>
      <c r="C65" s="1017"/>
      <c r="D65" s="1019"/>
      <c r="E65" s="1027"/>
      <c r="F65" s="1022" t="s">
        <v>340</v>
      </c>
      <c r="G65" s="1022" t="s">
        <v>29</v>
      </c>
      <c r="H65" s="453">
        <v>500000000</v>
      </c>
      <c r="I65" s="459">
        <v>1200000000</v>
      </c>
      <c r="J65" s="453">
        <v>1700000000</v>
      </c>
      <c r="K65" s="1025">
        <f>1700000000</f>
        <v>1700000000</v>
      </c>
      <c r="L65" s="454"/>
      <c r="M65" s="454"/>
      <c r="N65" s="454"/>
      <c r="O65" s="455" t="s">
        <v>1037</v>
      </c>
      <c r="P65" s="1022"/>
      <c r="Q65" s="1022"/>
      <c r="R65" s="420" t="s">
        <v>342</v>
      </c>
      <c r="S65" s="420" t="s">
        <v>343</v>
      </c>
      <c r="T65" s="456">
        <v>42034</v>
      </c>
      <c r="U65" s="456">
        <v>42048</v>
      </c>
      <c r="V65" s="421" t="s">
        <v>344</v>
      </c>
      <c r="W65" s="454"/>
      <c r="X65" s="421" t="s">
        <v>345</v>
      </c>
      <c r="Y65" s="461"/>
    </row>
    <row r="66" spans="2:25" ht="75">
      <c r="B66" s="1036"/>
      <c r="C66" s="1017"/>
      <c r="D66" s="1019"/>
      <c r="E66" s="1027"/>
      <c r="F66" s="1022"/>
      <c r="G66" s="1022"/>
      <c r="H66" s="1025">
        <v>250000000</v>
      </c>
      <c r="I66" s="453">
        <v>0</v>
      </c>
      <c r="J66" s="453">
        <v>250000000</v>
      </c>
      <c r="K66" s="1025"/>
      <c r="L66" s="454"/>
      <c r="M66" s="454"/>
      <c r="N66" s="454"/>
      <c r="O66" s="1022" t="s">
        <v>346</v>
      </c>
      <c r="P66" s="1022"/>
      <c r="Q66" s="1022"/>
      <c r="R66" s="421" t="s">
        <v>347</v>
      </c>
      <c r="S66" s="421" t="s">
        <v>348</v>
      </c>
      <c r="T66" s="456">
        <v>42050</v>
      </c>
      <c r="U66" s="456">
        <v>42078</v>
      </c>
      <c r="V66" s="1022" t="s">
        <v>349</v>
      </c>
      <c r="W66" s="1028">
        <v>1700000000</v>
      </c>
      <c r="X66" s="1027" t="s">
        <v>350</v>
      </c>
      <c r="Y66" s="1026"/>
    </row>
    <row r="67" spans="2:25" ht="150">
      <c r="B67" s="1036"/>
      <c r="C67" s="1017"/>
      <c r="D67" s="1019"/>
      <c r="E67" s="1027"/>
      <c r="F67" s="1022"/>
      <c r="G67" s="1022"/>
      <c r="H67" s="1025"/>
      <c r="I67" s="454"/>
      <c r="J67" s="454"/>
      <c r="K67" s="1025"/>
      <c r="L67" s="454"/>
      <c r="M67" s="454"/>
      <c r="N67" s="454"/>
      <c r="O67" s="1022"/>
      <c r="P67" s="1022"/>
      <c r="Q67" s="1022"/>
      <c r="R67" s="420" t="s">
        <v>351</v>
      </c>
      <c r="S67" s="420" t="s">
        <v>352</v>
      </c>
      <c r="T67" s="456">
        <v>42079</v>
      </c>
      <c r="U67" s="456">
        <v>42094</v>
      </c>
      <c r="V67" s="1022"/>
      <c r="W67" s="1028"/>
      <c r="X67" s="1027"/>
      <c r="Y67" s="1026"/>
    </row>
    <row r="68" spans="2:25" ht="150">
      <c r="B68" s="1036"/>
      <c r="C68" s="1017"/>
      <c r="D68" s="1019"/>
      <c r="E68" s="1027"/>
      <c r="F68" s="1022"/>
      <c r="G68" s="1022"/>
      <c r="H68" s="1025"/>
      <c r="I68" s="453"/>
      <c r="J68" s="453"/>
      <c r="K68" s="1025"/>
      <c r="L68" s="454"/>
      <c r="M68" s="454"/>
      <c r="N68" s="454"/>
      <c r="O68" s="1022"/>
      <c r="P68" s="1022"/>
      <c r="Q68" s="1022"/>
      <c r="R68" s="421" t="s">
        <v>353</v>
      </c>
      <c r="S68" s="420" t="s">
        <v>354</v>
      </c>
      <c r="T68" s="456">
        <v>42050</v>
      </c>
      <c r="U68" s="456">
        <v>42369</v>
      </c>
      <c r="V68" s="1022"/>
      <c r="W68" s="1028"/>
      <c r="X68" s="1027"/>
      <c r="Y68" s="1026"/>
    </row>
    <row r="69" spans="2:25" ht="75">
      <c r="B69" s="1036"/>
      <c r="C69" s="1017"/>
      <c r="D69" s="1019"/>
      <c r="E69" s="1027" t="s">
        <v>355</v>
      </c>
      <c r="F69" s="1022" t="s">
        <v>356</v>
      </c>
      <c r="G69" s="1022" t="s">
        <v>29</v>
      </c>
      <c r="H69" s="1025">
        <v>450000000</v>
      </c>
      <c r="I69" s="453"/>
      <c r="J69" s="453"/>
      <c r="K69" s="1025">
        <v>450000000</v>
      </c>
      <c r="L69" s="454"/>
      <c r="M69" s="454"/>
      <c r="N69" s="454"/>
      <c r="O69" s="1022"/>
      <c r="P69" s="1022">
        <v>5</v>
      </c>
      <c r="Q69" s="1022" t="s">
        <v>357</v>
      </c>
      <c r="R69" s="421" t="s">
        <v>358</v>
      </c>
      <c r="S69" s="420" t="s">
        <v>359</v>
      </c>
      <c r="T69" s="456">
        <v>42019</v>
      </c>
      <c r="U69" s="456">
        <v>42050</v>
      </c>
      <c r="V69" s="421" t="s">
        <v>360</v>
      </c>
      <c r="W69" s="1032">
        <v>450000000</v>
      </c>
      <c r="X69" s="454" t="s">
        <v>361</v>
      </c>
      <c r="Y69" s="1024" t="s">
        <v>362</v>
      </c>
    </row>
    <row r="70" spans="2:25" ht="150">
      <c r="B70" s="1036"/>
      <c r="C70" s="1017"/>
      <c r="D70" s="1019"/>
      <c r="E70" s="1027"/>
      <c r="F70" s="1022"/>
      <c r="G70" s="1022"/>
      <c r="H70" s="1025"/>
      <c r="I70" s="453"/>
      <c r="J70" s="453"/>
      <c r="K70" s="1025"/>
      <c r="L70" s="454"/>
      <c r="M70" s="454"/>
      <c r="N70" s="454"/>
      <c r="O70" s="1022"/>
      <c r="P70" s="1022"/>
      <c r="Q70" s="1022"/>
      <c r="R70" s="421" t="s">
        <v>363</v>
      </c>
      <c r="S70" s="420" t="s">
        <v>364</v>
      </c>
      <c r="T70" s="456">
        <v>42051</v>
      </c>
      <c r="U70" s="456">
        <v>42079</v>
      </c>
      <c r="V70" s="421" t="s">
        <v>365</v>
      </c>
      <c r="W70" s="1032"/>
      <c r="X70" s="454" t="s">
        <v>365</v>
      </c>
      <c r="Y70" s="1024"/>
    </row>
    <row r="71" spans="2:25" ht="75">
      <c r="B71" s="1036"/>
      <c r="C71" s="1017"/>
      <c r="D71" s="1019"/>
      <c r="E71" s="1027"/>
      <c r="F71" s="1022"/>
      <c r="G71" s="1022"/>
      <c r="H71" s="1025"/>
      <c r="I71" s="453"/>
      <c r="J71" s="453"/>
      <c r="K71" s="1025"/>
      <c r="L71" s="454"/>
      <c r="M71" s="454"/>
      <c r="N71" s="454"/>
      <c r="O71" s="1022"/>
      <c r="P71" s="1022"/>
      <c r="Q71" s="1022"/>
      <c r="R71" s="421" t="s">
        <v>366</v>
      </c>
      <c r="S71" s="420" t="s">
        <v>175</v>
      </c>
      <c r="T71" s="456">
        <v>42080</v>
      </c>
      <c r="U71" s="456">
        <v>42171</v>
      </c>
      <c r="V71" s="421" t="s">
        <v>367</v>
      </c>
      <c r="W71" s="1032"/>
      <c r="X71" s="454" t="s">
        <v>367</v>
      </c>
      <c r="Y71" s="1024"/>
    </row>
    <row r="72" spans="2:25" ht="300">
      <c r="B72" s="1036"/>
      <c r="C72" s="1017"/>
      <c r="D72" s="1019"/>
      <c r="E72" s="1027"/>
      <c r="F72" s="1022"/>
      <c r="G72" s="1022"/>
      <c r="H72" s="1025"/>
      <c r="I72" s="453"/>
      <c r="J72" s="453"/>
      <c r="K72" s="1025"/>
      <c r="L72" s="454"/>
      <c r="M72" s="454"/>
      <c r="N72" s="454"/>
      <c r="O72" s="1022"/>
      <c r="P72" s="1022"/>
      <c r="Q72" s="1022"/>
      <c r="R72" s="421" t="s">
        <v>368</v>
      </c>
      <c r="S72" s="420" t="s">
        <v>369</v>
      </c>
      <c r="T72" s="456">
        <v>42005</v>
      </c>
      <c r="U72" s="456">
        <v>42369</v>
      </c>
      <c r="V72" s="421" t="s">
        <v>370</v>
      </c>
      <c r="W72" s="1032"/>
      <c r="X72" s="421" t="s">
        <v>371</v>
      </c>
      <c r="Y72" s="458" t="s">
        <v>372</v>
      </c>
    </row>
    <row r="73" spans="2:25" ht="337.5">
      <c r="B73" s="1037"/>
      <c r="C73" s="1018"/>
      <c r="D73" s="1019"/>
      <c r="E73" s="454" t="s">
        <v>326</v>
      </c>
      <c r="F73" s="421" t="s">
        <v>327</v>
      </c>
      <c r="G73" s="420" t="s">
        <v>506</v>
      </c>
      <c r="H73" s="459" t="s">
        <v>938</v>
      </c>
      <c r="I73" s="453"/>
      <c r="J73" s="453"/>
      <c r="K73" s="453"/>
      <c r="L73" s="454"/>
      <c r="M73" s="454"/>
      <c r="N73" s="454"/>
      <c r="O73" s="421"/>
      <c r="P73" s="421">
        <v>6</v>
      </c>
      <c r="Q73" s="427" t="s">
        <v>374</v>
      </c>
      <c r="R73" s="459" t="s">
        <v>375</v>
      </c>
      <c r="S73" s="427" t="s">
        <v>376</v>
      </c>
      <c r="T73" s="456">
        <v>42005</v>
      </c>
      <c r="U73" s="456">
        <v>42036</v>
      </c>
      <c r="V73" s="459" t="s">
        <v>377</v>
      </c>
      <c r="W73" s="427" t="s">
        <v>939</v>
      </c>
      <c r="X73" s="459" t="s">
        <v>379</v>
      </c>
      <c r="Y73" s="471"/>
    </row>
    <row r="74" spans="2:25" ht="409.5">
      <c r="B74" s="1035">
        <v>725</v>
      </c>
      <c r="C74" s="1033" t="s">
        <v>380</v>
      </c>
      <c r="D74" s="1019" t="s">
        <v>381</v>
      </c>
      <c r="E74" s="454" t="s">
        <v>382</v>
      </c>
      <c r="F74" s="421" t="s">
        <v>383</v>
      </c>
      <c r="G74" s="421" t="s">
        <v>29</v>
      </c>
      <c r="H74" s="453">
        <v>500000000</v>
      </c>
      <c r="I74" s="472" t="s">
        <v>384</v>
      </c>
      <c r="J74" s="472" t="s">
        <v>385</v>
      </c>
      <c r="K74" s="472" t="s">
        <v>386</v>
      </c>
      <c r="L74" s="472" t="s">
        <v>387</v>
      </c>
      <c r="M74" s="473">
        <v>42369</v>
      </c>
      <c r="N74" s="421" t="s">
        <v>388</v>
      </c>
      <c r="O74" s="1040">
        <v>2808000000</v>
      </c>
      <c r="P74" s="475">
        <v>7</v>
      </c>
      <c r="Q74" s="472" t="s">
        <v>389</v>
      </c>
      <c r="R74" s="472" t="s">
        <v>623</v>
      </c>
      <c r="S74" s="472" t="s">
        <v>391</v>
      </c>
      <c r="T74" s="473">
        <v>42037</v>
      </c>
      <c r="U74" s="428">
        <v>42246</v>
      </c>
      <c r="V74" s="421" t="s">
        <v>622</v>
      </c>
      <c r="W74" s="1040">
        <v>2808000000</v>
      </c>
      <c r="X74" s="473" t="s">
        <v>624</v>
      </c>
      <c r="Y74" s="476"/>
    </row>
    <row r="75" spans="2:25" ht="409.5">
      <c r="B75" s="1036"/>
      <c r="C75" s="1017"/>
      <c r="D75" s="1022"/>
      <c r="E75" s="454" t="s">
        <v>382</v>
      </c>
      <c r="F75" s="421" t="s">
        <v>383</v>
      </c>
      <c r="G75" s="421" t="s">
        <v>395</v>
      </c>
      <c r="H75" s="453">
        <f>2308000000</f>
        <v>2308000000</v>
      </c>
      <c r="I75" s="421" t="s">
        <v>396</v>
      </c>
      <c r="J75" s="472" t="s">
        <v>397</v>
      </c>
      <c r="K75" s="472" t="s">
        <v>398</v>
      </c>
      <c r="L75" s="473">
        <v>42037</v>
      </c>
      <c r="M75" s="473">
        <v>42369</v>
      </c>
      <c r="N75" s="421" t="s">
        <v>388</v>
      </c>
      <c r="O75" s="1040"/>
      <c r="P75" s="477">
        <v>8</v>
      </c>
      <c r="Q75" s="420" t="s">
        <v>625</v>
      </c>
      <c r="R75" s="472" t="s">
        <v>626</v>
      </c>
      <c r="S75" s="472" t="s">
        <v>401</v>
      </c>
      <c r="T75" s="473">
        <v>42037</v>
      </c>
      <c r="U75" s="428">
        <v>42369</v>
      </c>
      <c r="V75" s="421" t="s">
        <v>388</v>
      </c>
      <c r="W75" s="1027"/>
      <c r="X75" s="420" t="s">
        <v>941</v>
      </c>
      <c r="Y75" s="463" t="s">
        <v>403</v>
      </c>
    </row>
    <row r="76" spans="2:25" ht="409.5">
      <c r="B76" s="1037"/>
      <c r="C76" s="1018"/>
      <c r="D76" s="1022"/>
      <c r="E76" s="462" t="s">
        <v>326</v>
      </c>
      <c r="F76" s="420" t="s">
        <v>404</v>
      </c>
      <c r="G76" s="420" t="s">
        <v>29</v>
      </c>
      <c r="H76" s="453">
        <v>800000000</v>
      </c>
      <c r="I76" s="472" t="s">
        <v>405</v>
      </c>
      <c r="J76" s="472" t="s">
        <v>406</v>
      </c>
      <c r="K76" s="478" t="s">
        <v>407</v>
      </c>
      <c r="L76" s="479">
        <v>42037</v>
      </c>
      <c r="M76" s="479">
        <v>42369</v>
      </c>
      <c r="N76" s="421" t="s">
        <v>388</v>
      </c>
      <c r="O76" s="1040">
        <v>1900000000</v>
      </c>
      <c r="P76" s="477">
        <v>9</v>
      </c>
      <c r="Q76" s="472" t="s">
        <v>627</v>
      </c>
      <c r="R76" s="472" t="s">
        <v>628</v>
      </c>
      <c r="S76" s="478" t="s">
        <v>409</v>
      </c>
      <c r="T76" s="1051">
        <v>42037</v>
      </c>
      <c r="U76" s="1051">
        <v>42216</v>
      </c>
      <c r="V76" s="1022" t="s">
        <v>388</v>
      </c>
      <c r="W76" s="474">
        <v>1900000000</v>
      </c>
      <c r="X76" s="421" t="s">
        <v>629</v>
      </c>
      <c r="Y76" s="463"/>
    </row>
    <row r="77" spans="2:25" ht="337.5">
      <c r="B77" s="452"/>
      <c r="C77" s="420"/>
      <c r="D77" s="421"/>
      <c r="E77" s="462" t="s">
        <v>548</v>
      </c>
      <c r="F77" s="420" t="s">
        <v>549</v>
      </c>
      <c r="G77" s="420" t="s">
        <v>636</v>
      </c>
      <c r="H77" s="453">
        <v>946957147</v>
      </c>
      <c r="I77" s="472"/>
      <c r="J77" s="472"/>
      <c r="K77" s="478"/>
      <c r="L77" s="479"/>
      <c r="M77" s="479"/>
      <c r="N77" s="421"/>
      <c r="O77" s="1040"/>
      <c r="P77" s="477"/>
      <c r="Q77" s="472" t="s">
        <v>621</v>
      </c>
      <c r="R77" s="472" t="s">
        <v>637</v>
      </c>
      <c r="S77" s="478"/>
      <c r="T77" s="1051"/>
      <c r="U77" s="428"/>
      <c r="V77" s="1022"/>
      <c r="W77" s="453">
        <v>946957147</v>
      </c>
      <c r="X77" s="421" t="s">
        <v>638</v>
      </c>
      <c r="Y77" s="463"/>
    </row>
    <row r="78" spans="2:25" ht="409.5">
      <c r="B78" s="1035" t="s">
        <v>644</v>
      </c>
      <c r="C78" s="1033" t="s">
        <v>380</v>
      </c>
      <c r="D78" s="1019" t="s">
        <v>381</v>
      </c>
      <c r="E78" s="1031" t="s">
        <v>412</v>
      </c>
      <c r="F78" s="1022" t="s">
        <v>404</v>
      </c>
      <c r="G78" s="1019" t="s">
        <v>29</v>
      </c>
      <c r="H78" s="453">
        <v>300000000</v>
      </c>
      <c r="I78" s="472" t="s">
        <v>413</v>
      </c>
      <c r="J78" s="472" t="s">
        <v>414</v>
      </c>
      <c r="K78" s="478" t="s">
        <v>415</v>
      </c>
      <c r="L78" s="421" t="s">
        <v>416</v>
      </c>
      <c r="M78" s="421" t="s">
        <v>417</v>
      </c>
      <c r="N78" s="421" t="s">
        <v>388</v>
      </c>
      <c r="O78" s="1040"/>
      <c r="P78" s="477">
        <v>10</v>
      </c>
      <c r="Q78" s="472" t="s">
        <v>630</v>
      </c>
      <c r="R78" s="472" t="s">
        <v>631</v>
      </c>
      <c r="S78" s="478" t="s">
        <v>419</v>
      </c>
      <c r="T78" s="428">
        <v>42037</v>
      </c>
      <c r="U78" s="469" t="s">
        <v>137</v>
      </c>
      <c r="V78" s="421" t="s">
        <v>388</v>
      </c>
      <c r="W78" s="474"/>
      <c r="X78" s="420" t="s">
        <v>942</v>
      </c>
      <c r="Y78" s="458"/>
    </row>
    <row r="79" spans="2:25" ht="409.5">
      <c r="B79" s="1036"/>
      <c r="C79" s="1018"/>
      <c r="D79" s="1019"/>
      <c r="E79" s="1027"/>
      <c r="F79" s="1022"/>
      <c r="G79" s="1019"/>
      <c r="H79" s="453">
        <v>800000000</v>
      </c>
      <c r="I79" s="472" t="s">
        <v>422</v>
      </c>
      <c r="J79" s="472" t="s">
        <v>423</v>
      </c>
      <c r="K79" s="478" t="s">
        <v>424</v>
      </c>
      <c r="L79" s="421" t="s">
        <v>416</v>
      </c>
      <c r="M79" s="421" t="s">
        <v>417</v>
      </c>
      <c r="N79" s="421" t="s">
        <v>388</v>
      </c>
      <c r="O79" s="1040"/>
      <c r="P79" s="477">
        <v>11</v>
      </c>
      <c r="Q79" s="472" t="s">
        <v>422</v>
      </c>
      <c r="R79" s="472" t="s">
        <v>632</v>
      </c>
      <c r="S79" s="478" t="s">
        <v>426</v>
      </c>
      <c r="T79" s="428">
        <v>42037</v>
      </c>
      <c r="U79" s="428">
        <v>42369</v>
      </c>
      <c r="V79" s="421" t="s">
        <v>388</v>
      </c>
      <c r="W79" s="474"/>
      <c r="X79" s="420" t="s">
        <v>629</v>
      </c>
      <c r="Y79" s="458"/>
    </row>
    <row r="80" spans="2:25" ht="409.5">
      <c r="B80" s="1036"/>
      <c r="C80" s="1019" t="s">
        <v>380</v>
      </c>
      <c r="D80" s="1019" t="s">
        <v>429</v>
      </c>
      <c r="E80" s="454" t="s">
        <v>430</v>
      </c>
      <c r="F80" s="421" t="s">
        <v>431</v>
      </c>
      <c r="G80" s="421" t="s">
        <v>29</v>
      </c>
      <c r="H80" s="459">
        <v>300000000</v>
      </c>
      <c r="I80" s="421" t="s">
        <v>432</v>
      </c>
      <c r="J80" s="420" t="s">
        <v>433</v>
      </c>
      <c r="K80" s="478" t="s">
        <v>434</v>
      </c>
      <c r="L80" s="420" t="s">
        <v>435</v>
      </c>
      <c r="M80" s="420" t="s">
        <v>436</v>
      </c>
      <c r="N80" s="421" t="s">
        <v>388</v>
      </c>
      <c r="O80" s="1041">
        <v>900000000</v>
      </c>
      <c r="P80" s="1044">
        <v>12</v>
      </c>
      <c r="Q80" s="1019" t="s">
        <v>633</v>
      </c>
      <c r="R80" s="1019" t="s">
        <v>634</v>
      </c>
      <c r="S80" s="1043" t="s">
        <v>439</v>
      </c>
      <c r="T80" s="428">
        <v>42055</v>
      </c>
      <c r="U80" s="469">
        <v>42114</v>
      </c>
      <c r="V80" s="421" t="s">
        <v>388</v>
      </c>
      <c r="W80" s="1041">
        <v>900000000</v>
      </c>
      <c r="X80" s="1019" t="s">
        <v>635</v>
      </c>
      <c r="Y80" s="463"/>
    </row>
    <row r="81" spans="2:25" ht="409.5">
      <c r="B81" s="1036"/>
      <c r="C81" s="1019"/>
      <c r="D81" s="1022"/>
      <c r="E81" s="454" t="s">
        <v>430</v>
      </c>
      <c r="F81" s="421" t="s">
        <v>431</v>
      </c>
      <c r="G81" s="421" t="s">
        <v>29</v>
      </c>
      <c r="H81" s="459">
        <v>600000000</v>
      </c>
      <c r="I81" s="421" t="s">
        <v>442</v>
      </c>
      <c r="J81" s="420" t="s">
        <v>443</v>
      </c>
      <c r="K81" s="478" t="s">
        <v>444</v>
      </c>
      <c r="L81" s="421" t="s">
        <v>445</v>
      </c>
      <c r="M81" s="421" t="s">
        <v>446</v>
      </c>
      <c r="N81" s="421" t="s">
        <v>388</v>
      </c>
      <c r="O81" s="1041"/>
      <c r="P81" s="1044"/>
      <c r="Q81" s="1019"/>
      <c r="R81" s="1019"/>
      <c r="S81" s="1043"/>
      <c r="T81" s="420" t="s">
        <v>448</v>
      </c>
      <c r="U81" s="428">
        <v>42114</v>
      </c>
      <c r="V81" s="421" t="s">
        <v>388</v>
      </c>
      <c r="W81" s="1041"/>
      <c r="X81" s="1019"/>
      <c r="Y81" s="463"/>
    </row>
    <row r="82" spans="2:25" ht="409.5">
      <c r="B82" s="1036"/>
      <c r="C82" s="1019"/>
      <c r="D82" s="1022" t="s">
        <v>209</v>
      </c>
      <c r="E82" s="454" t="s">
        <v>451</v>
      </c>
      <c r="F82" s="421" t="s">
        <v>60</v>
      </c>
      <c r="G82" s="421" t="s">
        <v>29</v>
      </c>
      <c r="H82" s="459">
        <v>130000000</v>
      </c>
      <c r="I82" s="421" t="s">
        <v>452</v>
      </c>
      <c r="J82" s="421" t="s">
        <v>453</v>
      </c>
      <c r="K82" s="478" t="s">
        <v>434</v>
      </c>
      <c r="L82" s="465">
        <v>36951</v>
      </c>
      <c r="M82" s="465">
        <v>11383</v>
      </c>
      <c r="N82" s="421" t="s">
        <v>388</v>
      </c>
      <c r="O82" s="1023">
        <v>516500000</v>
      </c>
      <c r="P82" s="1044">
        <v>13</v>
      </c>
      <c r="Q82" s="1019"/>
      <c r="R82" s="1019"/>
      <c r="S82" s="1043"/>
      <c r="T82" s="428">
        <v>36951</v>
      </c>
      <c r="U82" s="428">
        <v>42064</v>
      </c>
      <c r="V82" s="1022" t="s">
        <v>388</v>
      </c>
      <c r="W82" s="1023">
        <v>516500000</v>
      </c>
      <c r="X82" s="1019"/>
      <c r="Y82" s="458"/>
    </row>
    <row r="83" spans="2:25" ht="409.5">
      <c r="B83" s="1036"/>
      <c r="C83" s="1019"/>
      <c r="D83" s="1022"/>
      <c r="E83" s="454" t="s">
        <v>451</v>
      </c>
      <c r="F83" s="421" t="s">
        <v>60</v>
      </c>
      <c r="G83" s="421" t="s">
        <v>29</v>
      </c>
      <c r="H83" s="459">
        <v>77500000</v>
      </c>
      <c r="I83" s="421" t="s">
        <v>457</v>
      </c>
      <c r="J83" s="421" t="s">
        <v>453</v>
      </c>
      <c r="K83" s="478" t="s">
        <v>434</v>
      </c>
      <c r="L83" s="465">
        <v>42186</v>
      </c>
      <c r="M83" s="465">
        <v>42217</v>
      </c>
      <c r="N83" s="421" t="s">
        <v>388</v>
      </c>
      <c r="O83" s="1023"/>
      <c r="P83" s="1044"/>
      <c r="Q83" s="1019"/>
      <c r="R83" s="1019"/>
      <c r="S83" s="1043"/>
      <c r="T83" s="428">
        <v>42186</v>
      </c>
      <c r="U83" s="428">
        <v>42217</v>
      </c>
      <c r="V83" s="1022"/>
      <c r="W83" s="1023"/>
      <c r="X83" s="1019"/>
      <c r="Y83" s="458"/>
    </row>
    <row r="84" spans="2:25" ht="409.5">
      <c r="B84" s="1036"/>
      <c r="C84" s="1019"/>
      <c r="D84" s="1022"/>
      <c r="E84" s="454" t="s">
        <v>451</v>
      </c>
      <c r="F84" s="421" t="s">
        <v>60</v>
      </c>
      <c r="G84" s="421" t="s">
        <v>29</v>
      </c>
      <c r="H84" s="459">
        <v>109000000</v>
      </c>
      <c r="I84" s="420" t="s">
        <v>458</v>
      </c>
      <c r="J84" s="421" t="s">
        <v>453</v>
      </c>
      <c r="K84" s="478" t="s">
        <v>434</v>
      </c>
      <c r="L84" s="465" t="s">
        <v>459</v>
      </c>
      <c r="M84" s="465" t="s">
        <v>460</v>
      </c>
      <c r="N84" s="421" t="s">
        <v>388</v>
      </c>
      <c r="O84" s="1023"/>
      <c r="P84" s="1044"/>
      <c r="Q84" s="1019"/>
      <c r="R84" s="1019"/>
      <c r="S84" s="1043"/>
      <c r="T84" s="465" t="s">
        <v>461</v>
      </c>
      <c r="U84" s="428" t="s">
        <v>462</v>
      </c>
      <c r="V84" s="1022"/>
      <c r="W84" s="1023"/>
      <c r="X84" s="1019"/>
      <c r="Y84" s="458"/>
    </row>
    <row r="85" spans="2:25" ht="409.5">
      <c r="B85" s="1036"/>
      <c r="C85" s="1019"/>
      <c r="D85" s="1022"/>
      <c r="E85" s="454" t="s">
        <v>451</v>
      </c>
      <c r="F85" s="421" t="s">
        <v>60</v>
      </c>
      <c r="G85" s="421" t="s">
        <v>29</v>
      </c>
      <c r="H85" s="459">
        <v>200000000</v>
      </c>
      <c r="I85" s="421" t="s">
        <v>463</v>
      </c>
      <c r="J85" s="421" t="s">
        <v>453</v>
      </c>
      <c r="K85" s="479" t="s">
        <v>464</v>
      </c>
      <c r="L85" s="465" t="s">
        <v>465</v>
      </c>
      <c r="M85" s="465" t="s">
        <v>460</v>
      </c>
      <c r="N85" s="421" t="s">
        <v>388</v>
      </c>
      <c r="O85" s="1023"/>
      <c r="P85" s="1044"/>
      <c r="Q85" s="1019"/>
      <c r="R85" s="1019"/>
      <c r="S85" s="478" t="s">
        <v>466</v>
      </c>
      <c r="T85" s="465" t="s">
        <v>467</v>
      </c>
      <c r="U85" s="428" t="s">
        <v>468</v>
      </c>
      <c r="V85" s="1022"/>
      <c r="W85" s="1023"/>
      <c r="X85" s="1019"/>
      <c r="Y85" s="458"/>
    </row>
    <row r="86" spans="2:25" ht="409.5">
      <c r="B86" s="1036"/>
      <c r="C86" s="1019"/>
      <c r="D86" s="1022"/>
      <c r="E86" s="454" t="s">
        <v>470</v>
      </c>
      <c r="F86" s="421" t="s">
        <v>471</v>
      </c>
      <c r="G86" s="421" t="s">
        <v>29</v>
      </c>
      <c r="H86" s="453">
        <v>79071520</v>
      </c>
      <c r="I86" s="420" t="s">
        <v>472</v>
      </c>
      <c r="J86" s="420" t="s">
        <v>473</v>
      </c>
      <c r="K86" s="478" t="s">
        <v>434</v>
      </c>
      <c r="L86" s="421" t="s">
        <v>474</v>
      </c>
      <c r="M86" s="420" t="s">
        <v>475</v>
      </c>
      <c r="N86" s="421" t="s">
        <v>388</v>
      </c>
      <c r="O86" s="1023">
        <v>179071520</v>
      </c>
      <c r="P86" s="1044">
        <v>14</v>
      </c>
      <c r="Q86" s="1019"/>
      <c r="R86" s="1019"/>
      <c r="S86" s="1043" t="s">
        <v>477</v>
      </c>
      <c r="T86" s="480" t="s">
        <v>478</v>
      </c>
      <c r="U86" s="1042" t="s">
        <v>479</v>
      </c>
      <c r="V86" s="1022" t="s">
        <v>388</v>
      </c>
      <c r="W86" s="1023">
        <v>179071520</v>
      </c>
      <c r="X86" s="1019"/>
      <c r="Y86" s="1024"/>
    </row>
    <row r="87" spans="2:25" ht="409.5">
      <c r="B87" s="1036"/>
      <c r="C87" s="1019"/>
      <c r="D87" s="1022"/>
      <c r="E87" s="454" t="s">
        <v>470</v>
      </c>
      <c r="F87" s="421" t="s">
        <v>471</v>
      </c>
      <c r="G87" s="421" t="s">
        <v>111</v>
      </c>
      <c r="H87" s="453">
        <v>100000000</v>
      </c>
      <c r="I87" s="421" t="s">
        <v>482</v>
      </c>
      <c r="J87" s="421" t="s">
        <v>483</v>
      </c>
      <c r="K87" s="478" t="s">
        <v>484</v>
      </c>
      <c r="L87" s="421" t="s">
        <v>485</v>
      </c>
      <c r="M87" s="420" t="s">
        <v>486</v>
      </c>
      <c r="N87" s="421" t="s">
        <v>388</v>
      </c>
      <c r="O87" s="1023"/>
      <c r="P87" s="1044"/>
      <c r="Q87" s="1019"/>
      <c r="R87" s="1019"/>
      <c r="S87" s="1043"/>
      <c r="T87" s="428">
        <v>42126</v>
      </c>
      <c r="U87" s="1042"/>
      <c r="V87" s="1022"/>
      <c r="W87" s="1023"/>
      <c r="X87" s="1019"/>
      <c r="Y87" s="1024"/>
    </row>
    <row r="88" spans="2:25" ht="409.5">
      <c r="B88" s="1036"/>
      <c r="C88" s="1019"/>
      <c r="D88" s="421"/>
      <c r="E88" s="1019" t="s">
        <v>42</v>
      </c>
      <c r="F88" s="1019" t="s">
        <v>42</v>
      </c>
      <c r="G88" s="1019" t="s">
        <v>42</v>
      </c>
      <c r="H88" s="1019" t="s">
        <v>42</v>
      </c>
      <c r="I88" s="421"/>
      <c r="J88" s="421"/>
      <c r="K88" s="454"/>
      <c r="L88" s="454"/>
      <c r="M88" s="454"/>
      <c r="N88" s="454"/>
      <c r="O88" s="454"/>
      <c r="P88" s="1050">
        <v>30</v>
      </c>
      <c r="Q88" s="420" t="s">
        <v>572</v>
      </c>
      <c r="R88" s="420" t="s">
        <v>639</v>
      </c>
      <c r="S88" s="478"/>
      <c r="T88" s="428"/>
      <c r="U88" s="469"/>
      <c r="V88" s="1022"/>
      <c r="W88" s="1023"/>
      <c r="X88" s="420"/>
      <c r="Y88" s="458"/>
    </row>
    <row r="89" spans="2:25" ht="409.5">
      <c r="B89" s="1037"/>
      <c r="C89" s="1019"/>
      <c r="D89" s="421"/>
      <c r="E89" s="1022"/>
      <c r="F89" s="1022"/>
      <c r="G89" s="1022"/>
      <c r="H89" s="1022"/>
      <c r="I89" s="421"/>
      <c r="J89" s="421"/>
      <c r="K89" s="454"/>
      <c r="L89" s="454"/>
      <c r="M89" s="454"/>
      <c r="N89" s="454"/>
      <c r="O89" s="454"/>
      <c r="P89" s="1050"/>
      <c r="Q89" s="420" t="s">
        <v>640</v>
      </c>
      <c r="R89" s="420" t="s">
        <v>641</v>
      </c>
      <c r="S89" s="478" t="s">
        <v>643</v>
      </c>
      <c r="T89" s="428">
        <v>42005</v>
      </c>
      <c r="U89" s="469">
        <v>42369</v>
      </c>
      <c r="V89" s="1022"/>
      <c r="W89" s="1023"/>
      <c r="X89" s="420" t="s">
        <v>642</v>
      </c>
      <c r="Y89" s="458"/>
    </row>
    <row r="90" spans="2:25" ht="409.5">
      <c r="B90" s="997" t="s">
        <v>645</v>
      </c>
      <c r="C90" s="998" t="s">
        <v>380</v>
      </c>
      <c r="D90" s="998" t="s">
        <v>429</v>
      </c>
      <c r="E90" s="999" t="s">
        <v>487</v>
      </c>
      <c r="F90" s="999" t="s">
        <v>488</v>
      </c>
      <c r="G90" s="998" t="s">
        <v>29</v>
      </c>
      <c r="H90" s="424">
        <v>650000000</v>
      </c>
      <c r="I90" s="425" t="s">
        <v>489</v>
      </c>
      <c r="J90" s="425" t="s">
        <v>490</v>
      </c>
      <c r="K90" s="425" t="s">
        <v>491</v>
      </c>
      <c r="L90" s="426">
        <v>42023</v>
      </c>
      <c r="M90" s="426">
        <v>42069</v>
      </c>
      <c r="N90" s="426" t="s">
        <v>492</v>
      </c>
      <c r="O90" s="1045">
        <v>1492000000</v>
      </c>
      <c r="P90" s="483">
        <v>15</v>
      </c>
      <c r="Q90" s="425" t="s">
        <v>646</v>
      </c>
      <c r="R90" s="430" t="s">
        <v>493</v>
      </c>
      <c r="S90" s="430" t="s">
        <v>494</v>
      </c>
      <c r="T90" s="426">
        <v>42023</v>
      </c>
      <c r="U90" s="426">
        <v>42369</v>
      </c>
      <c r="V90" s="1003" t="s">
        <v>492</v>
      </c>
      <c r="W90" s="1045">
        <v>1492000000</v>
      </c>
      <c r="X90" s="425" t="s">
        <v>495</v>
      </c>
      <c r="Y90" s="484" t="s">
        <v>647</v>
      </c>
    </row>
    <row r="91" spans="2:25" ht="409.5">
      <c r="B91" s="997"/>
      <c r="C91" s="998"/>
      <c r="D91" s="998"/>
      <c r="E91" s="999"/>
      <c r="F91" s="999"/>
      <c r="G91" s="999"/>
      <c r="H91" s="424">
        <v>642000000</v>
      </c>
      <c r="I91" s="425" t="s">
        <v>497</v>
      </c>
      <c r="J91" s="425" t="s">
        <v>490</v>
      </c>
      <c r="K91" s="425" t="s">
        <v>491</v>
      </c>
      <c r="L91" s="426">
        <v>42023</v>
      </c>
      <c r="M91" s="426">
        <v>42090</v>
      </c>
      <c r="N91" s="426" t="s">
        <v>492</v>
      </c>
      <c r="O91" s="1045"/>
      <c r="P91" s="483">
        <v>16</v>
      </c>
      <c r="Q91" s="425" t="s">
        <v>498</v>
      </c>
      <c r="R91" s="430" t="s">
        <v>499</v>
      </c>
      <c r="S91" s="430" t="s">
        <v>500</v>
      </c>
      <c r="T91" s="426">
        <v>42023</v>
      </c>
      <c r="U91" s="426">
        <v>42369</v>
      </c>
      <c r="V91" s="1003"/>
      <c r="W91" s="1045"/>
      <c r="X91" s="425" t="s">
        <v>495</v>
      </c>
      <c r="Y91" s="484" t="s">
        <v>647</v>
      </c>
    </row>
    <row r="92" spans="2:25" ht="262.5">
      <c r="B92" s="997"/>
      <c r="C92" s="998"/>
      <c r="D92" s="998"/>
      <c r="E92" s="999"/>
      <c r="F92" s="430" t="s">
        <v>501</v>
      </c>
      <c r="G92" s="430" t="s">
        <v>29</v>
      </c>
      <c r="H92" s="424">
        <v>200000000</v>
      </c>
      <c r="I92" s="425"/>
      <c r="J92" s="425"/>
      <c r="K92" s="425"/>
      <c r="L92" s="426"/>
      <c r="M92" s="426"/>
      <c r="N92" s="426"/>
      <c r="O92" s="482"/>
      <c r="P92" s="483">
        <v>17</v>
      </c>
      <c r="Q92" s="430" t="s">
        <v>501</v>
      </c>
      <c r="R92" s="430" t="s">
        <v>502</v>
      </c>
      <c r="S92" s="430" t="s">
        <v>503</v>
      </c>
      <c r="T92" s="426">
        <v>42064</v>
      </c>
      <c r="U92" s="426">
        <v>42369</v>
      </c>
      <c r="V92" s="1003"/>
      <c r="W92" s="1045"/>
      <c r="X92" s="425" t="s">
        <v>504</v>
      </c>
      <c r="Y92" s="484"/>
    </row>
    <row r="93" spans="2:25" ht="409.5">
      <c r="B93" s="997"/>
      <c r="C93" s="998"/>
      <c r="D93" s="430" t="s">
        <v>505</v>
      </c>
      <c r="E93" s="425" t="s">
        <v>487</v>
      </c>
      <c r="F93" s="425" t="s">
        <v>488</v>
      </c>
      <c r="G93" s="425" t="s">
        <v>506</v>
      </c>
      <c r="H93" s="424">
        <v>200000000</v>
      </c>
      <c r="I93" s="425" t="s">
        <v>507</v>
      </c>
      <c r="J93" s="425" t="s">
        <v>508</v>
      </c>
      <c r="K93" s="425" t="s">
        <v>509</v>
      </c>
      <c r="L93" s="425"/>
      <c r="M93" s="425"/>
      <c r="N93" s="426" t="s">
        <v>492</v>
      </c>
      <c r="O93" s="425"/>
      <c r="P93" s="483">
        <v>18</v>
      </c>
      <c r="Q93" s="425" t="s">
        <v>507</v>
      </c>
      <c r="R93" s="430" t="s">
        <v>508</v>
      </c>
      <c r="S93" s="430" t="s">
        <v>510</v>
      </c>
      <c r="T93" s="426">
        <v>42037</v>
      </c>
      <c r="U93" s="426">
        <v>42216</v>
      </c>
      <c r="V93" s="426" t="s">
        <v>492</v>
      </c>
      <c r="W93" s="482">
        <v>200000000</v>
      </c>
      <c r="X93" s="425" t="s">
        <v>511</v>
      </c>
      <c r="Y93" s="484" t="s">
        <v>647</v>
      </c>
    </row>
    <row r="94" spans="2:25" ht="37.5">
      <c r="B94" s="997"/>
      <c r="C94" s="998"/>
      <c r="D94" s="998" t="s">
        <v>512</v>
      </c>
      <c r="E94" s="999" t="s">
        <v>513</v>
      </c>
      <c r="F94" s="998" t="s">
        <v>514</v>
      </c>
      <c r="G94" s="999" t="s">
        <v>29</v>
      </c>
      <c r="H94" s="1004">
        <v>5000000000</v>
      </c>
      <c r="I94" s="425"/>
      <c r="J94" s="425"/>
      <c r="K94" s="425"/>
      <c r="L94" s="425"/>
      <c r="M94" s="425"/>
      <c r="N94" s="426"/>
      <c r="O94" s="425"/>
      <c r="P94" s="1046">
        <v>19</v>
      </c>
      <c r="Q94" s="998" t="s">
        <v>515</v>
      </c>
      <c r="R94" s="998" t="s">
        <v>516</v>
      </c>
      <c r="S94" s="998" t="s">
        <v>517</v>
      </c>
      <c r="T94" s="1003">
        <v>42037</v>
      </c>
      <c r="U94" s="1003">
        <v>42216</v>
      </c>
      <c r="V94" s="999" t="s">
        <v>518</v>
      </c>
      <c r="W94" s="1047">
        <v>1400000000</v>
      </c>
      <c r="X94" s="999" t="s">
        <v>519</v>
      </c>
      <c r="Y94" s="1001" t="s">
        <v>647</v>
      </c>
    </row>
    <row r="95" spans="2:25" ht="409.5">
      <c r="B95" s="997"/>
      <c r="C95" s="998"/>
      <c r="D95" s="998"/>
      <c r="E95" s="999"/>
      <c r="F95" s="998"/>
      <c r="G95" s="999"/>
      <c r="H95" s="1004"/>
      <c r="I95" s="999" t="s">
        <v>521</v>
      </c>
      <c r="J95" s="425" t="s">
        <v>522</v>
      </c>
      <c r="K95" s="425" t="s">
        <v>523</v>
      </c>
      <c r="L95" s="426">
        <v>42030</v>
      </c>
      <c r="M95" s="426">
        <v>42041</v>
      </c>
      <c r="N95" s="999" t="s">
        <v>518</v>
      </c>
      <c r="O95" s="1047">
        <v>1400000000</v>
      </c>
      <c r="P95" s="1046"/>
      <c r="Q95" s="999"/>
      <c r="R95" s="998"/>
      <c r="S95" s="999"/>
      <c r="T95" s="1003"/>
      <c r="U95" s="1003"/>
      <c r="V95" s="999"/>
      <c r="W95" s="1047"/>
      <c r="X95" s="999"/>
      <c r="Y95" s="1001"/>
    </row>
    <row r="96" spans="2:25" ht="409.5">
      <c r="B96" s="997"/>
      <c r="C96" s="998"/>
      <c r="D96" s="998"/>
      <c r="E96" s="999"/>
      <c r="F96" s="998"/>
      <c r="G96" s="999"/>
      <c r="H96" s="1004"/>
      <c r="I96" s="999"/>
      <c r="J96" s="425" t="s">
        <v>524</v>
      </c>
      <c r="K96" s="425" t="s">
        <v>523</v>
      </c>
      <c r="L96" s="426">
        <v>42044</v>
      </c>
      <c r="M96" s="426">
        <v>42048</v>
      </c>
      <c r="N96" s="999"/>
      <c r="O96" s="1047"/>
      <c r="P96" s="1046"/>
      <c r="Q96" s="999"/>
      <c r="R96" s="998" t="s">
        <v>525</v>
      </c>
      <c r="S96" s="998" t="s">
        <v>526</v>
      </c>
      <c r="T96" s="1003">
        <v>42044</v>
      </c>
      <c r="U96" s="1003">
        <v>42139</v>
      </c>
      <c r="V96" s="999"/>
      <c r="W96" s="1047">
        <v>2000000000</v>
      </c>
      <c r="X96" s="999" t="s">
        <v>527</v>
      </c>
      <c r="Y96" s="1001"/>
    </row>
    <row r="97" spans="2:25" ht="37.5">
      <c r="B97" s="997"/>
      <c r="C97" s="998"/>
      <c r="D97" s="998"/>
      <c r="E97" s="999"/>
      <c r="F97" s="998"/>
      <c r="G97" s="999"/>
      <c r="H97" s="1004"/>
      <c r="I97" s="425"/>
      <c r="J97" s="425"/>
      <c r="K97" s="425"/>
      <c r="L97" s="426"/>
      <c r="M97" s="426"/>
      <c r="N97" s="425"/>
      <c r="O97" s="485"/>
      <c r="P97" s="1046"/>
      <c r="Q97" s="999"/>
      <c r="R97" s="998"/>
      <c r="S97" s="999"/>
      <c r="T97" s="1003"/>
      <c r="U97" s="1003"/>
      <c r="V97" s="999"/>
      <c r="W97" s="1047"/>
      <c r="X97" s="999"/>
      <c r="Y97" s="1001"/>
    </row>
    <row r="98" spans="2:25" ht="409.5">
      <c r="B98" s="997"/>
      <c r="C98" s="998"/>
      <c r="D98" s="998"/>
      <c r="E98" s="999"/>
      <c r="F98" s="998"/>
      <c r="G98" s="999"/>
      <c r="H98" s="1004"/>
      <c r="I98" s="425"/>
      <c r="J98" s="425"/>
      <c r="K98" s="425"/>
      <c r="L98" s="426"/>
      <c r="M98" s="426"/>
      <c r="N98" s="425"/>
      <c r="O98" s="485"/>
      <c r="P98" s="483">
        <v>20</v>
      </c>
      <c r="Q98" s="425" t="s">
        <v>528</v>
      </c>
      <c r="R98" s="430" t="s">
        <v>529</v>
      </c>
      <c r="S98" s="430" t="s">
        <v>530</v>
      </c>
      <c r="T98" s="1003"/>
      <c r="U98" s="1003"/>
      <c r="V98" s="999"/>
      <c r="W98" s="1047"/>
      <c r="X98" s="425"/>
      <c r="Y98" s="484"/>
    </row>
    <row r="99" spans="2:25" ht="409.5">
      <c r="B99" s="997"/>
      <c r="C99" s="998"/>
      <c r="D99" s="998"/>
      <c r="E99" s="999"/>
      <c r="F99" s="998"/>
      <c r="G99" s="999"/>
      <c r="H99" s="1004"/>
      <c r="I99" s="425" t="s">
        <v>531</v>
      </c>
      <c r="J99" s="425" t="s">
        <v>522</v>
      </c>
      <c r="K99" s="425" t="s">
        <v>523</v>
      </c>
      <c r="L99" s="426">
        <v>42058</v>
      </c>
      <c r="M99" s="426">
        <v>42100</v>
      </c>
      <c r="N99" s="425" t="s">
        <v>518</v>
      </c>
      <c r="O99" s="485">
        <v>1000000000</v>
      </c>
      <c r="P99" s="1046">
        <v>21</v>
      </c>
      <c r="Q99" s="999" t="s">
        <v>940</v>
      </c>
      <c r="R99" s="430" t="s">
        <v>648</v>
      </c>
      <c r="S99" s="430" t="s">
        <v>534</v>
      </c>
      <c r="T99" s="426">
        <v>42058</v>
      </c>
      <c r="U99" s="426">
        <v>42139</v>
      </c>
      <c r="V99" s="999"/>
      <c r="W99" s="1047">
        <v>1000000000</v>
      </c>
      <c r="X99" s="998" t="s">
        <v>535</v>
      </c>
      <c r="Y99" s="484" t="s">
        <v>536</v>
      </c>
    </row>
    <row r="100" spans="2:25" ht="187.5">
      <c r="B100" s="997"/>
      <c r="C100" s="998"/>
      <c r="D100" s="998"/>
      <c r="E100" s="999"/>
      <c r="F100" s="998"/>
      <c r="G100" s="999"/>
      <c r="H100" s="1004"/>
      <c r="I100" s="425"/>
      <c r="J100" s="425"/>
      <c r="K100" s="425"/>
      <c r="L100" s="426"/>
      <c r="M100" s="426"/>
      <c r="N100" s="425"/>
      <c r="O100" s="485"/>
      <c r="P100" s="1046"/>
      <c r="Q100" s="999"/>
      <c r="R100" s="430" t="s">
        <v>537</v>
      </c>
      <c r="S100" s="425" t="s">
        <v>538</v>
      </c>
      <c r="T100" s="426">
        <v>42005</v>
      </c>
      <c r="U100" s="426">
        <v>42369</v>
      </c>
      <c r="V100" s="999"/>
      <c r="W100" s="1047"/>
      <c r="X100" s="999"/>
      <c r="Y100" s="484" t="s">
        <v>539</v>
      </c>
    </row>
    <row r="101" spans="2:25" ht="262.5">
      <c r="B101" s="997"/>
      <c r="C101" s="998"/>
      <c r="D101" s="998"/>
      <c r="E101" s="999"/>
      <c r="F101" s="998"/>
      <c r="G101" s="999"/>
      <c r="H101" s="1004"/>
      <c r="I101" s="425"/>
      <c r="J101" s="425"/>
      <c r="K101" s="425"/>
      <c r="L101" s="426"/>
      <c r="M101" s="426"/>
      <c r="N101" s="425"/>
      <c r="O101" s="485"/>
      <c r="P101" s="1046">
        <v>24</v>
      </c>
      <c r="Q101" s="999" t="s">
        <v>540</v>
      </c>
      <c r="R101" s="430" t="s">
        <v>541</v>
      </c>
      <c r="S101" s="430" t="s">
        <v>538</v>
      </c>
      <c r="T101" s="426">
        <v>42005</v>
      </c>
      <c r="U101" s="426">
        <v>42369</v>
      </c>
      <c r="V101" s="486" t="s">
        <v>542</v>
      </c>
      <c r="W101" s="485"/>
      <c r="X101" s="425" t="s">
        <v>543</v>
      </c>
      <c r="Y101" s="1001"/>
    </row>
    <row r="102" spans="2:25" ht="37.5">
      <c r="B102" s="997"/>
      <c r="C102" s="998"/>
      <c r="D102" s="998"/>
      <c r="E102" s="999"/>
      <c r="F102" s="998"/>
      <c r="G102" s="999"/>
      <c r="H102" s="1004"/>
      <c r="I102" s="425"/>
      <c r="J102" s="425"/>
      <c r="K102" s="425"/>
      <c r="L102" s="426"/>
      <c r="M102" s="426"/>
      <c r="N102" s="425"/>
      <c r="O102" s="485"/>
      <c r="P102" s="1046"/>
      <c r="Q102" s="999"/>
      <c r="R102" s="999" t="s">
        <v>544</v>
      </c>
      <c r="S102" s="998" t="s">
        <v>538</v>
      </c>
      <c r="T102" s="1003">
        <v>42005</v>
      </c>
      <c r="U102" s="1003">
        <v>42369</v>
      </c>
      <c r="V102" s="1048" t="s">
        <v>545</v>
      </c>
      <c r="W102" s="1047"/>
      <c r="X102" s="999" t="s">
        <v>546</v>
      </c>
      <c r="Y102" s="1001"/>
    </row>
    <row r="103" spans="2:25" ht="37.5">
      <c r="B103" s="997"/>
      <c r="C103" s="998"/>
      <c r="D103" s="998"/>
      <c r="E103" s="999"/>
      <c r="F103" s="998"/>
      <c r="G103" s="999"/>
      <c r="H103" s="1004"/>
      <c r="I103" s="425"/>
      <c r="J103" s="425"/>
      <c r="K103" s="425"/>
      <c r="L103" s="426"/>
      <c r="M103" s="426"/>
      <c r="N103" s="425"/>
      <c r="O103" s="485"/>
      <c r="P103" s="1046"/>
      <c r="Q103" s="999"/>
      <c r="R103" s="999"/>
      <c r="S103" s="998"/>
      <c r="T103" s="1003"/>
      <c r="U103" s="1003"/>
      <c r="V103" s="1048"/>
      <c r="W103" s="1047"/>
      <c r="X103" s="999"/>
      <c r="Y103" s="1001"/>
    </row>
    <row r="104" spans="2:25" ht="37.5">
      <c r="B104" s="997"/>
      <c r="C104" s="998"/>
      <c r="D104" s="998"/>
      <c r="E104" s="999"/>
      <c r="F104" s="998"/>
      <c r="G104" s="999"/>
      <c r="H104" s="1004"/>
      <c r="I104" s="425"/>
      <c r="J104" s="425"/>
      <c r="K104" s="425"/>
      <c r="L104" s="426"/>
      <c r="M104" s="426"/>
      <c r="N104" s="425"/>
      <c r="O104" s="485"/>
      <c r="P104" s="1046"/>
      <c r="Q104" s="999"/>
      <c r="R104" s="999"/>
      <c r="S104" s="998"/>
      <c r="T104" s="1003"/>
      <c r="U104" s="1003"/>
      <c r="V104" s="1048"/>
      <c r="W104" s="1047"/>
      <c r="X104" s="999"/>
      <c r="Y104" s="1001"/>
    </row>
    <row r="105" spans="2:25" ht="37.5">
      <c r="B105" s="997"/>
      <c r="C105" s="998"/>
      <c r="D105" s="998"/>
      <c r="E105" s="999"/>
      <c r="F105" s="998"/>
      <c r="G105" s="999"/>
      <c r="H105" s="1004"/>
      <c r="I105" s="425"/>
      <c r="J105" s="425"/>
      <c r="K105" s="425"/>
      <c r="L105" s="426"/>
      <c r="M105" s="426"/>
      <c r="N105" s="425"/>
      <c r="O105" s="485"/>
      <c r="P105" s="1046"/>
      <c r="Q105" s="999"/>
      <c r="R105" s="999"/>
      <c r="S105" s="998"/>
      <c r="T105" s="1003"/>
      <c r="U105" s="1003"/>
      <c r="V105" s="1048"/>
      <c r="W105" s="1047"/>
      <c r="X105" s="999"/>
      <c r="Y105" s="1001"/>
    </row>
    <row r="106" spans="2:25" ht="37.5">
      <c r="B106" s="997"/>
      <c r="C106" s="998"/>
      <c r="D106" s="998"/>
      <c r="E106" s="999"/>
      <c r="F106" s="998"/>
      <c r="G106" s="999"/>
      <c r="H106" s="1004"/>
      <c r="I106" s="425"/>
      <c r="J106" s="425"/>
      <c r="K106" s="425"/>
      <c r="L106" s="426"/>
      <c r="M106" s="426"/>
      <c r="N106" s="425"/>
      <c r="O106" s="485"/>
      <c r="P106" s="1046"/>
      <c r="Q106" s="999"/>
      <c r="R106" s="999"/>
      <c r="S106" s="998"/>
      <c r="T106" s="1003"/>
      <c r="U106" s="1003"/>
      <c r="V106" s="1048"/>
      <c r="W106" s="1047"/>
      <c r="X106" s="999"/>
      <c r="Y106" s="1001"/>
    </row>
    <row r="107" spans="2:25" ht="37.5" customHeight="1">
      <c r="B107" s="1052">
        <v>611</v>
      </c>
      <c r="C107" s="1033" t="s">
        <v>249</v>
      </c>
      <c r="D107" s="999" t="s">
        <v>209</v>
      </c>
      <c r="E107" s="1007" t="s">
        <v>676</v>
      </c>
      <c r="F107" s="1007" t="s">
        <v>677</v>
      </c>
      <c r="G107" s="999" t="s">
        <v>29</v>
      </c>
      <c r="H107" s="1054">
        <v>599500000</v>
      </c>
      <c r="I107" s="488"/>
      <c r="J107" s="488"/>
      <c r="K107" s="488" t="s">
        <v>31</v>
      </c>
      <c r="L107" s="457"/>
      <c r="M107" s="457"/>
      <c r="N107" s="457"/>
      <c r="O107" s="457"/>
      <c r="P107" s="457">
        <v>5</v>
      </c>
      <c r="Q107" s="998" t="s">
        <v>256</v>
      </c>
      <c r="R107" s="999" t="s">
        <v>251</v>
      </c>
      <c r="S107" s="999" t="s">
        <v>252</v>
      </c>
      <c r="T107" s="489">
        <v>42430</v>
      </c>
      <c r="U107" s="489">
        <v>42462</v>
      </c>
      <c r="V107" s="457"/>
      <c r="W107" s="490">
        <v>336566959</v>
      </c>
      <c r="X107" s="1007"/>
      <c r="Y107" s="1001" t="s">
        <v>219</v>
      </c>
    </row>
    <row r="108" spans="2:25" ht="37.5">
      <c r="B108" s="1052"/>
      <c r="C108" s="1017"/>
      <c r="D108" s="999"/>
      <c r="E108" s="1007"/>
      <c r="F108" s="1007"/>
      <c r="G108" s="999"/>
      <c r="H108" s="1054"/>
      <c r="I108" s="488"/>
      <c r="J108" s="488"/>
      <c r="K108" s="488"/>
      <c r="L108" s="457"/>
      <c r="M108" s="457"/>
      <c r="N108" s="457"/>
      <c r="O108" s="457"/>
      <c r="P108" s="457"/>
      <c r="Q108" s="998"/>
      <c r="R108" s="1007"/>
      <c r="S108" s="999"/>
      <c r="T108" s="489">
        <v>42401</v>
      </c>
      <c r="U108" s="489">
        <v>42430</v>
      </c>
      <c r="V108" s="457"/>
      <c r="W108" s="490">
        <v>67598877</v>
      </c>
      <c r="X108" s="1007"/>
      <c r="Y108" s="1001"/>
    </row>
    <row r="109" spans="2:25" ht="37.5">
      <c r="B109" s="1052"/>
      <c r="C109" s="1017"/>
      <c r="D109" s="999"/>
      <c r="E109" s="1007"/>
      <c r="F109" s="1007"/>
      <c r="G109" s="999"/>
      <c r="H109" s="1054"/>
      <c r="I109" s="488"/>
      <c r="J109" s="488"/>
      <c r="K109" s="488"/>
      <c r="L109" s="457"/>
      <c r="M109" s="457"/>
      <c r="N109" s="457"/>
      <c r="O109" s="457"/>
      <c r="P109" s="457"/>
      <c r="Q109" s="998"/>
      <c r="R109" s="1007"/>
      <c r="S109" s="999"/>
      <c r="T109" s="489">
        <v>42401</v>
      </c>
      <c r="U109" s="489">
        <v>42431</v>
      </c>
      <c r="V109" s="457"/>
      <c r="W109" s="490">
        <v>177256200</v>
      </c>
      <c r="X109" s="1007"/>
      <c r="Y109" s="1001"/>
    </row>
    <row r="110" spans="2:25" ht="37.5">
      <c r="B110" s="1052"/>
      <c r="C110" s="1017"/>
      <c r="D110" s="999"/>
      <c r="E110" s="1007"/>
      <c r="F110" s="1007"/>
      <c r="G110" s="999"/>
      <c r="H110" s="1054"/>
      <c r="I110" s="488"/>
      <c r="J110" s="488"/>
      <c r="K110" s="488" t="s">
        <v>31</v>
      </c>
      <c r="L110" s="457"/>
      <c r="M110" s="457"/>
      <c r="N110" s="457"/>
      <c r="O110" s="457"/>
      <c r="P110" s="457">
        <v>6</v>
      </c>
      <c r="Q110" s="430" t="s">
        <v>257</v>
      </c>
      <c r="R110" s="1007"/>
      <c r="S110" s="999"/>
      <c r="T110" s="489">
        <v>42602</v>
      </c>
      <c r="U110" s="489">
        <v>42635</v>
      </c>
      <c r="V110" s="457"/>
      <c r="W110" s="490">
        <v>15029448</v>
      </c>
      <c r="X110" s="1007"/>
      <c r="Y110" s="1001"/>
    </row>
    <row r="111" spans="2:25" ht="75">
      <c r="B111" s="1052"/>
      <c r="C111" s="1017"/>
      <c r="D111" s="999"/>
      <c r="E111" s="1007"/>
      <c r="F111" s="1007"/>
      <c r="G111" s="999"/>
      <c r="H111" s="1054"/>
      <c r="I111" s="488"/>
      <c r="J111" s="488"/>
      <c r="K111" s="488" t="s">
        <v>31</v>
      </c>
      <c r="L111" s="457"/>
      <c r="M111" s="457"/>
      <c r="N111" s="457"/>
      <c r="O111" s="457"/>
      <c r="P111" s="457">
        <v>7</v>
      </c>
      <c r="Q111" s="430" t="s">
        <v>258</v>
      </c>
      <c r="R111" s="1007"/>
      <c r="S111" s="999"/>
      <c r="T111" s="489">
        <v>42442</v>
      </c>
      <c r="U111" s="489">
        <v>42473</v>
      </c>
      <c r="V111" s="457"/>
      <c r="W111" s="490">
        <v>3048516</v>
      </c>
      <c r="X111" s="1007"/>
      <c r="Y111" s="1001"/>
    </row>
    <row r="112" spans="2:25" ht="112.5">
      <c r="B112" s="1052"/>
      <c r="C112" s="1017"/>
      <c r="D112" s="999"/>
      <c r="E112" s="1007" t="s">
        <v>650</v>
      </c>
      <c r="F112" s="1007" t="s">
        <v>650</v>
      </c>
      <c r="G112" s="1007" t="s">
        <v>650</v>
      </c>
      <c r="H112" s="1007" t="s">
        <v>650</v>
      </c>
      <c r="I112" s="488"/>
      <c r="J112" s="488"/>
      <c r="K112" s="488"/>
      <c r="L112" s="457"/>
      <c r="M112" s="457"/>
      <c r="N112" s="457"/>
      <c r="O112" s="457"/>
      <c r="P112" s="457"/>
      <c r="Q112" s="998" t="s">
        <v>606</v>
      </c>
      <c r="R112" s="425" t="s">
        <v>666</v>
      </c>
      <c r="S112" s="430" t="s">
        <v>252</v>
      </c>
      <c r="T112" s="489">
        <v>42370</v>
      </c>
      <c r="U112" s="489">
        <v>42735</v>
      </c>
      <c r="V112" s="425" t="s">
        <v>667</v>
      </c>
      <c r="W112" s="490" t="s">
        <v>42</v>
      </c>
      <c r="X112" s="425" t="s">
        <v>668</v>
      </c>
      <c r="Y112" s="484"/>
    </row>
    <row r="113" spans="2:25" ht="187.5">
      <c r="B113" s="1052"/>
      <c r="C113" s="1017"/>
      <c r="D113" s="999"/>
      <c r="E113" s="1007"/>
      <c r="F113" s="1007"/>
      <c r="G113" s="1007"/>
      <c r="H113" s="1007"/>
      <c r="I113" s="488"/>
      <c r="J113" s="488"/>
      <c r="K113" s="488" t="s">
        <v>31</v>
      </c>
      <c r="L113" s="457"/>
      <c r="M113" s="457"/>
      <c r="N113" s="457"/>
      <c r="O113" s="457"/>
      <c r="P113" s="457">
        <v>8</v>
      </c>
      <c r="Q113" s="998"/>
      <c r="R113" s="425" t="s">
        <v>669</v>
      </c>
      <c r="S113" s="998" t="s">
        <v>252</v>
      </c>
      <c r="T113" s="489">
        <v>42374</v>
      </c>
      <c r="U113" s="489">
        <v>42735</v>
      </c>
      <c r="V113" s="430" t="s">
        <v>261</v>
      </c>
      <c r="W113" s="457"/>
      <c r="X113" s="430" t="s">
        <v>670</v>
      </c>
      <c r="Y113" s="1001" t="s">
        <v>219</v>
      </c>
    </row>
    <row r="114" spans="2:25" ht="187.5">
      <c r="B114" s="1052"/>
      <c r="C114" s="1017"/>
      <c r="D114" s="999"/>
      <c r="E114" s="1007"/>
      <c r="F114" s="1007"/>
      <c r="G114" s="1007"/>
      <c r="H114" s="1007"/>
      <c r="I114" s="488"/>
      <c r="J114" s="488"/>
      <c r="K114" s="488" t="s">
        <v>31</v>
      </c>
      <c r="L114" s="457"/>
      <c r="M114" s="457"/>
      <c r="N114" s="457"/>
      <c r="O114" s="457"/>
      <c r="P114" s="457">
        <v>9</v>
      </c>
      <c r="Q114" s="430" t="s">
        <v>263</v>
      </c>
      <c r="R114" s="425" t="s">
        <v>264</v>
      </c>
      <c r="S114" s="999"/>
      <c r="T114" s="489">
        <v>42370</v>
      </c>
      <c r="U114" s="489">
        <v>42735</v>
      </c>
      <c r="V114" s="491" t="s">
        <v>265</v>
      </c>
      <c r="W114" s="1049" t="s">
        <v>42</v>
      </c>
      <c r="X114" s="430" t="s">
        <v>266</v>
      </c>
      <c r="Y114" s="1001"/>
    </row>
    <row r="115" spans="2:25" ht="187.5">
      <c r="B115" s="1052"/>
      <c r="C115" s="1017"/>
      <c r="D115" s="999"/>
      <c r="E115" s="1007"/>
      <c r="F115" s="1007"/>
      <c r="G115" s="1007"/>
      <c r="H115" s="1007"/>
      <c r="I115" s="488"/>
      <c r="J115" s="488"/>
      <c r="K115" s="488" t="s">
        <v>31</v>
      </c>
      <c r="L115" s="457"/>
      <c r="M115" s="457"/>
      <c r="N115" s="457"/>
      <c r="O115" s="457"/>
      <c r="P115" s="457">
        <v>10</v>
      </c>
      <c r="Q115" s="430" t="s">
        <v>267</v>
      </c>
      <c r="R115" s="430" t="s">
        <v>671</v>
      </c>
      <c r="S115" s="999"/>
      <c r="T115" s="489">
        <v>42388</v>
      </c>
      <c r="U115" s="489" t="s">
        <v>672</v>
      </c>
      <c r="V115" s="491" t="s">
        <v>269</v>
      </c>
      <c r="W115" s="1000"/>
      <c r="X115" s="425" t="s">
        <v>673</v>
      </c>
      <c r="Y115" s="1001"/>
    </row>
    <row r="116" spans="2:25" ht="75" customHeight="1">
      <c r="B116" s="1052"/>
      <c r="C116" s="1017"/>
      <c r="D116" s="999"/>
      <c r="E116" s="1007"/>
      <c r="F116" s="1007"/>
      <c r="G116" s="1007"/>
      <c r="H116" s="1007"/>
      <c r="I116" s="457" t="s">
        <v>31</v>
      </c>
      <c r="J116" s="457" t="s">
        <v>31</v>
      </c>
      <c r="K116" s="1007" t="s">
        <v>31</v>
      </c>
      <c r="L116" s="457"/>
      <c r="M116" s="457"/>
      <c r="N116" s="457"/>
      <c r="O116" s="457"/>
      <c r="P116" s="1007">
        <v>11</v>
      </c>
      <c r="Q116" s="998" t="s">
        <v>272</v>
      </c>
      <c r="R116" s="430" t="s">
        <v>273</v>
      </c>
      <c r="S116" s="999"/>
      <c r="T116" s="489">
        <v>42370</v>
      </c>
      <c r="U116" s="489">
        <v>42735</v>
      </c>
      <c r="V116" s="998" t="s">
        <v>274</v>
      </c>
      <c r="W116" s="1007" t="s">
        <v>42</v>
      </c>
      <c r="X116" s="999" t="s">
        <v>674</v>
      </c>
      <c r="Y116" s="1034" t="s">
        <v>219</v>
      </c>
    </row>
    <row r="117" spans="2:25" ht="225">
      <c r="B117" s="1052"/>
      <c r="C117" s="1018"/>
      <c r="D117" s="999"/>
      <c r="E117" s="1007"/>
      <c r="F117" s="1007"/>
      <c r="G117" s="1007"/>
      <c r="H117" s="1007"/>
      <c r="I117" s="457"/>
      <c r="J117" s="457"/>
      <c r="K117" s="1007"/>
      <c r="L117" s="457"/>
      <c r="M117" s="457"/>
      <c r="N117" s="457"/>
      <c r="O117" s="457"/>
      <c r="P117" s="1007"/>
      <c r="Q117" s="998"/>
      <c r="R117" s="430" t="s">
        <v>675</v>
      </c>
      <c r="S117" s="430" t="s">
        <v>277</v>
      </c>
      <c r="T117" s="489">
        <v>42370</v>
      </c>
      <c r="U117" s="489">
        <v>42735</v>
      </c>
      <c r="V117" s="999"/>
      <c r="W117" s="1007"/>
      <c r="X117" s="999"/>
      <c r="Y117" s="1034"/>
    </row>
    <row r="118" spans="2:25" ht="409.5">
      <c r="B118" s="487">
        <v>947</v>
      </c>
      <c r="C118" s="430" t="s">
        <v>236</v>
      </c>
      <c r="D118" s="430" t="s">
        <v>126</v>
      </c>
      <c r="E118" s="457" t="s">
        <v>237</v>
      </c>
      <c r="F118" s="425" t="s">
        <v>238</v>
      </c>
      <c r="G118" s="425" t="s">
        <v>29</v>
      </c>
      <c r="H118" s="488">
        <v>8000000</v>
      </c>
      <c r="I118" s="425" t="s">
        <v>239</v>
      </c>
      <c r="J118" s="425" t="s">
        <v>240</v>
      </c>
      <c r="K118" s="488">
        <v>8000000</v>
      </c>
      <c r="L118" s="425" t="s">
        <v>239</v>
      </c>
      <c r="M118" s="425" t="s">
        <v>240</v>
      </c>
      <c r="N118" s="457" t="s">
        <v>241</v>
      </c>
      <c r="O118" s="457" t="s">
        <v>242</v>
      </c>
      <c r="P118" s="457">
        <v>4</v>
      </c>
      <c r="Q118" s="430" t="s">
        <v>239</v>
      </c>
      <c r="R118" s="425" t="s">
        <v>243</v>
      </c>
      <c r="S118" s="430" t="s">
        <v>244</v>
      </c>
      <c r="T118" s="426">
        <v>42062</v>
      </c>
      <c r="U118" s="426">
        <v>42083</v>
      </c>
      <c r="V118" s="430" t="s">
        <v>245</v>
      </c>
      <c r="W118" s="457" t="s">
        <v>246</v>
      </c>
      <c r="X118" s="430" t="s">
        <v>247</v>
      </c>
      <c r="Y118" s="493" t="s">
        <v>248</v>
      </c>
    </row>
    <row r="119" spans="2:25" ht="409.5">
      <c r="B119" s="481"/>
      <c r="C119" s="430" t="s">
        <v>678</v>
      </c>
      <c r="D119" s="425" t="s">
        <v>679</v>
      </c>
      <c r="E119" s="457" t="s">
        <v>326</v>
      </c>
      <c r="F119" s="425" t="s">
        <v>680</v>
      </c>
      <c r="G119" s="425">
        <v>12</v>
      </c>
      <c r="H119" s="494">
        <v>276000000</v>
      </c>
      <c r="I119" s="424"/>
      <c r="J119" s="457"/>
      <c r="K119" s="424"/>
      <c r="L119" s="457"/>
      <c r="M119" s="457"/>
      <c r="N119" s="457"/>
      <c r="O119" s="457"/>
      <c r="P119" s="424" t="s">
        <v>681</v>
      </c>
      <c r="Q119" s="424" t="s">
        <v>681</v>
      </c>
      <c r="R119" s="425" t="s">
        <v>682</v>
      </c>
      <c r="S119" s="430" t="s">
        <v>683</v>
      </c>
      <c r="T119" s="426" t="s">
        <v>684</v>
      </c>
      <c r="U119" s="426" t="s">
        <v>685</v>
      </c>
      <c r="V119" s="430" t="s">
        <v>686</v>
      </c>
      <c r="W119" s="429">
        <v>276725888</v>
      </c>
      <c r="X119" s="430" t="s">
        <v>687</v>
      </c>
      <c r="Y119" s="484"/>
    </row>
    <row r="120" spans="2:25" ht="409.5">
      <c r="B120" s="481"/>
      <c r="C120" s="430" t="s">
        <v>678</v>
      </c>
      <c r="D120" s="425" t="s">
        <v>688</v>
      </c>
      <c r="E120" s="457" t="s">
        <v>662</v>
      </c>
      <c r="F120" s="425" t="s">
        <v>662</v>
      </c>
      <c r="G120" s="425" t="s">
        <v>662</v>
      </c>
      <c r="H120" s="494" t="s">
        <v>662</v>
      </c>
      <c r="I120" s="424"/>
      <c r="J120" s="457"/>
      <c r="K120" s="424"/>
      <c r="L120" s="457"/>
      <c r="M120" s="457"/>
      <c r="N120" s="457"/>
      <c r="O120" s="457"/>
      <c r="P120" s="424" t="s">
        <v>689</v>
      </c>
      <c r="Q120" s="424" t="s">
        <v>689</v>
      </c>
      <c r="R120" s="425" t="s">
        <v>690</v>
      </c>
      <c r="S120" s="425" t="s">
        <v>691</v>
      </c>
      <c r="T120" s="426">
        <v>42436</v>
      </c>
      <c r="U120" s="426" t="s">
        <v>692</v>
      </c>
      <c r="V120" s="430" t="s">
        <v>693</v>
      </c>
      <c r="W120" s="429" t="s">
        <v>694</v>
      </c>
      <c r="X120" s="430" t="s">
        <v>695</v>
      </c>
      <c r="Y120" s="484"/>
    </row>
    <row r="121" spans="2:25" ht="409.5">
      <c r="B121" s="481"/>
      <c r="C121" s="430" t="s">
        <v>678</v>
      </c>
      <c r="D121" s="425" t="s">
        <v>696</v>
      </c>
      <c r="E121" s="457" t="s">
        <v>326</v>
      </c>
      <c r="F121" s="425" t="s">
        <v>680</v>
      </c>
      <c r="G121" s="425">
        <v>12</v>
      </c>
      <c r="H121" s="494">
        <f>1190100000+954100000</f>
        <v>2144200000</v>
      </c>
      <c r="I121" s="424"/>
      <c r="J121" s="457"/>
      <c r="K121" s="424"/>
      <c r="L121" s="457"/>
      <c r="M121" s="457"/>
      <c r="N121" s="457"/>
      <c r="O121" s="457"/>
      <c r="P121" s="424" t="s">
        <v>697</v>
      </c>
      <c r="Q121" s="424" t="s">
        <v>697</v>
      </c>
      <c r="R121" s="425" t="s">
        <v>682</v>
      </c>
      <c r="S121" s="430" t="s">
        <v>683</v>
      </c>
      <c r="T121" s="426" t="s">
        <v>684</v>
      </c>
      <c r="U121" s="426" t="s">
        <v>698</v>
      </c>
      <c r="V121" s="430" t="s">
        <v>699</v>
      </c>
      <c r="W121" s="495" t="s">
        <v>700</v>
      </c>
      <c r="X121" s="430" t="s">
        <v>687</v>
      </c>
      <c r="Y121" s="484"/>
    </row>
    <row r="122" spans="2:25" ht="409.5">
      <c r="B122" s="481"/>
      <c r="C122" s="430" t="s">
        <v>678</v>
      </c>
      <c r="D122" s="425" t="s">
        <v>701</v>
      </c>
      <c r="E122" s="457" t="s">
        <v>326</v>
      </c>
      <c r="F122" s="425" t="s">
        <v>680</v>
      </c>
      <c r="G122" s="425">
        <v>12</v>
      </c>
      <c r="H122" s="494">
        <v>724000000</v>
      </c>
      <c r="I122" s="424"/>
      <c r="J122" s="457"/>
      <c r="K122" s="424"/>
      <c r="L122" s="457"/>
      <c r="M122" s="457"/>
      <c r="N122" s="457"/>
      <c r="O122" s="457"/>
      <c r="P122" s="424" t="s">
        <v>697</v>
      </c>
      <c r="Q122" s="424" t="s">
        <v>697</v>
      </c>
      <c r="R122" s="425" t="s">
        <v>682</v>
      </c>
      <c r="S122" s="430" t="s">
        <v>683</v>
      </c>
      <c r="T122" s="426">
        <v>42522</v>
      </c>
      <c r="U122" s="426">
        <v>42599</v>
      </c>
      <c r="V122" s="430" t="s">
        <v>699</v>
      </c>
      <c r="W122" s="495" t="s">
        <v>702</v>
      </c>
      <c r="X122" s="430" t="s">
        <v>687</v>
      </c>
      <c r="Y122" s="484"/>
    </row>
    <row r="123" spans="2:25" ht="409.5">
      <c r="B123" s="481"/>
      <c r="C123" s="430" t="s">
        <v>678</v>
      </c>
      <c r="D123" s="425" t="s">
        <v>703</v>
      </c>
      <c r="E123" s="457" t="s">
        <v>326</v>
      </c>
      <c r="F123" s="425" t="s">
        <v>680</v>
      </c>
      <c r="G123" s="425">
        <v>12</v>
      </c>
      <c r="H123" s="494">
        <v>400000000</v>
      </c>
      <c r="I123" s="424"/>
      <c r="J123" s="457"/>
      <c r="K123" s="424"/>
      <c r="L123" s="457"/>
      <c r="M123" s="457"/>
      <c r="N123" s="457"/>
      <c r="O123" s="457"/>
      <c r="P123" s="424" t="s">
        <v>704</v>
      </c>
      <c r="Q123" s="424" t="s">
        <v>704</v>
      </c>
      <c r="R123" s="425" t="s">
        <v>690</v>
      </c>
      <c r="S123" s="425" t="s">
        <v>691</v>
      </c>
      <c r="T123" s="426">
        <v>42446</v>
      </c>
      <c r="U123" s="426" t="s">
        <v>705</v>
      </c>
      <c r="V123" s="430" t="s">
        <v>706</v>
      </c>
      <c r="W123" s="429" t="s">
        <v>702</v>
      </c>
      <c r="X123" s="430" t="s">
        <v>695</v>
      </c>
      <c r="Y123" s="484"/>
    </row>
    <row r="124" spans="2:25" ht="409.5">
      <c r="B124" s="481"/>
      <c r="C124" s="430" t="s">
        <v>678</v>
      </c>
      <c r="D124" s="425" t="s">
        <v>707</v>
      </c>
      <c r="E124" s="425" t="s">
        <v>662</v>
      </c>
      <c r="F124" s="425" t="s">
        <v>662</v>
      </c>
      <c r="G124" s="425" t="s">
        <v>662</v>
      </c>
      <c r="H124" s="494" t="s">
        <v>662</v>
      </c>
      <c r="I124" s="424"/>
      <c r="J124" s="457"/>
      <c r="K124" s="424"/>
      <c r="L124" s="457"/>
      <c r="M124" s="457"/>
      <c r="N124" s="457"/>
      <c r="O124" s="457"/>
      <c r="P124" s="424" t="s">
        <v>708</v>
      </c>
      <c r="Q124" s="424" t="s">
        <v>708</v>
      </c>
      <c r="R124" s="425" t="s">
        <v>709</v>
      </c>
      <c r="S124" s="425" t="s">
        <v>710</v>
      </c>
      <c r="T124" s="426">
        <v>42401</v>
      </c>
      <c r="U124" s="426" t="s">
        <v>705</v>
      </c>
      <c r="V124" s="425" t="s">
        <v>711</v>
      </c>
      <c r="W124" s="496">
        <v>0</v>
      </c>
      <c r="X124" s="430" t="s">
        <v>695</v>
      </c>
      <c r="Y124" s="484" t="s">
        <v>712</v>
      </c>
    </row>
    <row r="125" spans="2:25" ht="409.5">
      <c r="B125" s="481"/>
      <c r="C125" s="430" t="s">
        <v>678</v>
      </c>
      <c r="D125" s="425" t="s">
        <v>713</v>
      </c>
      <c r="E125" s="425" t="s">
        <v>662</v>
      </c>
      <c r="F125" s="425" t="s">
        <v>662</v>
      </c>
      <c r="G125" s="425" t="s">
        <v>662</v>
      </c>
      <c r="H125" s="494" t="s">
        <v>662</v>
      </c>
      <c r="I125" s="424"/>
      <c r="J125" s="457"/>
      <c r="K125" s="424"/>
      <c r="L125" s="457"/>
      <c r="M125" s="457"/>
      <c r="N125" s="457"/>
      <c r="O125" s="457"/>
      <c r="P125" s="424" t="s">
        <v>714</v>
      </c>
      <c r="Q125" s="424" t="s">
        <v>714</v>
      </c>
      <c r="R125" s="425" t="s">
        <v>715</v>
      </c>
      <c r="S125" s="425" t="s">
        <v>710</v>
      </c>
      <c r="T125" s="426">
        <v>42401</v>
      </c>
      <c r="U125" s="426" t="s">
        <v>705</v>
      </c>
      <c r="V125" s="430" t="s">
        <v>716</v>
      </c>
      <c r="W125" s="429" t="s">
        <v>717</v>
      </c>
      <c r="X125" s="430" t="s">
        <v>718</v>
      </c>
      <c r="Y125" s="484" t="s">
        <v>719</v>
      </c>
    </row>
    <row r="126" spans="2:25" ht="409.5">
      <c r="B126" s="481"/>
      <c r="C126" s="430" t="s">
        <v>678</v>
      </c>
      <c r="D126" s="425" t="s">
        <v>720</v>
      </c>
      <c r="E126" s="425" t="s">
        <v>662</v>
      </c>
      <c r="F126" s="425" t="s">
        <v>662</v>
      </c>
      <c r="G126" s="425" t="s">
        <v>662</v>
      </c>
      <c r="H126" s="494" t="s">
        <v>662</v>
      </c>
      <c r="I126" s="424"/>
      <c r="J126" s="457"/>
      <c r="K126" s="424"/>
      <c r="L126" s="457"/>
      <c r="M126" s="457"/>
      <c r="N126" s="457"/>
      <c r="O126" s="457"/>
      <c r="P126" s="424" t="s">
        <v>721</v>
      </c>
      <c r="Q126" s="424" t="s">
        <v>721</v>
      </c>
      <c r="R126" s="425" t="s">
        <v>715</v>
      </c>
      <c r="S126" s="425" t="s">
        <v>722</v>
      </c>
      <c r="T126" s="426">
        <v>42401</v>
      </c>
      <c r="U126" s="426" t="s">
        <v>705</v>
      </c>
      <c r="V126" s="430" t="s">
        <v>723</v>
      </c>
      <c r="W126" s="429" t="s">
        <v>717</v>
      </c>
      <c r="X126" s="430" t="s">
        <v>724</v>
      </c>
      <c r="Y126" s="484" t="s">
        <v>725</v>
      </c>
    </row>
    <row r="127" spans="2:25" ht="75">
      <c r="B127" s="1052" t="s">
        <v>31</v>
      </c>
      <c r="C127" s="998" t="s">
        <v>125</v>
      </c>
      <c r="D127" s="999" t="s">
        <v>726</v>
      </c>
      <c r="E127" s="999" t="s">
        <v>727</v>
      </c>
      <c r="F127" s="999" t="s">
        <v>728</v>
      </c>
      <c r="G127" s="1007" t="s">
        <v>31</v>
      </c>
      <c r="H127" s="1007" t="s">
        <v>31</v>
      </c>
      <c r="I127" s="457" t="s">
        <v>31</v>
      </c>
      <c r="J127" s="457" t="s">
        <v>31</v>
      </c>
      <c r="K127" s="1005">
        <v>150000000</v>
      </c>
      <c r="L127" s="457"/>
      <c r="M127" s="457"/>
      <c r="N127" s="457"/>
      <c r="O127" s="457"/>
      <c r="P127" s="999" t="s">
        <v>729</v>
      </c>
      <c r="Q127" s="999" t="s">
        <v>729</v>
      </c>
      <c r="R127" s="425" t="s">
        <v>730</v>
      </c>
      <c r="S127" s="425" t="s">
        <v>731</v>
      </c>
      <c r="T127" s="489">
        <v>42522</v>
      </c>
      <c r="U127" s="489">
        <v>42551</v>
      </c>
      <c r="V127" s="999" t="s">
        <v>732</v>
      </c>
      <c r="W127" s="1029">
        <v>156250000</v>
      </c>
      <c r="X127" s="999" t="s">
        <v>733</v>
      </c>
      <c r="Y127" s="1001"/>
    </row>
    <row r="128" spans="2:25" ht="75">
      <c r="B128" s="1052"/>
      <c r="C128" s="998"/>
      <c r="D128" s="999"/>
      <c r="E128" s="999"/>
      <c r="F128" s="999"/>
      <c r="G128" s="1007"/>
      <c r="H128" s="1007"/>
      <c r="I128" s="457"/>
      <c r="J128" s="457"/>
      <c r="K128" s="1005"/>
      <c r="L128" s="457"/>
      <c r="M128" s="457"/>
      <c r="N128" s="457"/>
      <c r="O128" s="457"/>
      <c r="P128" s="999"/>
      <c r="Q128" s="999"/>
      <c r="R128" s="425" t="s">
        <v>734</v>
      </c>
      <c r="S128" s="425" t="s">
        <v>731</v>
      </c>
      <c r="T128" s="489">
        <v>42394</v>
      </c>
      <c r="U128" s="489">
        <v>42398</v>
      </c>
      <c r="V128" s="999"/>
      <c r="W128" s="1029"/>
      <c r="X128" s="999"/>
      <c r="Y128" s="1001"/>
    </row>
    <row r="129" spans="2:25" ht="75">
      <c r="B129" s="1052"/>
      <c r="C129" s="998"/>
      <c r="D129" s="999"/>
      <c r="E129" s="999"/>
      <c r="F129" s="999"/>
      <c r="G129" s="1007"/>
      <c r="H129" s="1007"/>
      <c r="I129" s="457"/>
      <c r="J129" s="457"/>
      <c r="K129" s="1005"/>
      <c r="L129" s="457"/>
      <c r="M129" s="457"/>
      <c r="N129" s="457"/>
      <c r="O129" s="457"/>
      <c r="P129" s="999"/>
      <c r="Q129" s="999"/>
      <c r="R129" s="425" t="s">
        <v>735</v>
      </c>
      <c r="S129" s="425" t="s">
        <v>731</v>
      </c>
      <c r="T129" s="489">
        <v>42430</v>
      </c>
      <c r="U129" s="489">
        <v>42460</v>
      </c>
      <c r="V129" s="999"/>
      <c r="W129" s="1029"/>
      <c r="X129" s="999"/>
      <c r="Y129" s="1001"/>
    </row>
    <row r="130" spans="2:25" ht="37.5">
      <c r="B130" s="1052"/>
      <c r="C130" s="999"/>
      <c r="D130" s="999"/>
      <c r="E130" s="999"/>
      <c r="F130" s="999"/>
      <c r="G130" s="1007"/>
      <c r="H130" s="1007"/>
      <c r="I130" s="457" t="s">
        <v>31</v>
      </c>
      <c r="J130" s="457" t="s">
        <v>31</v>
      </c>
      <c r="K130" s="1005"/>
      <c r="L130" s="457"/>
      <c r="M130" s="457"/>
      <c r="N130" s="457"/>
      <c r="O130" s="457"/>
      <c r="P130" s="999"/>
      <c r="Q130" s="999"/>
      <c r="R130" s="425" t="s">
        <v>736</v>
      </c>
      <c r="S130" s="425" t="s">
        <v>731</v>
      </c>
      <c r="T130" s="489">
        <v>42461</v>
      </c>
      <c r="U130" s="497" t="s">
        <v>737</v>
      </c>
      <c r="V130" s="999"/>
      <c r="W130" s="1029"/>
      <c r="X130" s="999"/>
      <c r="Y130" s="1001"/>
    </row>
    <row r="131" spans="2:25" ht="37.5">
      <c r="B131" s="1052"/>
      <c r="C131" s="999"/>
      <c r="D131" s="999"/>
      <c r="E131" s="999"/>
      <c r="F131" s="999"/>
      <c r="G131" s="1007"/>
      <c r="H131" s="1007"/>
      <c r="I131" s="457" t="s">
        <v>31</v>
      </c>
      <c r="J131" s="457" t="s">
        <v>31</v>
      </c>
      <c r="K131" s="1005"/>
      <c r="L131" s="457"/>
      <c r="M131" s="457"/>
      <c r="N131" s="457"/>
      <c r="O131" s="457"/>
      <c r="P131" s="999"/>
      <c r="Q131" s="999"/>
      <c r="R131" s="425" t="s">
        <v>738</v>
      </c>
      <c r="S131" s="425" t="s">
        <v>731</v>
      </c>
      <c r="T131" s="497">
        <v>42401</v>
      </c>
      <c r="U131" s="497">
        <v>42428</v>
      </c>
      <c r="V131" s="999"/>
      <c r="W131" s="1029"/>
      <c r="X131" s="999"/>
      <c r="Y131" s="1001"/>
    </row>
    <row r="132" spans="2:25" ht="37.5">
      <c r="B132" s="1052"/>
      <c r="C132" s="999"/>
      <c r="D132" s="999"/>
      <c r="E132" s="999"/>
      <c r="F132" s="999"/>
      <c r="G132" s="1007"/>
      <c r="H132" s="1007"/>
      <c r="I132" s="457" t="s">
        <v>31</v>
      </c>
      <c r="J132" s="457" t="s">
        <v>31</v>
      </c>
      <c r="K132" s="1005"/>
      <c r="L132" s="457"/>
      <c r="M132" s="457"/>
      <c r="N132" s="457"/>
      <c r="O132" s="457"/>
      <c r="P132" s="999"/>
      <c r="Q132" s="999"/>
      <c r="R132" s="425" t="s">
        <v>739</v>
      </c>
      <c r="S132" s="425" t="s">
        <v>731</v>
      </c>
      <c r="T132" s="489">
        <v>42491</v>
      </c>
      <c r="U132" s="489">
        <v>42521</v>
      </c>
      <c r="V132" s="999"/>
      <c r="W132" s="1029"/>
      <c r="X132" s="999"/>
      <c r="Y132" s="1001"/>
    </row>
    <row r="133" spans="2:25" ht="37.5">
      <c r="B133" s="1052"/>
      <c r="C133" s="999"/>
      <c r="D133" s="999"/>
      <c r="E133" s="999"/>
      <c r="F133" s="999"/>
      <c r="G133" s="1007"/>
      <c r="H133" s="1007"/>
      <c r="I133" s="457" t="s">
        <v>31</v>
      </c>
      <c r="J133" s="457" t="s">
        <v>31</v>
      </c>
      <c r="K133" s="1005"/>
      <c r="L133" s="457"/>
      <c r="M133" s="457"/>
      <c r="N133" s="457"/>
      <c r="O133" s="457"/>
      <c r="P133" s="999"/>
      <c r="Q133" s="999"/>
      <c r="R133" s="425" t="s">
        <v>740</v>
      </c>
      <c r="S133" s="425" t="s">
        <v>731</v>
      </c>
      <c r="T133" s="489">
        <v>42644</v>
      </c>
      <c r="U133" s="489">
        <v>42674</v>
      </c>
      <c r="V133" s="999"/>
      <c r="W133" s="1029"/>
      <c r="X133" s="999"/>
      <c r="Y133" s="1001"/>
    </row>
    <row r="134" spans="2:25" ht="75">
      <c r="B134" s="1052"/>
      <c r="C134" s="999"/>
      <c r="D134" s="999"/>
      <c r="E134" s="999"/>
      <c r="F134" s="999"/>
      <c r="G134" s="1007"/>
      <c r="H134" s="1007"/>
      <c r="I134" s="457" t="s">
        <v>31</v>
      </c>
      <c r="J134" s="457" t="s">
        <v>31</v>
      </c>
      <c r="K134" s="1005"/>
      <c r="L134" s="457"/>
      <c r="M134" s="457"/>
      <c r="N134" s="457"/>
      <c r="O134" s="457"/>
      <c r="P134" s="999"/>
      <c r="Q134" s="999"/>
      <c r="R134" s="425" t="s">
        <v>741</v>
      </c>
      <c r="S134" s="425" t="s">
        <v>731</v>
      </c>
      <c r="T134" s="489">
        <v>42614</v>
      </c>
      <c r="U134" s="489">
        <v>42643</v>
      </c>
      <c r="V134" s="999"/>
      <c r="W134" s="1029"/>
      <c r="X134" s="999"/>
      <c r="Y134" s="1001"/>
    </row>
    <row r="135" spans="2:25" ht="75">
      <c r="B135" s="1052"/>
      <c r="C135" s="999"/>
      <c r="D135" s="999"/>
      <c r="E135" s="999"/>
      <c r="F135" s="999"/>
      <c r="G135" s="1007"/>
      <c r="H135" s="1007"/>
      <c r="I135" s="457"/>
      <c r="J135" s="457"/>
      <c r="K135" s="1005"/>
      <c r="L135" s="457"/>
      <c r="M135" s="457"/>
      <c r="N135" s="457"/>
      <c r="O135" s="457"/>
      <c r="P135" s="999"/>
      <c r="Q135" s="999"/>
      <c r="R135" s="425" t="s">
        <v>742</v>
      </c>
      <c r="S135" s="425" t="s">
        <v>731</v>
      </c>
      <c r="T135" s="489">
        <v>42583</v>
      </c>
      <c r="U135" s="489">
        <v>42613</v>
      </c>
      <c r="V135" s="999"/>
      <c r="W135" s="1029"/>
      <c r="X135" s="999"/>
      <c r="Y135" s="1001"/>
    </row>
    <row r="136" spans="2:25" ht="37.5">
      <c r="B136" s="1052"/>
      <c r="C136" s="999"/>
      <c r="D136" s="999"/>
      <c r="E136" s="999"/>
      <c r="F136" s="999"/>
      <c r="G136" s="1007"/>
      <c r="H136" s="1007"/>
      <c r="I136" s="457" t="s">
        <v>31</v>
      </c>
      <c r="J136" s="457" t="s">
        <v>31</v>
      </c>
      <c r="K136" s="1005"/>
      <c r="L136" s="457"/>
      <c r="M136" s="457"/>
      <c r="N136" s="457"/>
      <c r="O136" s="457"/>
      <c r="P136" s="999"/>
      <c r="Q136" s="999"/>
      <c r="R136" s="425" t="s">
        <v>743</v>
      </c>
      <c r="S136" s="425" t="s">
        <v>731</v>
      </c>
      <c r="T136" s="489">
        <v>42552</v>
      </c>
      <c r="U136" s="489">
        <v>42582</v>
      </c>
      <c r="V136" s="999"/>
      <c r="W136" s="1029"/>
      <c r="X136" s="999"/>
      <c r="Y136" s="1001"/>
    </row>
    <row r="137" spans="2:25" ht="75">
      <c r="B137" s="1052"/>
      <c r="C137" s="999"/>
      <c r="D137" s="999"/>
      <c r="E137" s="999"/>
      <c r="F137" s="999"/>
      <c r="G137" s="1007"/>
      <c r="H137" s="1007"/>
      <c r="I137" s="457"/>
      <c r="J137" s="457"/>
      <c r="K137" s="1005"/>
      <c r="L137" s="457"/>
      <c r="M137" s="457"/>
      <c r="N137" s="457"/>
      <c r="O137" s="457"/>
      <c r="P137" s="999"/>
      <c r="Q137" s="999"/>
      <c r="R137" s="425" t="s">
        <v>744</v>
      </c>
      <c r="S137" s="425" t="s">
        <v>731</v>
      </c>
      <c r="T137" s="489">
        <v>42370</v>
      </c>
      <c r="U137" s="489">
        <v>42735</v>
      </c>
      <c r="V137" s="999"/>
      <c r="W137" s="1029"/>
      <c r="X137" s="999"/>
      <c r="Y137" s="1001"/>
    </row>
    <row r="138" spans="2:25" ht="75">
      <c r="B138" s="1052"/>
      <c r="C138" s="999"/>
      <c r="D138" s="999"/>
      <c r="E138" s="999"/>
      <c r="F138" s="999"/>
      <c r="G138" s="1007"/>
      <c r="H138" s="1007"/>
      <c r="I138" s="457"/>
      <c r="J138" s="457"/>
      <c r="K138" s="1005"/>
      <c r="L138" s="457"/>
      <c r="M138" s="457"/>
      <c r="N138" s="457"/>
      <c r="O138" s="457"/>
      <c r="P138" s="999"/>
      <c r="Q138" s="999"/>
      <c r="R138" s="425" t="s">
        <v>745</v>
      </c>
      <c r="S138" s="425" t="s">
        <v>731</v>
      </c>
      <c r="T138" s="489">
        <v>42552</v>
      </c>
      <c r="U138" s="489">
        <v>42582</v>
      </c>
      <c r="V138" s="999"/>
      <c r="W138" s="1029"/>
      <c r="X138" s="999"/>
      <c r="Y138" s="1001"/>
    </row>
    <row r="139" spans="2:25" ht="75">
      <c r="B139" s="1052"/>
      <c r="C139" s="999"/>
      <c r="D139" s="999"/>
      <c r="E139" s="999"/>
      <c r="F139" s="999"/>
      <c r="G139" s="1007"/>
      <c r="H139" s="1007"/>
      <c r="I139" s="457"/>
      <c r="J139" s="457"/>
      <c r="K139" s="1005"/>
      <c r="L139" s="457"/>
      <c r="M139" s="457"/>
      <c r="N139" s="457"/>
      <c r="O139" s="457"/>
      <c r="P139" s="999"/>
      <c r="Q139" s="999"/>
      <c r="R139" s="425" t="s">
        <v>746</v>
      </c>
      <c r="S139" s="425" t="s">
        <v>731</v>
      </c>
      <c r="T139" s="489">
        <v>42401</v>
      </c>
      <c r="U139" s="489">
        <v>42735</v>
      </c>
      <c r="V139" s="999"/>
      <c r="W139" s="1029"/>
      <c r="X139" s="999"/>
      <c r="Y139" s="1001"/>
    </row>
    <row r="140" spans="2:25" ht="37.5">
      <c r="B140" s="1052"/>
      <c r="C140" s="999"/>
      <c r="D140" s="999"/>
      <c r="E140" s="999"/>
      <c r="F140" s="999"/>
      <c r="G140" s="1007"/>
      <c r="H140" s="1007"/>
      <c r="I140" s="457" t="s">
        <v>31</v>
      </c>
      <c r="J140" s="457" t="s">
        <v>31</v>
      </c>
      <c r="K140" s="1005"/>
      <c r="L140" s="457"/>
      <c r="M140" s="457"/>
      <c r="N140" s="457"/>
      <c r="O140" s="457"/>
      <c r="P140" s="999"/>
      <c r="Q140" s="999"/>
      <c r="R140" s="425" t="s">
        <v>747</v>
      </c>
      <c r="S140" s="425" t="s">
        <v>731</v>
      </c>
      <c r="T140" s="489">
        <v>42401</v>
      </c>
      <c r="U140" s="489">
        <v>42428</v>
      </c>
      <c r="V140" s="999"/>
      <c r="W140" s="1029"/>
      <c r="X140" s="999"/>
      <c r="Y140" s="1001"/>
    </row>
    <row r="141" spans="2:25" ht="75">
      <c r="B141" s="1052"/>
      <c r="C141" s="999"/>
      <c r="D141" s="999"/>
      <c r="E141" s="999"/>
      <c r="F141" s="999"/>
      <c r="G141" s="1007"/>
      <c r="H141" s="1007"/>
      <c r="I141" s="457"/>
      <c r="J141" s="457"/>
      <c r="K141" s="1005"/>
      <c r="L141" s="457"/>
      <c r="M141" s="457"/>
      <c r="N141" s="457"/>
      <c r="O141" s="457"/>
      <c r="P141" s="999"/>
      <c r="Q141" s="999"/>
      <c r="R141" s="425" t="s">
        <v>748</v>
      </c>
      <c r="S141" s="425" t="s">
        <v>731</v>
      </c>
      <c r="T141" s="489">
        <v>42395</v>
      </c>
      <c r="U141" s="489">
        <v>42384</v>
      </c>
      <c r="V141" s="999"/>
      <c r="W141" s="1029"/>
      <c r="X141" s="999"/>
      <c r="Y141" s="1001"/>
    </row>
    <row r="142" spans="2:25" ht="75">
      <c r="B142" s="1052"/>
      <c r="C142" s="999"/>
      <c r="D142" s="999"/>
      <c r="E142" s="999"/>
      <c r="F142" s="999"/>
      <c r="G142" s="1007"/>
      <c r="H142" s="1007"/>
      <c r="I142" s="457" t="s">
        <v>31</v>
      </c>
      <c r="J142" s="457" t="s">
        <v>31</v>
      </c>
      <c r="K142" s="1005"/>
      <c r="L142" s="457"/>
      <c r="M142" s="457"/>
      <c r="N142" s="457"/>
      <c r="O142" s="457"/>
      <c r="P142" s="999"/>
      <c r="Q142" s="999"/>
      <c r="R142" s="425" t="s">
        <v>749</v>
      </c>
      <c r="S142" s="425" t="s">
        <v>731</v>
      </c>
      <c r="T142" s="489">
        <v>42401</v>
      </c>
      <c r="U142" s="489">
        <v>42735</v>
      </c>
      <c r="V142" s="999"/>
      <c r="W142" s="1029"/>
      <c r="X142" s="999"/>
      <c r="Y142" s="1001"/>
    </row>
    <row r="143" spans="2:25" ht="37.5">
      <c r="B143" s="1052"/>
      <c r="C143" s="999"/>
      <c r="D143" s="999"/>
      <c r="E143" s="999"/>
      <c r="F143" s="999"/>
      <c r="G143" s="1007"/>
      <c r="H143" s="1007" t="s">
        <v>31</v>
      </c>
      <c r="I143" s="457" t="s">
        <v>31</v>
      </c>
      <c r="J143" s="457" t="s">
        <v>31</v>
      </c>
      <c r="K143" s="1005"/>
      <c r="L143" s="457"/>
      <c r="M143" s="457"/>
      <c r="N143" s="457"/>
      <c r="O143" s="457"/>
      <c r="P143" s="1004" t="s">
        <v>750</v>
      </c>
      <c r="Q143" s="1004" t="s">
        <v>750</v>
      </c>
      <c r="R143" s="425" t="s">
        <v>751</v>
      </c>
      <c r="S143" s="425" t="s">
        <v>731</v>
      </c>
      <c r="T143" s="489">
        <v>42370</v>
      </c>
      <c r="U143" s="489">
        <v>42735</v>
      </c>
      <c r="V143" s="999"/>
      <c r="W143" s="1029"/>
      <c r="X143" s="999"/>
      <c r="Y143" s="1001"/>
    </row>
    <row r="144" spans="2:25" ht="75">
      <c r="B144" s="1052"/>
      <c r="C144" s="999"/>
      <c r="D144" s="999"/>
      <c r="E144" s="999"/>
      <c r="F144" s="999"/>
      <c r="G144" s="1007"/>
      <c r="H144" s="1007"/>
      <c r="I144" s="457"/>
      <c r="J144" s="457"/>
      <c r="K144" s="1005"/>
      <c r="L144" s="457"/>
      <c r="M144" s="457"/>
      <c r="N144" s="457"/>
      <c r="O144" s="457"/>
      <c r="P144" s="1004"/>
      <c r="Q144" s="1004"/>
      <c r="R144" s="425" t="s">
        <v>752</v>
      </c>
      <c r="S144" s="425" t="s">
        <v>731</v>
      </c>
      <c r="T144" s="489">
        <v>42370</v>
      </c>
      <c r="U144" s="489">
        <v>42735</v>
      </c>
      <c r="V144" s="999"/>
      <c r="W144" s="1029"/>
      <c r="X144" s="999"/>
      <c r="Y144" s="1001"/>
    </row>
    <row r="145" spans="2:25" ht="75">
      <c r="B145" s="1052"/>
      <c r="C145" s="999"/>
      <c r="D145" s="999"/>
      <c r="E145" s="999"/>
      <c r="F145" s="999"/>
      <c r="G145" s="1007"/>
      <c r="H145" s="1007"/>
      <c r="I145" s="457" t="s">
        <v>31</v>
      </c>
      <c r="J145" s="457" t="s">
        <v>31</v>
      </c>
      <c r="K145" s="1005"/>
      <c r="L145" s="457"/>
      <c r="M145" s="457"/>
      <c r="N145" s="457"/>
      <c r="O145" s="457"/>
      <c r="P145" s="1004"/>
      <c r="Q145" s="1004"/>
      <c r="R145" s="425" t="s">
        <v>753</v>
      </c>
      <c r="S145" s="425" t="s">
        <v>731</v>
      </c>
      <c r="T145" s="489">
        <v>42583</v>
      </c>
      <c r="U145" s="489">
        <v>42613</v>
      </c>
      <c r="V145" s="999"/>
      <c r="W145" s="1029"/>
      <c r="X145" s="999"/>
      <c r="Y145" s="1001"/>
    </row>
    <row r="146" spans="2:25" ht="75">
      <c r="B146" s="1052"/>
      <c r="C146" s="999"/>
      <c r="D146" s="999"/>
      <c r="E146" s="999"/>
      <c r="F146" s="999"/>
      <c r="G146" s="1007"/>
      <c r="H146" s="1007"/>
      <c r="I146" s="457" t="s">
        <v>31</v>
      </c>
      <c r="J146" s="457" t="s">
        <v>31</v>
      </c>
      <c r="K146" s="1005"/>
      <c r="L146" s="457"/>
      <c r="M146" s="457"/>
      <c r="N146" s="457"/>
      <c r="O146" s="457"/>
      <c r="P146" s="1004"/>
      <c r="Q146" s="1004"/>
      <c r="R146" s="425" t="s">
        <v>754</v>
      </c>
      <c r="S146" s="425" t="s">
        <v>731</v>
      </c>
      <c r="T146" s="489">
        <v>42370</v>
      </c>
      <c r="U146" s="489">
        <v>42735</v>
      </c>
      <c r="V146" s="999"/>
      <c r="W146" s="1029"/>
      <c r="X146" s="999"/>
      <c r="Y146" s="1001"/>
    </row>
    <row r="147" spans="2:25" ht="75">
      <c r="B147" s="1052"/>
      <c r="C147" s="999"/>
      <c r="D147" s="999"/>
      <c r="E147" s="999"/>
      <c r="F147" s="999"/>
      <c r="G147" s="1007"/>
      <c r="H147" s="1007"/>
      <c r="I147" s="457" t="s">
        <v>31</v>
      </c>
      <c r="J147" s="457" t="s">
        <v>31</v>
      </c>
      <c r="K147" s="1005"/>
      <c r="L147" s="457"/>
      <c r="M147" s="457"/>
      <c r="N147" s="457"/>
      <c r="O147" s="457"/>
      <c r="P147" s="1004"/>
      <c r="Q147" s="1004"/>
      <c r="R147" s="425" t="s">
        <v>755</v>
      </c>
      <c r="S147" s="425" t="s">
        <v>731</v>
      </c>
      <c r="T147" s="489">
        <v>42370</v>
      </c>
      <c r="U147" s="489">
        <v>42735</v>
      </c>
      <c r="V147" s="999"/>
      <c r="W147" s="1029"/>
      <c r="X147" s="999"/>
      <c r="Y147" s="1001"/>
    </row>
    <row r="148" spans="2:25" ht="37.5">
      <c r="B148" s="1052"/>
      <c r="C148" s="999"/>
      <c r="D148" s="999"/>
      <c r="E148" s="999"/>
      <c r="F148" s="999"/>
      <c r="G148" s="1007"/>
      <c r="H148" s="1007"/>
      <c r="I148" s="457" t="s">
        <v>31</v>
      </c>
      <c r="J148" s="457" t="s">
        <v>31</v>
      </c>
      <c r="K148" s="1005"/>
      <c r="L148" s="457"/>
      <c r="M148" s="457"/>
      <c r="N148" s="457"/>
      <c r="O148" s="457"/>
      <c r="P148" s="1004"/>
      <c r="Q148" s="1004"/>
      <c r="R148" s="425" t="s">
        <v>756</v>
      </c>
      <c r="S148" s="425" t="s">
        <v>731</v>
      </c>
      <c r="T148" s="489">
        <v>42401</v>
      </c>
      <c r="U148" s="489">
        <v>42428</v>
      </c>
      <c r="V148" s="999"/>
      <c r="W148" s="1029"/>
      <c r="X148" s="999"/>
      <c r="Y148" s="1001"/>
    </row>
    <row r="149" spans="2:25" ht="37.5">
      <c r="B149" s="1052"/>
      <c r="C149" s="999"/>
      <c r="D149" s="999"/>
      <c r="E149" s="999"/>
      <c r="F149" s="999"/>
      <c r="G149" s="1007"/>
      <c r="H149" s="1007"/>
      <c r="I149" s="457" t="s">
        <v>31</v>
      </c>
      <c r="J149" s="457" t="s">
        <v>31</v>
      </c>
      <c r="K149" s="1005"/>
      <c r="L149" s="457"/>
      <c r="M149" s="457"/>
      <c r="N149" s="457"/>
      <c r="O149" s="457"/>
      <c r="P149" s="1004"/>
      <c r="Q149" s="1004"/>
      <c r="R149" s="425" t="s">
        <v>757</v>
      </c>
      <c r="S149" s="425" t="s">
        <v>731</v>
      </c>
      <c r="T149" s="489">
        <v>42675</v>
      </c>
      <c r="U149" s="489">
        <v>42704</v>
      </c>
      <c r="V149" s="999"/>
      <c r="W149" s="1029"/>
      <c r="X149" s="999"/>
      <c r="Y149" s="1001"/>
    </row>
    <row r="150" spans="2:25" ht="37.5">
      <c r="B150" s="1052"/>
      <c r="C150" s="999"/>
      <c r="D150" s="999"/>
      <c r="E150" s="999"/>
      <c r="F150" s="999"/>
      <c r="G150" s="1007"/>
      <c r="H150" s="1007"/>
      <c r="I150" s="457" t="s">
        <v>31</v>
      </c>
      <c r="J150" s="457" t="s">
        <v>31</v>
      </c>
      <c r="K150" s="1005"/>
      <c r="L150" s="457"/>
      <c r="M150" s="457"/>
      <c r="N150" s="457"/>
      <c r="O150" s="457"/>
      <c r="P150" s="1004"/>
      <c r="Q150" s="1004"/>
      <c r="R150" s="425" t="s">
        <v>758</v>
      </c>
      <c r="S150" s="425" t="s">
        <v>731</v>
      </c>
      <c r="T150" s="489">
        <v>42522</v>
      </c>
      <c r="U150" s="489">
        <v>42735</v>
      </c>
      <c r="V150" s="999"/>
      <c r="W150" s="1029"/>
      <c r="X150" s="999"/>
      <c r="Y150" s="1001"/>
    </row>
    <row r="151" spans="2:25" ht="150">
      <c r="B151" s="481" t="s">
        <v>760</v>
      </c>
      <c r="C151" s="430" t="s">
        <v>761</v>
      </c>
      <c r="D151" s="425"/>
      <c r="E151" s="425" t="s">
        <v>99</v>
      </c>
      <c r="F151" s="425" t="s">
        <v>762</v>
      </c>
      <c r="G151" s="425">
        <v>12</v>
      </c>
      <c r="H151" s="457"/>
      <c r="I151" s="424"/>
      <c r="J151" s="457"/>
      <c r="K151" s="424"/>
      <c r="L151" s="457"/>
      <c r="M151" s="457"/>
      <c r="N151" s="457"/>
      <c r="O151" s="457"/>
      <c r="P151" s="424" t="s">
        <v>763</v>
      </c>
      <c r="Q151" s="424" t="s">
        <v>763</v>
      </c>
      <c r="R151" s="999" t="s">
        <v>812</v>
      </c>
      <c r="S151" s="425" t="s">
        <v>829</v>
      </c>
      <c r="T151" s="426">
        <v>42419</v>
      </c>
      <c r="U151" s="426">
        <f>+T151+60</f>
        <v>42479</v>
      </c>
      <c r="V151" s="430"/>
      <c r="W151" s="429">
        <v>66654586</v>
      </c>
      <c r="X151" s="430"/>
      <c r="Y151" s="1001" t="s">
        <v>835</v>
      </c>
    </row>
    <row r="152" spans="2:25" ht="150">
      <c r="B152" s="481" t="s">
        <v>760</v>
      </c>
      <c r="C152" s="430" t="s">
        <v>761</v>
      </c>
      <c r="D152" s="425"/>
      <c r="E152" s="425" t="s">
        <v>99</v>
      </c>
      <c r="F152" s="425" t="s">
        <v>762</v>
      </c>
      <c r="G152" s="425">
        <v>21</v>
      </c>
      <c r="H152" s="457"/>
      <c r="I152" s="424"/>
      <c r="J152" s="457"/>
      <c r="K152" s="424"/>
      <c r="L152" s="457"/>
      <c r="M152" s="457"/>
      <c r="N152" s="457"/>
      <c r="O152" s="457"/>
      <c r="P152" s="424" t="s">
        <v>763</v>
      </c>
      <c r="Q152" s="424" t="s">
        <v>763</v>
      </c>
      <c r="R152" s="999"/>
      <c r="S152" s="425" t="s">
        <v>829</v>
      </c>
      <c r="T152" s="426">
        <v>42419</v>
      </c>
      <c r="U152" s="426">
        <f>+T152+60</f>
        <v>42479</v>
      </c>
      <c r="V152" s="430"/>
      <c r="W152" s="429">
        <v>182088699</v>
      </c>
      <c r="X152" s="430"/>
      <c r="Y152" s="1001"/>
    </row>
    <row r="153" spans="2:25" ht="150">
      <c r="B153" s="481" t="s">
        <v>764</v>
      </c>
      <c r="C153" s="430" t="s">
        <v>380</v>
      </c>
      <c r="D153" s="425"/>
      <c r="E153" s="425" t="s">
        <v>99</v>
      </c>
      <c r="F153" s="425" t="s">
        <v>762</v>
      </c>
      <c r="G153" s="425">
        <v>12</v>
      </c>
      <c r="H153" s="457"/>
      <c r="I153" s="424"/>
      <c r="J153" s="457"/>
      <c r="K153" s="424"/>
      <c r="L153" s="457"/>
      <c r="M153" s="457"/>
      <c r="N153" s="457"/>
      <c r="O153" s="457"/>
      <c r="P153" s="424" t="s">
        <v>763</v>
      </c>
      <c r="Q153" s="424" t="s">
        <v>763</v>
      </c>
      <c r="R153" s="999"/>
      <c r="S153" s="425" t="s">
        <v>829</v>
      </c>
      <c r="T153" s="426">
        <v>42419</v>
      </c>
      <c r="U153" s="426">
        <f>+T153+60</f>
        <v>42479</v>
      </c>
      <c r="V153" s="430"/>
      <c r="W153" s="429">
        <v>317992985</v>
      </c>
      <c r="X153" s="430"/>
      <c r="Y153" s="1001"/>
    </row>
    <row r="154" spans="2:25" ht="150">
      <c r="B154" s="481" t="s">
        <v>765</v>
      </c>
      <c r="C154" s="430" t="s">
        <v>766</v>
      </c>
      <c r="D154" s="425"/>
      <c r="E154" s="425" t="s">
        <v>99</v>
      </c>
      <c r="F154" s="425" t="s">
        <v>762</v>
      </c>
      <c r="G154" s="425">
        <v>12</v>
      </c>
      <c r="H154" s="457"/>
      <c r="I154" s="424"/>
      <c r="J154" s="457"/>
      <c r="K154" s="424"/>
      <c r="L154" s="457"/>
      <c r="M154" s="457"/>
      <c r="N154" s="457"/>
      <c r="O154" s="457"/>
      <c r="P154" s="424" t="s">
        <v>763</v>
      </c>
      <c r="Q154" s="424" t="s">
        <v>763</v>
      </c>
      <c r="R154" s="999" t="s">
        <v>813</v>
      </c>
      <c r="S154" s="425" t="s">
        <v>829</v>
      </c>
      <c r="T154" s="426">
        <f>+U151+1</f>
        <v>42480</v>
      </c>
      <c r="U154" s="426">
        <f>+T154+270</f>
        <v>42750</v>
      </c>
      <c r="V154" s="430"/>
      <c r="W154" s="429">
        <v>400000000</v>
      </c>
      <c r="X154" s="430"/>
      <c r="Y154" s="1001" t="s">
        <v>836</v>
      </c>
    </row>
    <row r="155" spans="2:25" ht="150">
      <c r="B155" s="481" t="s">
        <v>760</v>
      </c>
      <c r="C155" s="430" t="s">
        <v>761</v>
      </c>
      <c r="D155" s="425"/>
      <c r="E155" s="425" t="s">
        <v>99</v>
      </c>
      <c r="F155" s="425" t="s">
        <v>762</v>
      </c>
      <c r="G155" s="425">
        <v>12</v>
      </c>
      <c r="H155" s="457"/>
      <c r="I155" s="424"/>
      <c r="J155" s="457"/>
      <c r="K155" s="424"/>
      <c r="L155" s="457"/>
      <c r="M155" s="457"/>
      <c r="N155" s="457"/>
      <c r="O155" s="457"/>
      <c r="P155" s="424" t="s">
        <v>763</v>
      </c>
      <c r="Q155" s="424" t="s">
        <v>763</v>
      </c>
      <c r="R155" s="999"/>
      <c r="S155" s="425" t="s">
        <v>829</v>
      </c>
      <c r="T155" s="426">
        <f>+U152+1</f>
        <v>42480</v>
      </c>
      <c r="U155" s="426">
        <f>+T155+270</f>
        <v>42750</v>
      </c>
      <c r="V155" s="430"/>
      <c r="W155" s="429">
        <f>619000000-W151</f>
        <v>552345414</v>
      </c>
      <c r="X155" s="430"/>
      <c r="Y155" s="1001"/>
    </row>
    <row r="156" spans="2:25" ht="150">
      <c r="B156" s="481" t="s">
        <v>760</v>
      </c>
      <c r="C156" s="430" t="s">
        <v>761</v>
      </c>
      <c r="D156" s="425"/>
      <c r="E156" s="425" t="s">
        <v>99</v>
      </c>
      <c r="F156" s="425" t="s">
        <v>762</v>
      </c>
      <c r="G156" s="425">
        <v>21</v>
      </c>
      <c r="H156" s="457"/>
      <c r="I156" s="424"/>
      <c r="J156" s="457"/>
      <c r="K156" s="424"/>
      <c r="L156" s="457"/>
      <c r="M156" s="457"/>
      <c r="N156" s="457"/>
      <c r="O156" s="457"/>
      <c r="P156" s="424" t="s">
        <v>763</v>
      </c>
      <c r="Q156" s="424" t="s">
        <v>763</v>
      </c>
      <c r="R156" s="999"/>
      <c r="S156" s="425" t="s">
        <v>829</v>
      </c>
      <c r="T156" s="426">
        <f>+U153+1</f>
        <v>42480</v>
      </c>
      <c r="U156" s="426">
        <f>+T156+270</f>
        <v>42750</v>
      </c>
      <c r="V156" s="430"/>
      <c r="W156" s="429">
        <f>1691000000-W152</f>
        <v>1508911301</v>
      </c>
      <c r="X156" s="430"/>
      <c r="Y156" s="1001"/>
    </row>
    <row r="157" spans="2:25" ht="150">
      <c r="B157" s="481" t="s">
        <v>764</v>
      </c>
      <c r="C157" s="430" t="s">
        <v>380</v>
      </c>
      <c r="D157" s="425"/>
      <c r="E157" s="425" t="s">
        <v>99</v>
      </c>
      <c r="F157" s="425" t="s">
        <v>762</v>
      </c>
      <c r="G157" s="425">
        <v>12</v>
      </c>
      <c r="H157" s="457"/>
      <c r="I157" s="424"/>
      <c r="J157" s="457"/>
      <c r="K157" s="424"/>
      <c r="L157" s="457"/>
      <c r="M157" s="457"/>
      <c r="N157" s="457"/>
      <c r="O157" s="457"/>
      <c r="P157" s="424" t="s">
        <v>763</v>
      </c>
      <c r="Q157" s="424" t="s">
        <v>763</v>
      </c>
      <c r="R157" s="999"/>
      <c r="S157" s="425" t="s">
        <v>829</v>
      </c>
      <c r="T157" s="426">
        <f>+U154+1</f>
        <v>42751</v>
      </c>
      <c r="U157" s="426">
        <f>+T157+270</f>
        <v>43021</v>
      </c>
      <c r="V157" s="430"/>
      <c r="W157" s="429">
        <f>2953100000-W153</f>
        <v>2635107015</v>
      </c>
      <c r="X157" s="430"/>
      <c r="Y157" s="1001"/>
    </row>
    <row r="158" spans="2:25" ht="262.5">
      <c r="B158" s="481" t="s">
        <v>767</v>
      </c>
      <c r="C158" s="430" t="s">
        <v>768</v>
      </c>
      <c r="D158" s="425"/>
      <c r="E158" s="425" t="s">
        <v>116</v>
      </c>
      <c r="F158" s="425" t="s">
        <v>769</v>
      </c>
      <c r="G158" s="425">
        <v>21</v>
      </c>
      <c r="H158" s="457"/>
      <c r="I158" s="424"/>
      <c r="J158" s="457"/>
      <c r="K158" s="424"/>
      <c r="L158" s="457"/>
      <c r="M158" s="457"/>
      <c r="N158" s="457"/>
      <c r="O158" s="457"/>
      <c r="P158" s="424" t="s">
        <v>770</v>
      </c>
      <c r="Q158" s="424" t="s">
        <v>770</v>
      </c>
      <c r="R158" s="999" t="s">
        <v>814</v>
      </c>
      <c r="S158" s="425" t="s">
        <v>829</v>
      </c>
      <c r="T158" s="426">
        <v>42616</v>
      </c>
      <c r="U158" s="426">
        <v>43102</v>
      </c>
      <c r="V158" s="430"/>
      <c r="W158" s="429">
        <v>21000000</v>
      </c>
      <c r="X158" s="430"/>
      <c r="Y158" s="1001"/>
    </row>
    <row r="159" spans="2:25" ht="262.5">
      <c r="B159" s="481" t="s">
        <v>760</v>
      </c>
      <c r="C159" s="430" t="s">
        <v>761</v>
      </c>
      <c r="D159" s="425"/>
      <c r="E159" s="425" t="s">
        <v>116</v>
      </c>
      <c r="F159" s="425" t="s">
        <v>769</v>
      </c>
      <c r="G159" s="425">
        <v>12</v>
      </c>
      <c r="H159" s="457"/>
      <c r="I159" s="424"/>
      <c r="J159" s="457"/>
      <c r="K159" s="424"/>
      <c r="L159" s="457"/>
      <c r="M159" s="457"/>
      <c r="N159" s="457"/>
      <c r="O159" s="457"/>
      <c r="P159" s="424" t="s">
        <v>770</v>
      </c>
      <c r="Q159" s="424" t="s">
        <v>770</v>
      </c>
      <c r="R159" s="999"/>
      <c r="S159" s="425" t="s">
        <v>829</v>
      </c>
      <c r="T159" s="426">
        <v>42616</v>
      </c>
      <c r="U159" s="426">
        <v>43102</v>
      </c>
      <c r="V159" s="430"/>
      <c r="W159" s="429">
        <v>177000000</v>
      </c>
      <c r="X159" s="425"/>
      <c r="Y159" s="1001"/>
    </row>
    <row r="160" spans="2:25" ht="262.5">
      <c r="B160" s="481" t="s">
        <v>764</v>
      </c>
      <c r="C160" s="430" t="s">
        <v>380</v>
      </c>
      <c r="D160" s="425"/>
      <c r="E160" s="425" t="s">
        <v>116</v>
      </c>
      <c r="F160" s="425" t="s">
        <v>769</v>
      </c>
      <c r="G160" s="425">
        <v>12</v>
      </c>
      <c r="H160" s="457"/>
      <c r="I160" s="424"/>
      <c r="J160" s="457"/>
      <c r="K160" s="424"/>
      <c r="L160" s="457"/>
      <c r="M160" s="457"/>
      <c r="N160" s="457"/>
      <c r="O160" s="457"/>
      <c r="P160" s="424" t="s">
        <v>770</v>
      </c>
      <c r="Q160" s="424" t="s">
        <v>770</v>
      </c>
      <c r="R160" s="999"/>
      <c r="S160" s="425" t="s">
        <v>829</v>
      </c>
      <c r="T160" s="426">
        <v>42616</v>
      </c>
      <c r="U160" s="426">
        <v>43102</v>
      </c>
      <c r="V160" s="430"/>
      <c r="W160" s="429">
        <v>435700000</v>
      </c>
      <c r="X160" s="425"/>
      <c r="Y160" s="1001"/>
    </row>
    <row r="161" spans="2:25" ht="150">
      <c r="B161" s="481" t="s">
        <v>765</v>
      </c>
      <c r="C161" s="430" t="s">
        <v>766</v>
      </c>
      <c r="D161" s="425"/>
      <c r="E161" s="425" t="s">
        <v>109</v>
      </c>
      <c r="F161" s="425" t="s">
        <v>771</v>
      </c>
      <c r="G161" s="425">
        <v>12</v>
      </c>
      <c r="H161" s="457"/>
      <c r="I161" s="424"/>
      <c r="J161" s="457"/>
      <c r="K161" s="424"/>
      <c r="L161" s="457"/>
      <c r="M161" s="457"/>
      <c r="N161" s="457"/>
      <c r="O161" s="457"/>
      <c r="P161" s="424" t="s">
        <v>772</v>
      </c>
      <c r="Q161" s="424" t="s">
        <v>772</v>
      </c>
      <c r="R161" s="999" t="s">
        <v>815</v>
      </c>
      <c r="S161" s="425" t="s">
        <v>829</v>
      </c>
      <c r="T161" s="426">
        <v>42448</v>
      </c>
      <c r="U161" s="426">
        <v>42753</v>
      </c>
      <c r="V161" s="430"/>
      <c r="W161" s="429">
        <v>116500000</v>
      </c>
      <c r="X161" s="425"/>
      <c r="Y161" s="1001"/>
    </row>
    <row r="162" spans="2:25" ht="150">
      <c r="B162" s="481" t="s">
        <v>760</v>
      </c>
      <c r="C162" s="430" t="s">
        <v>761</v>
      </c>
      <c r="D162" s="425"/>
      <c r="E162" s="425" t="s">
        <v>109</v>
      </c>
      <c r="F162" s="425" t="s">
        <v>771</v>
      </c>
      <c r="G162" s="425">
        <v>21</v>
      </c>
      <c r="H162" s="457"/>
      <c r="I162" s="424"/>
      <c r="J162" s="457"/>
      <c r="K162" s="424"/>
      <c r="L162" s="457"/>
      <c r="M162" s="457"/>
      <c r="N162" s="457"/>
      <c r="O162" s="457"/>
      <c r="P162" s="424" t="s">
        <v>772</v>
      </c>
      <c r="Q162" s="424" t="s">
        <v>772</v>
      </c>
      <c r="R162" s="999"/>
      <c r="S162" s="425" t="s">
        <v>829</v>
      </c>
      <c r="T162" s="426">
        <v>42448</v>
      </c>
      <c r="U162" s="426">
        <v>42753</v>
      </c>
      <c r="V162" s="430"/>
      <c r="W162" s="429">
        <v>885000000</v>
      </c>
      <c r="X162" s="425"/>
      <c r="Y162" s="1001"/>
    </row>
    <row r="163" spans="2:25" ht="150">
      <c r="B163" s="481" t="s">
        <v>764</v>
      </c>
      <c r="C163" s="430" t="s">
        <v>380</v>
      </c>
      <c r="D163" s="425"/>
      <c r="E163" s="425" t="s">
        <v>109</v>
      </c>
      <c r="F163" s="425" t="s">
        <v>771</v>
      </c>
      <c r="G163" s="425">
        <v>12</v>
      </c>
      <c r="H163" s="457"/>
      <c r="I163" s="424"/>
      <c r="J163" s="457"/>
      <c r="K163" s="424"/>
      <c r="L163" s="457"/>
      <c r="M163" s="457"/>
      <c r="N163" s="457"/>
      <c r="O163" s="457"/>
      <c r="P163" s="424" t="s">
        <v>772</v>
      </c>
      <c r="Q163" s="424" t="s">
        <v>772</v>
      </c>
      <c r="R163" s="999"/>
      <c r="S163" s="425" t="s">
        <v>829</v>
      </c>
      <c r="T163" s="426">
        <v>42448</v>
      </c>
      <c r="U163" s="426">
        <v>42753</v>
      </c>
      <c r="V163" s="430"/>
      <c r="W163" s="429">
        <v>77800000</v>
      </c>
      <c r="X163" s="425"/>
      <c r="Y163" s="1001"/>
    </row>
    <row r="164" spans="2:25" ht="409.5">
      <c r="B164" s="481" t="s">
        <v>760</v>
      </c>
      <c r="C164" s="430" t="s">
        <v>761</v>
      </c>
      <c r="D164" s="425"/>
      <c r="E164" s="425" t="s">
        <v>113</v>
      </c>
      <c r="F164" s="425" t="s">
        <v>114</v>
      </c>
      <c r="G164" s="425">
        <v>12</v>
      </c>
      <c r="H164" s="457"/>
      <c r="I164" s="424"/>
      <c r="J164" s="457"/>
      <c r="K164" s="424"/>
      <c r="L164" s="457"/>
      <c r="M164" s="457"/>
      <c r="N164" s="457"/>
      <c r="O164" s="457"/>
      <c r="P164" s="424" t="s">
        <v>773</v>
      </c>
      <c r="Q164" s="424" t="s">
        <v>773</v>
      </c>
      <c r="R164" s="999" t="s">
        <v>816</v>
      </c>
      <c r="S164" s="425" t="s">
        <v>829</v>
      </c>
      <c r="T164" s="426">
        <v>42478</v>
      </c>
      <c r="U164" s="426">
        <v>42662</v>
      </c>
      <c r="V164" s="430"/>
      <c r="W164" s="429">
        <v>80000000</v>
      </c>
      <c r="X164" s="425"/>
      <c r="Y164" s="1001" t="s">
        <v>837</v>
      </c>
    </row>
    <row r="165" spans="2:25" ht="409.5">
      <c r="B165" s="481" t="s">
        <v>760</v>
      </c>
      <c r="C165" s="430" t="s">
        <v>761</v>
      </c>
      <c r="D165" s="425"/>
      <c r="E165" s="425" t="s">
        <v>113</v>
      </c>
      <c r="F165" s="425" t="s">
        <v>114</v>
      </c>
      <c r="G165" s="425">
        <v>21</v>
      </c>
      <c r="H165" s="457"/>
      <c r="I165" s="424"/>
      <c r="J165" s="457"/>
      <c r="K165" s="424"/>
      <c r="L165" s="457"/>
      <c r="M165" s="457"/>
      <c r="N165" s="457"/>
      <c r="O165" s="457"/>
      <c r="P165" s="424" t="s">
        <v>773</v>
      </c>
      <c r="Q165" s="424" t="s">
        <v>773</v>
      </c>
      <c r="R165" s="999"/>
      <c r="S165" s="425" t="s">
        <v>829</v>
      </c>
      <c r="T165" s="426">
        <v>42478</v>
      </c>
      <c r="U165" s="426">
        <v>42662</v>
      </c>
      <c r="V165" s="430"/>
      <c r="W165" s="429">
        <v>141000000</v>
      </c>
      <c r="X165" s="425"/>
      <c r="Y165" s="1001"/>
    </row>
    <row r="166" spans="2:25" ht="409.5">
      <c r="B166" s="481" t="s">
        <v>764</v>
      </c>
      <c r="C166" s="430" t="s">
        <v>380</v>
      </c>
      <c r="D166" s="425"/>
      <c r="E166" s="425" t="s">
        <v>113</v>
      </c>
      <c r="F166" s="425" t="s">
        <v>114</v>
      </c>
      <c r="G166" s="425">
        <v>12</v>
      </c>
      <c r="H166" s="457"/>
      <c r="I166" s="424"/>
      <c r="J166" s="457"/>
      <c r="K166" s="424"/>
      <c r="L166" s="457"/>
      <c r="M166" s="457"/>
      <c r="N166" s="457"/>
      <c r="O166" s="457"/>
      <c r="P166" s="424" t="s">
        <v>773</v>
      </c>
      <c r="Q166" s="424" t="s">
        <v>773</v>
      </c>
      <c r="R166" s="999"/>
      <c r="S166" s="425" t="s">
        <v>829</v>
      </c>
      <c r="T166" s="426">
        <v>42478</v>
      </c>
      <c r="U166" s="426">
        <v>42662</v>
      </c>
      <c r="V166" s="430"/>
      <c r="W166" s="429">
        <v>60000000</v>
      </c>
      <c r="X166" s="425"/>
      <c r="Y166" s="1001"/>
    </row>
    <row r="167" spans="2:25" ht="409.5">
      <c r="B167" s="481" t="s">
        <v>764</v>
      </c>
      <c r="C167" s="430" t="s">
        <v>380</v>
      </c>
      <c r="D167" s="425"/>
      <c r="E167" s="425" t="s">
        <v>118</v>
      </c>
      <c r="F167" s="425" t="s">
        <v>119</v>
      </c>
      <c r="G167" s="425">
        <v>12</v>
      </c>
      <c r="H167" s="457"/>
      <c r="I167" s="424"/>
      <c r="J167" s="457"/>
      <c r="K167" s="424"/>
      <c r="L167" s="457"/>
      <c r="M167" s="457"/>
      <c r="N167" s="457"/>
      <c r="O167" s="457"/>
      <c r="P167" s="424" t="s">
        <v>774</v>
      </c>
      <c r="Q167" s="424" t="s">
        <v>774</v>
      </c>
      <c r="R167" s="999" t="s">
        <v>817</v>
      </c>
      <c r="S167" s="425" t="s">
        <v>829</v>
      </c>
      <c r="T167" s="426">
        <v>42419</v>
      </c>
      <c r="U167" s="426">
        <v>42586</v>
      </c>
      <c r="V167" s="425"/>
      <c r="W167" s="429">
        <v>9304712</v>
      </c>
      <c r="X167" s="425"/>
      <c r="Y167" s="1001" t="s">
        <v>838</v>
      </c>
    </row>
    <row r="168" spans="2:25" ht="409.5">
      <c r="B168" s="481" t="s">
        <v>760</v>
      </c>
      <c r="C168" s="430" t="s">
        <v>380</v>
      </c>
      <c r="D168" s="425"/>
      <c r="E168" s="425" t="s">
        <v>118</v>
      </c>
      <c r="F168" s="425" t="s">
        <v>119</v>
      </c>
      <c r="G168" s="425">
        <v>12</v>
      </c>
      <c r="H168" s="457"/>
      <c r="I168" s="424"/>
      <c r="J168" s="457"/>
      <c r="K168" s="424"/>
      <c r="L168" s="457"/>
      <c r="M168" s="457"/>
      <c r="N168" s="457"/>
      <c r="O168" s="457"/>
      <c r="P168" s="424" t="s">
        <v>774</v>
      </c>
      <c r="Q168" s="424" t="s">
        <v>774</v>
      </c>
      <c r="R168" s="999"/>
      <c r="S168" s="425" t="s">
        <v>829</v>
      </c>
      <c r="T168" s="426">
        <v>42419</v>
      </c>
      <c r="U168" s="426">
        <v>42586</v>
      </c>
      <c r="V168" s="425"/>
      <c r="W168" s="429">
        <v>10000000</v>
      </c>
      <c r="X168" s="425"/>
      <c r="Y168" s="1001"/>
    </row>
    <row r="169" spans="2:25" ht="409.5">
      <c r="B169" s="481" t="s">
        <v>760</v>
      </c>
      <c r="C169" s="430" t="s">
        <v>761</v>
      </c>
      <c r="D169" s="425"/>
      <c r="E169" s="425" t="s">
        <v>118</v>
      </c>
      <c r="F169" s="425" t="s">
        <v>119</v>
      </c>
      <c r="G169" s="425">
        <v>12</v>
      </c>
      <c r="H169" s="457"/>
      <c r="I169" s="424"/>
      <c r="J169" s="457"/>
      <c r="K169" s="424"/>
      <c r="L169" s="457"/>
      <c r="M169" s="457"/>
      <c r="N169" s="457"/>
      <c r="O169" s="457"/>
      <c r="P169" s="424" t="s">
        <v>775</v>
      </c>
      <c r="Q169" s="424" t="s">
        <v>775</v>
      </c>
      <c r="R169" s="999" t="s">
        <v>818</v>
      </c>
      <c r="S169" s="425" t="s">
        <v>829</v>
      </c>
      <c r="T169" s="426">
        <v>42430</v>
      </c>
      <c r="U169" s="426">
        <v>42735</v>
      </c>
      <c r="V169" s="430"/>
      <c r="W169" s="429">
        <v>78500000</v>
      </c>
      <c r="X169" s="425"/>
      <c r="Y169" s="498" t="s">
        <v>839</v>
      </c>
    </row>
    <row r="170" spans="2:25" ht="409.5">
      <c r="B170" s="481" t="s">
        <v>764</v>
      </c>
      <c r="C170" s="430" t="s">
        <v>380</v>
      </c>
      <c r="D170" s="425"/>
      <c r="E170" s="425" t="s">
        <v>118</v>
      </c>
      <c r="F170" s="425" t="s">
        <v>119</v>
      </c>
      <c r="G170" s="425">
        <v>12</v>
      </c>
      <c r="H170" s="457"/>
      <c r="I170" s="424"/>
      <c r="J170" s="457"/>
      <c r="K170" s="424"/>
      <c r="L170" s="457"/>
      <c r="M170" s="457"/>
      <c r="N170" s="457"/>
      <c r="O170" s="457"/>
      <c r="P170" s="424" t="s">
        <v>775</v>
      </c>
      <c r="Q170" s="424" t="s">
        <v>775</v>
      </c>
      <c r="R170" s="999"/>
      <c r="S170" s="425" t="s">
        <v>829</v>
      </c>
      <c r="T170" s="426">
        <v>42430</v>
      </c>
      <c r="U170" s="426">
        <v>42735</v>
      </c>
      <c r="V170" s="430"/>
      <c r="W170" s="429">
        <v>170000000</v>
      </c>
      <c r="X170" s="429"/>
      <c r="Y170" s="498" t="s">
        <v>839</v>
      </c>
    </row>
    <row r="171" spans="2:25" ht="409.5">
      <c r="B171" s="481" t="s">
        <v>760</v>
      </c>
      <c r="C171" s="430" t="s">
        <v>761</v>
      </c>
      <c r="D171" s="425"/>
      <c r="E171" s="425" t="s">
        <v>776</v>
      </c>
      <c r="F171" s="425" t="s">
        <v>777</v>
      </c>
      <c r="G171" s="425">
        <v>12</v>
      </c>
      <c r="H171" s="457"/>
      <c r="I171" s="424"/>
      <c r="J171" s="457"/>
      <c r="K171" s="424"/>
      <c r="L171" s="457"/>
      <c r="M171" s="457"/>
      <c r="N171" s="457"/>
      <c r="O171" s="457"/>
      <c r="P171" s="424" t="s">
        <v>778</v>
      </c>
      <c r="Q171" s="424" t="s">
        <v>778</v>
      </c>
      <c r="R171" s="999" t="s">
        <v>819</v>
      </c>
      <c r="S171" s="430" t="s">
        <v>830</v>
      </c>
      <c r="T171" s="426">
        <v>42387</v>
      </c>
      <c r="U171" s="426">
        <v>42735</v>
      </c>
      <c r="V171" s="430"/>
      <c r="W171" s="429">
        <v>40816450</v>
      </c>
      <c r="X171" s="425"/>
      <c r="Y171" s="484"/>
    </row>
    <row r="172" spans="2:25" ht="409.5">
      <c r="B172" s="481" t="s">
        <v>764</v>
      </c>
      <c r="C172" s="430" t="s">
        <v>380</v>
      </c>
      <c r="D172" s="425"/>
      <c r="E172" s="425" t="s">
        <v>776</v>
      </c>
      <c r="F172" s="425" t="s">
        <v>777</v>
      </c>
      <c r="G172" s="425">
        <v>12</v>
      </c>
      <c r="H172" s="457"/>
      <c r="I172" s="424"/>
      <c r="J172" s="457"/>
      <c r="K172" s="424"/>
      <c r="L172" s="457"/>
      <c r="M172" s="457"/>
      <c r="N172" s="457"/>
      <c r="O172" s="457"/>
      <c r="P172" s="424" t="s">
        <v>778</v>
      </c>
      <c r="Q172" s="424" t="s">
        <v>778</v>
      </c>
      <c r="R172" s="999"/>
      <c r="S172" s="430" t="s">
        <v>830</v>
      </c>
      <c r="T172" s="426">
        <v>42387</v>
      </c>
      <c r="U172" s="426">
        <v>42735</v>
      </c>
      <c r="V172" s="425"/>
      <c r="W172" s="429">
        <v>40000000</v>
      </c>
      <c r="X172" s="430"/>
      <c r="Y172" s="484"/>
    </row>
    <row r="173" spans="2:25" ht="409.5">
      <c r="B173" s="481" t="s">
        <v>779</v>
      </c>
      <c r="C173" s="430" t="s">
        <v>780</v>
      </c>
      <c r="D173" s="425"/>
      <c r="E173" s="425" t="s">
        <v>776</v>
      </c>
      <c r="F173" s="425" t="s">
        <v>777</v>
      </c>
      <c r="G173" s="425">
        <v>12</v>
      </c>
      <c r="H173" s="457"/>
      <c r="I173" s="424"/>
      <c r="J173" s="457"/>
      <c r="K173" s="424"/>
      <c r="L173" s="457"/>
      <c r="M173" s="457"/>
      <c r="N173" s="457"/>
      <c r="O173" s="457"/>
      <c r="P173" s="424" t="s">
        <v>778</v>
      </c>
      <c r="Q173" s="424" t="s">
        <v>778</v>
      </c>
      <c r="R173" s="999"/>
      <c r="S173" s="430" t="s">
        <v>830</v>
      </c>
      <c r="T173" s="426">
        <v>42387</v>
      </c>
      <c r="U173" s="426">
        <v>42735</v>
      </c>
      <c r="V173" s="430"/>
      <c r="W173" s="429">
        <v>30000000</v>
      </c>
      <c r="X173" s="430"/>
      <c r="Y173" s="484"/>
    </row>
    <row r="174" spans="2:25" ht="225">
      <c r="B174" s="481">
        <v>312020501</v>
      </c>
      <c r="C174" s="430" t="s">
        <v>781</v>
      </c>
      <c r="D174" s="425"/>
      <c r="E174" s="425" t="s">
        <v>326</v>
      </c>
      <c r="F174" s="425" t="s">
        <v>75</v>
      </c>
      <c r="G174" s="425">
        <v>12</v>
      </c>
      <c r="H174" s="457"/>
      <c r="I174" s="424"/>
      <c r="J174" s="457"/>
      <c r="K174" s="424"/>
      <c r="L174" s="457"/>
      <c r="M174" s="457"/>
      <c r="N174" s="457"/>
      <c r="O174" s="457"/>
      <c r="P174" s="424" t="s">
        <v>782</v>
      </c>
      <c r="Q174" s="424" t="s">
        <v>782</v>
      </c>
      <c r="R174" s="425" t="s">
        <v>820</v>
      </c>
      <c r="S174" s="430" t="s">
        <v>829</v>
      </c>
      <c r="T174" s="426"/>
      <c r="U174" s="426"/>
      <c r="V174" s="430"/>
      <c r="W174" s="429">
        <v>110500000</v>
      </c>
      <c r="X174" s="430"/>
      <c r="Y174" s="484" t="s">
        <v>840</v>
      </c>
    </row>
    <row r="175" spans="2:25" ht="112.5">
      <c r="B175" s="481">
        <v>312020501</v>
      </c>
      <c r="C175" s="430" t="s">
        <v>781</v>
      </c>
      <c r="D175" s="425"/>
      <c r="E175" s="425" t="s">
        <v>326</v>
      </c>
      <c r="F175" s="425" t="s">
        <v>783</v>
      </c>
      <c r="G175" s="425">
        <v>12</v>
      </c>
      <c r="H175" s="457"/>
      <c r="I175" s="424"/>
      <c r="J175" s="457"/>
      <c r="K175" s="424"/>
      <c r="L175" s="457"/>
      <c r="M175" s="457"/>
      <c r="N175" s="457"/>
      <c r="O175" s="457"/>
      <c r="P175" s="424" t="s">
        <v>784</v>
      </c>
      <c r="Q175" s="424" t="s">
        <v>784</v>
      </c>
      <c r="R175" s="425" t="s">
        <v>821</v>
      </c>
      <c r="S175" s="430" t="s">
        <v>831</v>
      </c>
      <c r="T175" s="426">
        <v>42418</v>
      </c>
      <c r="U175" s="426">
        <v>43100</v>
      </c>
      <c r="V175" s="430"/>
      <c r="W175" s="429">
        <v>12170720</v>
      </c>
      <c r="X175" s="430"/>
      <c r="Y175" s="484" t="s">
        <v>841</v>
      </c>
    </row>
    <row r="176" spans="2:25" ht="112.5">
      <c r="B176" s="481">
        <v>312020501</v>
      </c>
      <c r="C176" s="430" t="s">
        <v>781</v>
      </c>
      <c r="D176" s="425"/>
      <c r="E176" s="425" t="s">
        <v>326</v>
      </c>
      <c r="F176" s="425" t="s">
        <v>783</v>
      </c>
      <c r="G176" s="425">
        <v>12</v>
      </c>
      <c r="H176" s="457"/>
      <c r="I176" s="424"/>
      <c r="J176" s="457"/>
      <c r="K176" s="424"/>
      <c r="L176" s="457"/>
      <c r="M176" s="457"/>
      <c r="N176" s="457"/>
      <c r="O176" s="457"/>
      <c r="P176" s="424" t="s">
        <v>785</v>
      </c>
      <c r="Q176" s="424" t="s">
        <v>785</v>
      </c>
      <c r="R176" s="425" t="s">
        <v>822</v>
      </c>
      <c r="S176" s="430" t="s">
        <v>829</v>
      </c>
      <c r="T176" s="426">
        <v>42463</v>
      </c>
      <c r="U176" s="426">
        <v>42645</v>
      </c>
      <c r="V176" s="430"/>
      <c r="W176" s="429">
        <v>18000000</v>
      </c>
      <c r="X176" s="430"/>
      <c r="Y176" s="484" t="s">
        <v>842</v>
      </c>
    </row>
    <row r="177" spans="2:25" ht="225">
      <c r="B177" s="481">
        <v>3120103</v>
      </c>
      <c r="C177" s="430" t="s">
        <v>786</v>
      </c>
      <c r="D177" s="425"/>
      <c r="E177" s="426" t="s">
        <v>787</v>
      </c>
      <c r="F177" s="425" t="s">
        <v>788</v>
      </c>
      <c r="G177" s="425">
        <v>12</v>
      </c>
      <c r="H177" s="457"/>
      <c r="I177" s="424"/>
      <c r="J177" s="457"/>
      <c r="K177" s="424"/>
      <c r="L177" s="457"/>
      <c r="M177" s="457"/>
      <c r="N177" s="457"/>
      <c r="O177" s="457"/>
      <c r="P177" s="424" t="s">
        <v>786</v>
      </c>
      <c r="Q177" s="424" t="s">
        <v>786</v>
      </c>
      <c r="R177" s="425" t="s">
        <v>823</v>
      </c>
      <c r="S177" s="430" t="s">
        <v>829</v>
      </c>
      <c r="T177" s="426">
        <v>42522</v>
      </c>
      <c r="U177" s="426">
        <v>42794</v>
      </c>
      <c r="V177" s="430"/>
      <c r="W177" s="429">
        <v>17765000</v>
      </c>
      <c r="X177" s="430"/>
      <c r="Y177" s="484" t="s">
        <v>843</v>
      </c>
    </row>
    <row r="178" spans="2:25" ht="112.5">
      <c r="B178" s="481" t="s">
        <v>789</v>
      </c>
      <c r="C178" s="430" t="s">
        <v>780</v>
      </c>
      <c r="D178" s="425"/>
      <c r="E178" s="425" t="s">
        <v>790</v>
      </c>
      <c r="F178" s="425" t="s">
        <v>75</v>
      </c>
      <c r="G178" s="425">
        <v>12</v>
      </c>
      <c r="H178" s="457"/>
      <c r="I178" s="424"/>
      <c r="J178" s="457"/>
      <c r="K178" s="424"/>
      <c r="L178" s="457"/>
      <c r="M178" s="457"/>
      <c r="N178" s="457"/>
      <c r="O178" s="457"/>
      <c r="P178" s="424" t="s">
        <v>791</v>
      </c>
      <c r="Q178" s="424" t="s">
        <v>791</v>
      </c>
      <c r="R178" s="999" t="s">
        <v>824</v>
      </c>
      <c r="S178" s="430" t="s">
        <v>829</v>
      </c>
      <c r="T178" s="426">
        <v>42463</v>
      </c>
      <c r="U178" s="426">
        <v>42645</v>
      </c>
      <c r="V178" s="430"/>
      <c r="W178" s="429">
        <v>18000000</v>
      </c>
      <c r="X178" s="430"/>
      <c r="Y178" s="484" t="s">
        <v>844</v>
      </c>
    </row>
    <row r="179" spans="2:25" ht="225">
      <c r="B179" s="481" t="s">
        <v>789</v>
      </c>
      <c r="C179" s="430" t="s">
        <v>780</v>
      </c>
      <c r="D179" s="425"/>
      <c r="E179" s="425" t="s">
        <v>790</v>
      </c>
      <c r="F179" s="425" t="s">
        <v>75</v>
      </c>
      <c r="G179" s="425">
        <v>12</v>
      </c>
      <c r="H179" s="457"/>
      <c r="I179" s="424"/>
      <c r="J179" s="457"/>
      <c r="K179" s="424"/>
      <c r="L179" s="457"/>
      <c r="M179" s="457"/>
      <c r="N179" s="457"/>
      <c r="O179" s="457"/>
      <c r="P179" s="424" t="s">
        <v>782</v>
      </c>
      <c r="Q179" s="424" t="s">
        <v>782</v>
      </c>
      <c r="R179" s="999"/>
      <c r="S179" s="425" t="s">
        <v>829</v>
      </c>
      <c r="T179" s="426"/>
      <c r="U179" s="426"/>
      <c r="V179" s="430"/>
      <c r="W179" s="429">
        <v>80000000</v>
      </c>
      <c r="X179" s="430"/>
      <c r="Y179" s="484" t="s">
        <v>845</v>
      </c>
    </row>
    <row r="180" spans="2:25" ht="225">
      <c r="B180" s="481" t="s">
        <v>789</v>
      </c>
      <c r="C180" s="430" t="s">
        <v>780</v>
      </c>
      <c r="D180" s="425"/>
      <c r="E180" s="425" t="s">
        <v>790</v>
      </c>
      <c r="F180" s="425" t="s">
        <v>75</v>
      </c>
      <c r="G180" s="425">
        <v>12</v>
      </c>
      <c r="H180" s="457"/>
      <c r="I180" s="424"/>
      <c r="J180" s="457"/>
      <c r="K180" s="424"/>
      <c r="L180" s="457"/>
      <c r="M180" s="457"/>
      <c r="N180" s="457"/>
      <c r="O180" s="457"/>
      <c r="P180" s="424" t="s">
        <v>782</v>
      </c>
      <c r="Q180" s="424" t="s">
        <v>782</v>
      </c>
      <c r="R180" s="999"/>
      <c r="S180" s="425" t="s">
        <v>829</v>
      </c>
      <c r="T180" s="426">
        <v>42491</v>
      </c>
      <c r="U180" s="426">
        <v>42735</v>
      </c>
      <c r="V180" s="430"/>
      <c r="W180" s="429">
        <v>47000000</v>
      </c>
      <c r="X180" s="430"/>
      <c r="Y180" s="484" t="s">
        <v>846</v>
      </c>
    </row>
    <row r="181" spans="2:25" ht="225">
      <c r="B181" s="481" t="s">
        <v>764</v>
      </c>
      <c r="C181" s="430" t="s">
        <v>380</v>
      </c>
      <c r="D181" s="425"/>
      <c r="E181" s="425" t="s">
        <v>792</v>
      </c>
      <c r="F181" s="425" t="s">
        <v>793</v>
      </c>
      <c r="G181" s="425">
        <v>12</v>
      </c>
      <c r="H181" s="457"/>
      <c r="I181" s="424"/>
      <c r="J181" s="457"/>
      <c r="K181" s="424"/>
      <c r="L181" s="457"/>
      <c r="M181" s="457"/>
      <c r="N181" s="457"/>
      <c r="O181" s="457"/>
      <c r="P181" s="424" t="s">
        <v>793</v>
      </c>
      <c r="Q181" s="424" t="s">
        <v>793</v>
      </c>
      <c r="R181" s="425"/>
      <c r="S181" s="430" t="s">
        <v>832</v>
      </c>
      <c r="T181" s="426"/>
      <c r="U181" s="426"/>
      <c r="V181" s="430"/>
      <c r="W181" s="429">
        <v>726300000</v>
      </c>
      <c r="X181" s="430"/>
      <c r="Y181" s="484"/>
    </row>
    <row r="182" spans="2:25" ht="225">
      <c r="B182" s="481" t="s">
        <v>764</v>
      </c>
      <c r="C182" s="430" t="s">
        <v>380</v>
      </c>
      <c r="D182" s="425"/>
      <c r="E182" s="425" t="s">
        <v>792</v>
      </c>
      <c r="F182" s="425" t="s">
        <v>793</v>
      </c>
      <c r="G182" s="425">
        <v>21</v>
      </c>
      <c r="H182" s="457"/>
      <c r="I182" s="424"/>
      <c r="J182" s="457"/>
      <c r="K182" s="424"/>
      <c r="L182" s="457"/>
      <c r="M182" s="457"/>
      <c r="N182" s="457"/>
      <c r="O182" s="457"/>
      <c r="P182" s="424" t="s">
        <v>793</v>
      </c>
      <c r="Q182" s="424" t="s">
        <v>793</v>
      </c>
      <c r="R182" s="425"/>
      <c r="S182" s="430" t="s">
        <v>832</v>
      </c>
      <c r="T182" s="426"/>
      <c r="U182" s="426"/>
      <c r="V182" s="430"/>
      <c r="W182" s="429">
        <v>373700000</v>
      </c>
      <c r="X182" s="430"/>
      <c r="Y182" s="484"/>
    </row>
    <row r="183" spans="2:25" ht="225">
      <c r="B183" s="481" t="s">
        <v>760</v>
      </c>
      <c r="C183" s="430" t="s">
        <v>761</v>
      </c>
      <c r="D183" s="425"/>
      <c r="E183" s="425" t="s">
        <v>794</v>
      </c>
      <c r="F183" s="425" t="s">
        <v>795</v>
      </c>
      <c r="G183" s="425">
        <v>12</v>
      </c>
      <c r="H183" s="457"/>
      <c r="I183" s="424"/>
      <c r="J183" s="457"/>
      <c r="K183" s="424"/>
      <c r="L183" s="457"/>
      <c r="M183" s="457"/>
      <c r="N183" s="457"/>
      <c r="O183" s="457"/>
      <c r="P183" s="424" t="s">
        <v>795</v>
      </c>
      <c r="Q183" s="424" t="s">
        <v>795</v>
      </c>
      <c r="R183" s="425"/>
      <c r="S183" s="430" t="s">
        <v>832</v>
      </c>
      <c r="T183" s="426"/>
      <c r="U183" s="426"/>
      <c r="V183" s="430"/>
      <c r="W183" s="429">
        <v>636899000</v>
      </c>
      <c r="X183" s="430"/>
      <c r="Y183" s="484"/>
    </row>
    <row r="184" spans="2:25" ht="225">
      <c r="B184" s="481" t="s">
        <v>760</v>
      </c>
      <c r="C184" s="430" t="s">
        <v>761</v>
      </c>
      <c r="D184" s="425"/>
      <c r="E184" s="425" t="s">
        <v>794</v>
      </c>
      <c r="F184" s="425" t="s">
        <v>795</v>
      </c>
      <c r="G184" s="425">
        <v>21</v>
      </c>
      <c r="H184" s="457"/>
      <c r="I184" s="424"/>
      <c r="J184" s="457"/>
      <c r="K184" s="424"/>
      <c r="L184" s="457"/>
      <c r="M184" s="457"/>
      <c r="N184" s="457"/>
      <c r="O184" s="457"/>
      <c r="P184" s="424" t="s">
        <v>795</v>
      </c>
      <c r="Q184" s="424" t="s">
        <v>795</v>
      </c>
      <c r="R184" s="425"/>
      <c r="S184" s="430" t="s">
        <v>832</v>
      </c>
      <c r="T184" s="426"/>
      <c r="U184" s="426"/>
      <c r="V184" s="430"/>
      <c r="W184" s="429">
        <v>2000000000</v>
      </c>
      <c r="X184" s="430"/>
      <c r="Y184" s="484"/>
    </row>
    <row r="185" spans="2:25" ht="112.5">
      <c r="B185" s="481" t="s">
        <v>796</v>
      </c>
      <c r="C185" s="430" t="s">
        <v>797</v>
      </c>
      <c r="D185" s="425"/>
      <c r="E185" s="425" t="s">
        <v>451</v>
      </c>
      <c r="F185" s="425" t="s">
        <v>798</v>
      </c>
      <c r="G185" s="425">
        <v>12</v>
      </c>
      <c r="H185" s="457"/>
      <c r="I185" s="424"/>
      <c r="J185" s="457"/>
      <c r="K185" s="424"/>
      <c r="L185" s="457"/>
      <c r="M185" s="457"/>
      <c r="N185" s="457"/>
      <c r="O185" s="457"/>
      <c r="P185" s="424" t="s">
        <v>799</v>
      </c>
      <c r="Q185" s="424" t="s">
        <v>799</v>
      </c>
      <c r="R185" s="999" t="s">
        <v>825</v>
      </c>
      <c r="S185" s="430" t="s">
        <v>829</v>
      </c>
      <c r="T185" s="426">
        <v>42412</v>
      </c>
      <c r="U185" s="426">
        <v>42746</v>
      </c>
      <c r="V185" s="430"/>
      <c r="W185" s="429">
        <v>716000000</v>
      </c>
      <c r="X185" s="430"/>
      <c r="Y185" s="1001" t="s">
        <v>847</v>
      </c>
    </row>
    <row r="186" spans="2:25" ht="112.5">
      <c r="B186" s="481" t="s">
        <v>764</v>
      </c>
      <c r="C186" s="430" t="s">
        <v>380</v>
      </c>
      <c r="D186" s="425"/>
      <c r="E186" s="425" t="s">
        <v>451</v>
      </c>
      <c r="F186" s="425" t="s">
        <v>798</v>
      </c>
      <c r="G186" s="425">
        <v>12</v>
      </c>
      <c r="H186" s="457"/>
      <c r="I186" s="424"/>
      <c r="J186" s="457"/>
      <c r="K186" s="424"/>
      <c r="L186" s="457"/>
      <c r="M186" s="457"/>
      <c r="N186" s="457"/>
      <c r="O186" s="457"/>
      <c r="P186" s="424" t="s">
        <v>799</v>
      </c>
      <c r="Q186" s="424" t="s">
        <v>799</v>
      </c>
      <c r="R186" s="999"/>
      <c r="S186" s="430" t="s">
        <v>829</v>
      </c>
      <c r="T186" s="426">
        <v>42412</v>
      </c>
      <c r="U186" s="426">
        <v>42746</v>
      </c>
      <c r="V186" s="430"/>
      <c r="W186" s="429">
        <v>137000000</v>
      </c>
      <c r="X186" s="430"/>
      <c r="Y186" s="1001"/>
    </row>
    <row r="187" spans="2:25" ht="409.5">
      <c r="B187" s="481">
        <v>3120212</v>
      </c>
      <c r="C187" s="430" t="s">
        <v>800</v>
      </c>
      <c r="D187" s="425"/>
      <c r="E187" s="425" t="s">
        <v>801</v>
      </c>
      <c r="F187" s="430" t="s">
        <v>800</v>
      </c>
      <c r="G187" s="425">
        <v>12</v>
      </c>
      <c r="H187" s="457"/>
      <c r="I187" s="424"/>
      <c r="J187" s="457"/>
      <c r="K187" s="424"/>
      <c r="L187" s="457"/>
      <c r="M187" s="457"/>
      <c r="N187" s="457"/>
      <c r="O187" s="457"/>
      <c r="P187" s="424" t="s">
        <v>802</v>
      </c>
      <c r="Q187" s="424" t="s">
        <v>802</v>
      </c>
      <c r="R187" s="999" t="s">
        <v>826</v>
      </c>
      <c r="S187" s="430" t="s">
        <v>833</v>
      </c>
      <c r="T187" s="426">
        <v>42355</v>
      </c>
      <c r="U187" s="426">
        <v>42629</v>
      </c>
      <c r="V187" s="430"/>
      <c r="W187" s="429">
        <v>10000000</v>
      </c>
      <c r="X187" s="430"/>
      <c r="Y187" s="1001" t="s">
        <v>848</v>
      </c>
    </row>
    <row r="188" spans="2:25" ht="409.5">
      <c r="B188" s="481">
        <v>3120210</v>
      </c>
      <c r="C188" s="430" t="s">
        <v>803</v>
      </c>
      <c r="D188" s="425"/>
      <c r="E188" s="425" t="s">
        <v>801</v>
      </c>
      <c r="F188" s="430" t="s">
        <v>803</v>
      </c>
      <c r="G188" s="425">
        <v>12</v>
      </c>
      <c r="H188" s="457"/>
      <c r="I188" s="424"/>
      <c r="J188" s="457"/>
      <c r="K188" s="424"/>
      <c r="L188" s="457"/>
      <c r="M188" s="457"/>
      <c r="N188" s="457"/>
      <c r="O188" s="457"/>
      <c r="P188" s="424" t="s">
        <v>804</v>
      </c>
      <c r="Q188" s="424" t="s">
        <v>804</v>
      </c>
      <c r="R188" s="999"/>
      <c r="S188" s="430" t="s">
        <v>833</v>
      </c>
      <c r="T188" s="426">
        <v>42355</v>
      </c>
      <c r="U188" s="426">
        <v>42629</v>
      </c>
      <c r="V188" s="430"/>
      <c r="W188" s="429">
        <v>40000000</v>
      </c>
      <c r="X188" s="430"/>
      <c r="Y188" s="1001"/>
    </row>
    <row r="189" spans="2:25" ht="337.5">
      <c r="B189" s="481">
        <v>312020901</v>
      </c>
      <c r="C189" s="430" t="s">
        <v>805</v>
      </c>
      <c r="D189" s="425"/>
      <c r="E189" s="425" t="s">
        <v>801</v>
      </c>
      <c r="F189" s="430" t="s">
        <v>805</v>
      </c>
      <c r="G189" s="425">
        <v>12</v>
      </c>
      <c r="H189" s="457"/>
      <c r="I189" s="424"/>
      <c r="J189" s="457"/>
      <c r="K189" s="424"/>
      <c r="L189" s="457"/>
      <c r="M189" s="457"/>
      <c r="N189" s="457"/>
      <c r="O189" s="457"/>
      <c r="P189" s="424" t="s">
        <v>806</v>
      </c>
      <c r="Q189" s="424" t="s">
        <v>806</v>
      </c>
      <c r="R189" s="999"/>
      <c r="S189" s="430" t="s">
        <v>833</v>
      </c>
      <c r="T189" s="426">
        <v>42355</v>
      </c>
      <c r="U189" s="426">
        <v>42629</v>
      </c>
      <c r="V189" s="430"/>
      <c r="W189" s="429">
        <v>25000000</v>
      </c>
      <c r="X189" s="430"/>
      <c r="Y189" s="1001"/>
    </row>
    <row r="190" spans="2:25" ht="187.5">
      <c r="B190" s="481">
        <v>3120203</v>
      </c>
      <c r="C190" s="430" t="s">
        <v>807</v>
      </c>
      <c r="D190" s="425"/>
      <c r="E190" s="425" t="s">
        <v>801</v>
      </c>
      <c r="F190" s="425" t="s">
        <v>808</v>
      </c>
      <c r="G190" s="425"/>
      <c r="H190" s="457"/>
      <c r="I190" s="424"/>
      <c r="J190" s="457"/>
      <c r="K190" s="424"/>
      <c r="L190" s="457"/>
      <c r="M190" s="457"/>
      <c r="N190" s="457"/>
      <c r="O190" s="457"/>
      <c r="P190" s="424" t="s">
        <v>809</v>
      </c>
      <c r="Q190" s="424" t="s">
        <v>809</v>
      </c>
      <c r="R190" s="425"/>
      <c r="S190" s="430" t="s">
        <v>834</v>
      </c>
      <c r="T190" s="426">
        <v>42418</v>
      </c>
      <c r="U190" s="426">
        <v>42661</v>
      </c>
      <c r="V190" s="430"/>
      <c r="W190" s="429">
        <v>23000000</v>
      </c>
      <c r="X190" s="430"/>
      <c r="Y190" s="484"/>
    </row>
    <row r="191" spans="2:25" ht="225">
      <c r="B191" s="481">
        <v>3120203</v>
      </c>
      <c r="C191" s="430" t="s">
        <v>807</v>
      </c>
      <c r="D191" s="425"/>
      <c r="E191" s="425" t="s">
        <v>801</v>
      </c>
      <c r="F191" s="425" t="s">
        <v>810</v>
      </c>
      <c r="G191" s="425"/>
      <c r="H191" s="457"/>
      <c r="I191" s="424"/>
      <c r="J191" s="457"/>
      <c r="K191" s="424"/>
      <c r="L191" s="457"/>
      <c r="M191" s="457"/>
      <c r="N191" s="457"/>
      <c r="O191" s="457"/>
      <c r="P191" s="424" t="s">
        <v>811</v>
      </c>
      <c r="Q191" s="424" t="s">
        <v>811</v>
      </c>
      <c r="R191" s="425" t="s">
        <v>827</v>
      </c>
      <c r="S191" s="430" t="s">
        <v>834</v>
      </c>
      <c r="T191" s="426">
        <v>42418</v>
      </c>
      <c r="U191" s="426">
        <v>42661</v>
      </c>
      <c r="V191" s="430"/>
      <c r="W191" s="429">
        <v>30216258</v>
      </c>
      <c r="X191" s="499"/>
      <c r="Y191" s="484" t="s">
        <v>849</v>
      </c>
    </row>
    <row r="192" spans="2:25" ht="262.5">
      <c r="B192" s="481">
        <v>3120203</v>
      </c>
      <c r="C192" s="430" t="s">
        <v>807</v>
      </c>
      <c r="D192" s="425"/>
      <c r="E192" s="425" t="s">
        <v>801</v>
      </c>
      <c r="F192" s="425" t="s">
        <v>810</v>
      </c>
      <c r="G192" s="425"/>
      <c r="H192" s="457"/>
      <c r="I192" s="424"/>
      <c r="J192" s="457"/>
      <c r="K192" s="424"/>
      <c r="L192" s="457"/>
      <c r="M192" s="457"/>
      <c r="N192" s="457"/>
      <c r="O192" s="457"/>
      <c r="P192" s="424" t="s">
        <v>811</v>
      </c>
      <c r="Q192" s="424" t="s">
        <v>811</v>
      </c>
      <c r="R192" s="425" t="s">
        <v>828</v>
      </c>
      <c r="S192" s="430" t="s">
        <v>834</v>
      </c>
      <c r="T192" s="426">
        <v>42418</v>
      </c>
      <c r="U192" s="426">
        <v>42661</v>
      </c>
      <c r="V192" s="494"/>
      <c r="W192" s="429">
        <v>139590198</v>
      </c>
      <c r="X192" s="500"/>
      <c r="Y192" s="484" t="s">
        <v>850</v>
      </c>
    </row>
    <row r="193" spans="2:25" ht="262.5">
      <c r="B193" s="997">
        <v>431</v>
      </c>
      <c r="C193" s="998" t="s">
        <v>851</v>
      </c>
      <c r="D193" s="1010" t="s">
        <v>1038</v>
      </c>
      <c r="E193" s="1007" t="s">
        <v>662</v>
      </c>
      <c r="F193" s="999" t="s">
        <v>662</v>
      </c>
      <c r="G193" s="999" t="s">
        <v>662</v>
      </c>
      <c r="H193" s="1007" t="s">
        <v>662</v>
      </c>
      <c r="I193" s="457"/>
      <c r="J193" s="457"/>
      <c r="K193" s="457"/>
      <c r="L193" s="457"/>
      <c r="M193" s="457"/>
      <c r="N193" s="457"/>
      <c r="O193" s="457"/>
      <c r="P193" s="457"/>
      <c r="Q193" s="1008" t="s">
        <v>852</v>
      </c>
      <c r="R193" s="425" t="s">
        <v>857</v>
      </c>
      <c r="S193" s="425" t="s">
        <v>523</v>
      </c>
      <c r="T193" s="426" t="s">
        <v>869</v>
      </c>
      <c r="U193" s="426" t="s">
        <v>870</v>
      </c>
      <c r="V193" s="430" t="s">
        <v>871</v>
      </c>
      <c r="W193" s="1009" t="s">
        <v>662</v>
      </c>
      <c r="X193" s="430" t="s">
        <v>879</v>
      </c>
      <c r="Y193" s="492"/>
    </row>
    <row r="194" spans="2:25" ht="262.5">
      <c r="B194" s="997"/>
      <c r="C194" s="998"/>
      <c r="D194" s="1010"/>
      <c r="E194" s="1007"/>
      <c r="F194" s="999"/>
      <c r="G194" s="999"/>
      <c r="H194" s="1007"/>
      <c r="I194" s="457"/>
      <c r="J194" s="457"/>
      <c r="K194" s="457"/>
      <c r="L194" s="457"/>
      <c r="M194" s="457"/>
      <c r="N194" s="457"/>
      <c r="O194" s="457"/>
      <c r="P194" s="457"/>
      <c r="Q194" s="1008"/>
      <c r="R194" s="425" t="s">
        <v>858</v>
      </c>
      <c r="S194" s="425" t="s">
        <v>523</v>
      </c>
      <c r="T194" s="426" t="s">
        <v>872</v>
      </c>
      <c r="U194" s="426" t="s">
        <v>870</v>
      </c>
      <c r="V194" s="430" t="s">
        <v>871</v>
      </c>
      <c r="W194" s="1009"/>
      <c r="X194" s="430" t="s">
        <v>880</v>
      </c>
      <c r="Y194" s="492"/>
    </row>
    <row r="195" spans="2:25" ht="262.5">
      <c r="B195" s="997"/>
      <c r="C195" s="998"/>
      <c r="D195" s="1010"/>
      <c r="E195" s="1007"/>
      <c r="F195" s="999"/>
      <c r="G195" s="999"/>
      <c r="H195" s="1007"/>
      <c r="I195" s="457"/>
      <c r="J195" s="457"/>
      <c r="K195" s="457"/>
      <c r="L195" s="457"/>
      <c r="M195" s="457"/>
      <c r="N195" s="457"/>
      <c r="O195" s="457"/>
      <c r="P195" s="457"/>
      <c r="Q195" s="1008"/>
      <c r="R195" s="425" t="s">
        <v>859</v>
      </c>
      <c r="S195" s="425" t="s">
        <v>523</v>
      </c>
      <c r="T195" s="426" t="s">
        <v>873</v>
      </c>
      <c r="U195" s="426" t="s">
        <v>870</v>
      </c>
      <c r="V195" s="430" t="s">
        <v>871</v>
      </c>
      <c r="W195" s="1009"/>
      <c r="X195" s="430" t="s">
        <v>881</v>
      </c>
      <c r="Y195" s="492"/>
    </row>
    <row r="196" spans="2:25" ht="262.5">
      <c r="B196" s="997"/>
      <c r="C196" s="998"/>
      <c r="D196" s="1010"/>
      <c r="E196" s="1007"/>
      <c r="F196" s="999"/>
      <c r="G196" s="999"/>
      <c r="H196" s="1007"/>
      <c r="I196" s="457"/>
      <c r="J196" s="457"/>
      <c r="K196" s="457"/>
      <c r="L196" s="457"/>
      <c r="M196" s="457"/>
      <c r="N196" s="457"/>
      <c r="O196" s="457"/>
      <c r="P196" s="457"/>
      <c r="Q196" s="1008"/>
      <c r="R196" s="425" t="s">
        <v>860</v>
      </c>
      <c r="S196" s="425" t="s">
        <v>523</v>
      </c>
      <c r="T196" s="426" t="s">
        <v>873</v>
      </c>
      <c r="U196" s="426" t="s">
        <v>870</v>
      </c>
      <c r="V196" s="430" t="s">
        <v>871</v>
      </c>
      <c r="W196" s="501">
        <v>180000000</v>
      </c>
      <c r="X196" s="430" t="s">
        <v>882</v>
      </c>
      <c r="Y196" s="492"/>
    </row>
    <row r="197" spans="2:25" ht="150">
      <c r="B197" s="997"/>
      <c r="C197" s="998"/>
      <c r="D197" s="1010"/>
      <c r="E197" s="457" t="s">
        <v>326</v>
      </c>
      <c r="F197" s="425" t="s">
        <v>680</v>
      </c>
      <c r="G197" s="425">
        <v>12</v>
      </c>
      <c r="H197" s="457" t="s">
        <v>662</v>
      </c>
      <c r="I197" s="457"/>
      <c r="J197" s="457"/>
      <c r="K197" s="457"/>
      <c r="L197" s="457"/>
      <c r="M197" s="457"/>
      <c r="N197" s="457"/>
      <c r="O197" s="457"/>
      <c r="P197" s="457"/>
      <c r="Q197" s="424" t="s">
        <v>853</v>
      </c>
      <c r="R197" s="425" t="s">
        <v>861</v>
      </c>
      <c r="S197" s="425" t="s">
        <v>523</v>
      </c>
      <c r="T197" s="426" t="s">
        <v>874</v>
      </c>
      <c r="U197" s="426" t="s">
        <v>870</v>
      </c>
      <c r="V197" s="430" t="s">
        <v>875</v>
      </c>
      <c r="W197" s="501">
        <v>1000000000</v>
      </c>
      <c r="X197" s="425" t="s">
        <v>883</v>
      </c>
      <c r="Y197" s="492"/>
    </row>
    <row r="198" spans="2:25" ht="262.5">
      <c r="B198" s="997"/>
      <c r="C198" s="998"/>
      <c r="D198" s="1010"/>
      <c r="E198" s="1007" t="s">
        <v>662</v>
      </c>
      <c r="F198" s="999" t="s">
        <v>662</v>
      </c>
      <c r="G198" s="1007" t="s">
        <v>662</v>
      </c>
      <c r="H198" s="1007" t="s">
        <v>662</v>
      </c>
      <c r="I198" s="457"/>
      <c r="J198" s="457"/>
      <c r="K198" s="457"/>
      <c r="L198" s="457"/>
      <c r="M198" s="457"/>
      <c r="N198" s="457"/>
      <c r="O198" s="457"/>
      <c r="P198" s="457"/>
      <c r="Q198" s="1002" t="s">
        <v>854</v>
      </c>
      <c r="R198" s="425" t="s">
        <v>862</v>
      </c>
      <c r="S198" s="425" t="s">
        <v>523</v>
      </c>
      <c r="T198" s="426" t="s">
        <v>874</v>
      </c>
      <c r="U198" s="426" t="s">
        <v>870</v>
      </c>
      <c r="V198" s="425" t="s">
        <v>876</v>
      </c>
      <c r="W198" s="1009" t="s">
        <v>662</v>
      </c>
      <c r="X198" s="430" t="s">
        <v>884</v>
      </c>
      <c r="Y198" s="492"/>
    </row>
    <row r="199" spans="2:25" ht="262.5">
      <c r="B199" s="997"/>
      <c r="C199" s="998"/>
      <c r="D199" s="1010"/>
      <c r="E199" s="1007"/>
      <c r="F199" s="999"/>
      <c r="G199" s="1007"/>
      <c r="H199" s="1007"/>
      <c r="I199" s="457"/>
      <c r="J199" s="457"/>
      <c r="K199" s="457"/>
      <c r="L199" s="457"/>
      <c r="M199" s="457"/>
      <c r="N199" s="457"/>
      <c r="O199" s="457"/>
      <c r="P199" s="457"/>
      <c r="Q199" s="1002"/>
      <c r="R199" s="425" t="s">
        <v>863</v>
      </c>
      <c r="S199" s="425" t="s">
        <v>523</v>
      </c>
      <c r="T199" s="426" t="s">
        <v>874</v>
      </c>
      <c r="U199" s="426" t="s">
        <v>870</v>
      </c>
      <c r="V199" s="425" t="s">
        <v>876</v>
      </c>
      <c r="W199" s="1009"/>
      <c r="X199" s="430"/>
      <c r="Y199" s="492"/>
    </row>
    <row r="200" spans="2:25" ht="262.5">
      <c r="B200" s="997"/>
      <c r="C200" s="998"/>
      <c r="D200" s="1010"/>
      <c r="E200" s="1007"/>
      <c r="F200" s="999"/>
      <c r="G200" s="1007"/>
      <c r="H200" s="1007"/>
      <c r="I200" s="457"/>
      <c r="J200" s="457"/>
      <c r="K200" s="457"/>
      <c r="L200" s="457"/>
      <c r="M200" s="457"/>
      <c r="N200" s="457"/>
      <c r="O200" s="457"/>
      <c r="P200" s="457"/>
      <c r="Q200" s="1002" t="s">
        <v>855</v>
      </c>
      <c r="R200" s="425" t="s">
        <v>864</v>
      </c>
      <c r="S200" s="425" t="s">
        <v>523</v>
      </c>
      <c r="T200" s="426" t="s">
        <v>874</v>
      </c>
      <c r="U200" s="426" t="s">
        <v>870</v>
      </c>
      <c r="V200" s="425" t="s">
        <v>876</v>
      </c>
      <c r="W200" s="1009"/>
      <c r="X200" s="430" t="s">
        <v>885</v>
      </c>
      <c r="Y200" s="492"/>
    </row>
    <row r="201" spans="2:25" ht="262.5">
      <c r="B201" s="997"/>
      <c r="C201" s="998"/>
      <c r="D201" s="1010"/>
      <c r="E201" s="1007"/>
      <c r="F201" s="999"/>
      <c r="G201" s="1007"/>
      <c r="H201" s="1007"/>
      <c r="I201" s="457"/>
      <c r="J201" s="457"/>
      <c r="K201" s="457"/>
      <c r="L201" s="457"/>
      <c r="M201" s="457"/>
      <c r="N201" s="457"/>
      <c r="O201" s="457"/>
      <c r="P201" s="457"/>
      <c r="Q201" s="1002"/>
      <c r="R201" s="425" t="s">
        <v>865</v>
      </c>
      <c r="S201" s="425" t="s">
        <v>523</v>
      </c>
      <c r="T201" s="426" t="s">
        <v>874</v>
      </c>
      <c r="U201" s="426" t="s">
        <v>870</v>
      </c>
      <c r="V201" s="425" t="s">
        <v>876</v>
      </c>
      <c r="W201" s="1009"/>
      <c r="X201" s="430" t="s">
        <v>886</v>
      </c>
      <c r="Y201" s="492"/>
    </row>
    <row r="202" spans="2:25" ht="262.5">
      <c r="B202" s="997"/>
      <c r="C202" s="998"/>
      <c r="D202" s="1010"/>
      <c r="E202" s="1007"/>
      <c r="F202" s="999"/>
      <c r="G202" s="1007"/>
      <c r="H202" s="1007"/>
      <c r="I202" s="457"/>
      <c r="J202" s="457"/>
      <c r="K202" s="457"/>
      <c r="L202" s="457"/>
      <c r="M202" s="457"/>
      <c r="N202" s="457"/>
      <c r="O202" s="457"/>
      <c r="P202" s="457"/>
      <c r="Q202" s="1002"/>
      <c r="R202" s="425" t="s">
        <v>866</v>
      </c>
      <c r="S202" s="425" t="s">
        <v>523</v>
      </c>
      <c r="T202" s="426" t="s">
        <v>874</v>
      </c>
      <c r="U202" s="426" t="s">
        <v>870</v>
      </c>
      <c r="V202" s="425" t="s">
        <v>876</v>
      </c>
      <c r="W202" s="1009"/>
      <c r="X202" s="430" t="s">
        <v>887</v>
      </c>
      <c r="Y202" s="492"/>
    </row>
    <row r="203" spans="2:25" ht="262.5">
      <c r="B203" s="997"/>
      <c r="C203" s="998"/>
      <c r="D203" s="1010"/>
      <c r="E203" s="1007"/>
      <c r="F203" s="999"/>
      <c r="G203" s="1007"/>
      <c r="H203" s="1007"/>
      <c r="I203" s="457"/>
      <c r="J203" s="457"/>
      <c r="K203" s="457"/>
      <c r="L203" s="457"/>
      <c r="M203" s="457"/>
      <c r="N203" s="457"/>
      <c r="O203" s="457"/>
      <c r="P203" s="457"/>
      <c r="Q203" s="1002"/>
      <c r="R203" s="425" t="s">
        <v>867</v>
      </c>
      <c r="S203" s="425" t="s">
        <v>877</v>
      </c>
      <c r="T203" s="426" t="s">
        <v>874</v>
      </c>
      <c r="U203" s="426" t="s">
        <v>870</v>
      </c>
      <c r="V203" s="425" t="s">
        <v>876</v>
      </c>
      <c r="W203" s="1009"/>
      <c r="X203" s="430" t="s">
        <v>888</v>
      </c>
      <c r="Y203" s="492"/>
    </row>
    <row r="204" spans="2:25" ht="187.5">
      <c r="B204" s="997"/>
      <c r="C204" s="998"/>
      <c r="D204" s="1010"/>
      <c r="E204" s="457" t="s">
        <v>662</v>
      </c>
      <c r="F204" s="425" t="s">
        <v>662</v>
      </c>
      <c r="G204" s="457" t="s">
        <v>662</v>
      </c>
      <c r="H204" s="457" t="s">
        <v>662</v>
      </c>
      <c r="I204" s="457"/>
      <c r="J204" s="457"/>
      <c r="K204" s="457"/>
      <c r="L204" s="457"/>
      <c r="M204" s="457"/>
      <c r="N204" s="457"/>
      <c r="O204" s="457"/>
      <c r="P204" s="457"/>
      <c r="Q204" s="424" t="s">
        <v>856</v>
      </c>
      <c r="R204" s="425" t="s">
        <v>868</v>
      </c>
      <c r="S204" s="425" t="s">
        <v>523</v>
      </c>
      <c r="T204" s="426" t="s">
        <v>869</v>
      </c>
      <c r="U204" s="426" t="s">
        <v>870</v>
      </c>
      <c r="V204" s="430" t="s">
        <v>878</v>
      </c>
      <c r="W204" s="501" t="s">
        <v>662</v>
      </c>
      <c r="X204" s="430" t="s">
        <v>889</v>
      </c>
      <c r="Y204" s="492"/>
    </row>
    <row r="205" spans="2:25" ht="375">
      <c r="B205" s="997">
        <v>725</v>
      </c>
      <c r="C205" s="998" t="s">
        <v>890</v>
      </c>
      <c r="D205" s="999" t="s">
        <v>891</v>
      </c>
      <c r="E205" s="1005" t="s">
        <v>662</v>
      </c>
      <c r="F205" s="1005" t="s">
        <v>662</v>
      </c>
      <c r="G205" s="1005" t="s">
        <v>662</v>
      </c>
      <c r="H205" s="1005" t="s">
        <v>662</v>
      </c>
      <c r="I205" s="457"/>
      <c r="J205" s="457"/>
      <c r="K205" s="457"/>
      <c r="L205" s="457"/>
      <c r="M205" s="457"/>
      <c r="N205" s="457"/>
      <c r="O205" s="457"/>
      <c r="P205" s="457"/>
      <c r="Q205" s="424" t="s">
        <v>507</v>
      </c>
      <c r="R205" s="425" t="s">
        <v>897</v>
      </c>
      <c r="S205" s="425" t="s">
        <v>523</v>
      </c>
      <c r="T205" s="426">
        <v>42371</v>
      </c>
      <c r="U205" s="426">
        <v>42673</v>
      </c>
      <c r="V205" s="430" t="s">
        <v>492</v>
      </c>
      <c r="W205" s="494" t="s">
        <v>662</v>
      </c>
      <c r="X205" s="430" t="s">
        <v>907</v>
      </c>
      <c r="Y205" s="492"/>
    </row>
    <row r="206" spans="2:25" ht="225">
      <c r="B206" s="997"/>
      <c r="C206" s="998"/>
      <c r="D206" s="999"/>
      <c r="E206" s="1005"/>
      <c r="F206" s="1005"/>
      <c r="G206" s="1005"/>
      <c r="H206" s="1005"/>
      <c r="I206" s="457"/>
      <c r="J206" s="457"/>
      <c r="K206" s="457"/>
      <c r="L206" s="457"/>
      <c r="M206" s="457"/>
      <c r="N206" s="457"/>
      <c r="O206" s="457"/>
      <c r="P206" s="457"/>
      <c r="Q206" s="424" t="s">
        <v>892</v>
      </c>
      <c r="R206" s="425" t="s">
        <v>898</v>
      </c>
      <c r="S206" s="425" t="s">
        <v>523</v>
      </c>
      <c r="T206" s="426">
        <v>42371</v>
      </c>
      <c r="U206" s="426">
        <v>42735</v>
      </c>
      <c r="V206" s="430" t="s">
        <v>492</v>
      </c>
      <c r="W206" s="494" t="s">
        <v>662</v>
      </c>
      <c r="X206" s="430" t="s">
        <v>908</v>
      </c>
      <c r="Y206" s="492"/>
    </row>
    <row r="207" spans="2:25" ht="187.5">
      <c r="B207" s="997"/>
      <c r="C207" s="998"/>
      <c r="D207" s="999"/>
      <c r="E207" s="425" t="s">
        <v>662</v>
      </c>
      <c r="F207" s="425" t="s">
        <v>662</v>
      </c>
      <c r="G207" s="425" t="s">
        <v>662</v>
      </c>
      <c r="H207" s="425" t="s">
        <v>662</v>
      </c>
      <c r="I207" s="457"/>
      <c r="J207" s="457"/>
      <c r="K207" s="457"/>
      <c r="L207" s="457"/>
      <c r="M207" s="457"/>
      <c r="N207" s="457"/>
      <c r="O207" s="457"/>
      <c r="P207" s="457"/>
      <c r="Q207" s="424" t="s">
        <v>893</v>
      </c>
      <c r="R207" s="425" t="s">
        <v>899</v>
      </c>
      <c r="S207" s="425" t="s">
        <v>523</v>
      </c>
      <c r="T207" s="426">
        <v>42401</v>
      </c>
      <c r="U207" s="426">
        <v>42735</v>
      </c>
      <c r="V207" s="430" t="s">
        <v>492</v>
      </c>
      <c r="W207" s="494" t="s">
        <v>662</v>
      </c>
      <c r="X207" s="425" t="s">
        <v>909</v>
      </c>
      <c r="Y207" s="492"/>
    </row>
    <row r="208" spans="2:25" ht="187.5">
      <c r="B208" s="997"/>
      <c r="C208" s="998"/>
      <c r="D208" s="999"/>
      <c r="E208" s="425" t="s">
        <v>662</v>
      </c>
      <c r="F208" s="425" t="s">
        <v>662</v>
      </c>
      <c r="G208" s="425" t="s">
        <v>662</v>
      </c>
      <c r="H208" s="425" t="s">
        <v>662</v>
      </c>
      <c r="I208" s="457"/>
      <c r="J208" s="457"/>
      <c r="K208" s="457"/>
      <c r="L208" s="457"/>
      <c r="M208" s="457"/>
      <c r="N208" s="457"/>
      <c r="O208" s="457"/>
      <c r="P208" s="457"/>
      <c r="Q208" s="424" t="s">
        <v>894</v>
      </c>
      <c r="R208" s="425" t="s">
        <v>900</v>
      </c>
      <c r="S208" s="425" t="s">
        <v>523</v>
      </c>
      <c r="T208" s="426">
        <v>42401</v>
      </c>
      <c r="U208" s="426">
        <v>42735</v>
      </c>
      <c r="V208" s="430" t="s">
        <v>492</v>
      </c>
      <c r="W208" s="494" t="s">
        <v>662</v>
      </c>
      <c r="X208" s="425" t="s">
        <v>910</v>
      </c>
      <c r="Y208" s="492"/>
    </row>
    <row r="209" spans="2:25" ht="187.5">
      <c r="B209" s="997"/>
      <c r="C209" s="998"/>
      <c r="D209" s="999"/>
      <c r="E209" s="425" t="s">
        <v>662</v>
      </c>
      <c r="F209" s="425" t="s">
        <v>662</v>
      </c>
      <c r="G209" s="425" t="s">
        <v>662</v>
      </c>
      <c r="H209" s="425" t="s">
        <v>662</v>
      </c>
      <c r="I209" s="457"/>
      <c r="J209" s="457"/>
      <c r="K209" s="457"/>
      <c r="L209" s="457"/>
      <c r="M209" s="457"/>
      <c r="N209" s="457"/>
      <c r="O209" s="457"/>
      <c r="P209" s="457"/>
      <c r="Q209" s="424" t="s">
        <v>895</v>
      </c>
      <c r="R209" s="425" t="s">
        <v>901</v>
      </c>
      <c r="S209" s="425" t="s">
        <v>523</v>
      </c>
      <c r="T209" s="426">
        <v>42370</v>
      </c>
      <c r="U209" s="426">
        <v>42535</v>
      </c>
      <c r="V209" s="425" t="s">
        <v>518</v>
      </c>
      <c r="W209" s="494" t="s">
        <v>662</v>
      </c>
      <c r="X209" s="425" t="s">
        <v>911</v>
      </c>
      <c r="Y209" s="492"/>
    </row>
    <row r="210" spans="2:25" ht="187.5">
      <c r="B210" s="997"/>
      <c r="C210" s="998"/>
      <c r="D210" s="999"/>
      <c r="E210" s="425" t="s">
        <v>662</v>
      </c>
      <c r="F210" s="425" t="s">
        <v>662</v>
      </c>
      <c r="G210" s="425" t="s">
        <v>662</v>
      </c>
      <c r="H210" s="425" t="s">
        <v>662</v>
      </c>
      <c r="I210" s="457"/>
      <c r="J210" s="457"/>
      <c r="K210" s="457"/>
      <c r="L210" s="457"/>
      <c r="M210" s="457"/>
      <c r="N210" s="457"/>
      <c r="O210" s="457"/>
      <c r="P210" s="457"/>
      <c r="Q210" s="424" t="s">
        <v>895</v>
      </c>
      <c r="R210" s="425" t="s">
        <v>902</v>
      </c>
      <c r="S210" s="425" t="s">
        <v>523</v>
      </c>
      <c r="T210" s="426">
        <v>42370</v>
      </c>
      <c r="U210" s="426">
        <v>42551</v>
      </c>
      <c r="V210" s="425" t="s">
        <v>518</v>
      </c>
      <c r="W210" s="494" t="s">
        <v>662</v>
      </c>
      <c r="X210" s="425" t="s">
        <v>911</v>
      </c>
      <c r="Y210" s="492"/>
    </row>
    <row r="211" spans="2:25" ht="187.5">
      <c r="B211" s="997"/>
      <c r="C211" s="998"/>
      <c r="D211" s="999"/>
      <c r="E211" s="425" t="s">
        <v>662</v>
      </c>
      <c r="F211" s="425" t="s">
        <v>662</v>
      </c>
      <c r="G211" s="425" t="s">
        <v>662</v>
      </c>
      <c r="H211" s="425" t="s">
        <v>662</v>
      </c>
      <c r="I211" s="457"/>
      <c r="J211" s="457"/>
      <c r="K211" s="457"/>
      <c r="L211" s="457"/>
      <c r="M211" s="457"/>
      <c r="N211" s="457"/>
      <c r="O211" s="457"/>
      <c r="P211" s="457"/>
      <c r="Q211" s="424" t="s">
        <v>895</v>
      </c>
      <c r="R211" s="425" t="s">
        <v>903</v>
      </c>
      <c r="S211" s="425" t="s">
        <v>523</v>
      </c>
      <c r="T211" s="426">
        <v>42370</v>
      </c>
      <c r="U211" s="426">
        <v>42535</v>
      </c>
      <c r="V211" s="425" t="s">
        <v>518</v>
      </c>
      <c r="W211" s="494" t="s">
        <v>662</v>
      </c>
      <c r="X211" s="425" t="s">
        <v>911</v>
      </c>
      <c r="Y211" s="492"/>
    </row>
    <row r="212" spans="2:25" ht="187.5">
      <c r="B212" s="997"/>
      <c r="C212" s="998"/>
      <c r="D212" s="999"/>
      <c r="E212" s="425" t="s">
        <v>662</v>
      </c>
      <c r="F212" s="425" t="s">
        <v>662</v>
      </c>
      <c r="G212" s="425" t="s">
        <v>662</v>
      </c>
      <c r="H212" s="425" t="s">
        <v>662</v>
      </c>
      <c r="I212" s="457"/>
      <c r="J212" s="457"/>
      <c r="K212" s="457"/>
      <c r="L212" s="457"/>
      <c r="M212" s="457"/>
      <c r="N212" s="457"/>
      <c r="O212" s="457"/>
      <c r="P212" s="457"/>
      <c r="Q212" s="424" t="s">
        <v>895</v>
      </c>
      <c r="R212" s="425" t="s">
        <v>904</v>
      </c>
      <c r="S212" s="425" t="s">
        <v>523</v>
      </c>
      <c r="T212" s="426">
        <v>42370</v>
      </c>
      <c r="U212" s="426">
        <v>42545</v>
      </c>
      <c r="V212" s="425" t="s">
        <v>518</v>
      </c>
      <c r="W212" s="494" t="s">
        <v>662</v>
      </c>
      <c r="X212" s="425" t="s">
        <v>911</v>
      </c>
      <c r="Y212" s="492"/>
    </row>
    <row r="213" spans="2:25" ht="262.5">
      <c r="B213" s="997"/>
      <c r="C213" s="998"/>
      <c r="D213" s="999"/>
      <c r="E213" s="425" t="s">
        <v>513</v>
      </c>
      <c r="F213" s="425" t="s">
        <v>514</v>
      </c>
      <c r="G213" s="425" t="s">
        <v>29</v>
      </c>
      <c r="H213" s="488">
        <v>585000000</v>
      </c>
      <c r="I213" s="457"/>
      <c r="J213" s="457"/>
      <c r="K213" s="457"/>
      <c r="L213" s="457"/>
      <c r="M213" s="457"/>
      <c r="N213" s="457"/>
      <c r="O213" s="457"/>
      <c r="P213" s="457"/>
      <c r="Q213" s="424" t="s">
        <v>896</v>
      </c>
      <c r="R213" s="430" t="s">
        <v>905</v>
      </c>
      <c r="S213" s="425" t="s">
        <v>906</v>
      </c>
      <c r="T213" s="426">
        <v>42490</v>
      </c>
      <c r="U213" s="426">
        <v>42552</v>
      </c>
      <c r="V213" s="425" t="s">
        <v>518</v>
      </c>
      <c r="W213" s="488">
        <v>585000000</v>
      </c>
      <c r="X213" s="430" t="s">
        <v>912</v>
      </c>
      <c r="Y213" s="492"/>
    </row>
    <row r="214" spans="2:25" ht="150">
      <c r="B214" s="997">
        <v>611</v>
      </c>
      <c r="C214" s="998" t="s">
        <v>210</v>
      </c>
      <c r="D214" s="999" t="s">
        <v>913</v>
      </c>
      <c r="E214" s="999" t="s">
        <v>27</v>
      </c>
      <c r="F214" s="999" t="s">
        <v>225</v>
      </c>
      <c r="G214" s="999" t="s">
        <v>29</v>
      </c>
      <c r="H214" s="1006">
        <v>120000000</v>
      </c>
      <c r="I214" s="457"/>
      <c r="J214" s="457"/>
      <c r="K214" s="457"/>
      <c r="L214" s="457"/>
      <c r="M214" s="457"/>
      <c r="N214" s="457"/>
      <c r="O214" s="457"/>
      <c r="P214" s="457"/>
      <c r="Q214" s="1002" t="s">
        <v>915</v>
      </c>
      <c r="R214" s="999" t="s">
        <v>916</v>
      </c>
      <c r="S214" s="999" t="s">
        <v>917</v>
      </c>
      <c r="T214" s="1003">
        <v>42387</v>
      </c>
      <c r="U214" s="1003">
        <v>42735</v>
      </c>
      <c r="V214" s="502" t="s">
        <v>918</v>
      </c>
      <c r="W214" s="1004">
        <v>120000000</v>
      </c>
      <c r="X214" s="430" t="s">
        <v>944</v>
      </c>
      <c r="Y214" s="996" t="s">
        <v>919</v>
      </c>
    </row>
    <row r="215" spans="2:25" ht="262.5">
      <c r="B215" s="997"/>
      <c r="C215" s="998"/>
      <c r="D215" s="999"/>
      <c r="E215" s="999"/>
      <c r="F215" s="999"/>
      <c r="G215" s="999"/>
      <c r="H215" s="1006"/>
      <c r="I215" s="457"/>
      <c r="J215" s="457"/>
      <c r="K215" s="457"/>
      <c r="L215" s="457"/>
      <c r="M215" s="457"/>
      <c r="N215" s="457"/>
      <c r="O215" s="457"/>
      <c r="P215" s="457"/>
      <c r="Q215" s="1002"/>
      <c r="R215" s="999"/>
      <c r="S215" s="999"/>
      <c r="T215" s="1003"/>
      <c r="U215" s="1003"/>
      <c r="V215" s="502" t="s">
        <v>920</v>
      </c>
      <c r="W215" s="1004"/>
      <c r="X215" s="430" t="s">
        <v>945</v>
      </c>
      <c r="Y215" s="996"/>
    </row>
    <row r="216" spans="2:25" ht="187.5">
      <c r="B216" s="997"/>
      <c r="C216" s="998"/>
      <c r="D216" s="999"/>
      <c r="E216" s="999"/>
      <c r="F216" s="999"/>
      <c r="G216" s="999"/>
      <c r="H216" s="1006"/>
      <c r="I216" s="457"/>
      <c r="J216" s="457"/>
      <c r="K216" s="457"/>
      <c r="L216" s="457"/>
      <c r="M216" s="457"/>
      <c r="N216" s="457"/>
      <c r="O216" s="457"/>
      <c r="P216" s="457"/>
      <c r="Q216" s="1002"/>
      <c r="R216" s="999"/>
      <c r="S216" s="999"/>
      <c r="T216" s="1003"/>
      <c r="U216" s="1003"/>
      <c r="V216" s="502" t="s">
        <v>921</v>
      </c>
      <c r="W216" s="1004"/>
      <c r="X216" s="430" t="s">
        <v>946</v>
      </c>
      <c r="Y216" s="996"/>
    </row>
    <row r="217" spans="2:25" ht="300">
      <c r="B217" s="997"/>
      <c r="C217" s="998"/>
      <c r="D217" s="999"/>
      <c r="E217" s="999" t="s">
        <v>914</v>
      </c>
      <c r="F217" s="999" t="s">
        <v>914</v>
      </c>
      <c r="G217" s="999" t="s">
        <v>914</v>
      </c>
      <c r="H217" s="1006"/>
      <c r="I217" s="457"/>
      <c r="J217" s="457"/>
      <c r="K217" s="457"/>
      <c r="L217" s="457"/>
      <c r="M217" s="457"/>
      <c r="N217" s="457"/>
      <c r="O217" s="457"/>
      <c r="P217" s="457"/>
      <c r="Q217" s="424" t="s">
        <v>922</v>
      </c>
      <c r="R217" s="425" t="s">
        <v>923</v>
      </c>
      <c r="S217" s="425" t="s">
        <v>917</v>
      </c>
      <c r="T217" s="426">
        <v>42387</v>
      </c>
      <c r="U217" s="426">
        <v>42735</v>
      </c>
      <c r="V217" s="502" t="s">
        <v>924</v>
      </c>
      <c r="W217" s="1004"/>
      <c r="X217" s="430" t="s">
        <v>947</v>
      </c>
      <c r="Y217" s="996"/>
    </row>
    <row r="218" spans="2:25" ht="150">
      <c r="B218" s="997"/>
      <c r="C218" s="998"/>
      <c r="D218" s="999"/>
      <c r="E218" s="999" t="s">
        <v>914</v>
      </c>
      <c r="F218" s="999" t="s">
        <v>914</v>
      </c>
      <c r="G218" s="999" t="s">
        <v>914</v>
      </c>
      <c r="H218" s="1006"/>
      <c r="I218" s="457"/>
      <c r="J218" s="457"/>
      <c r="K218" s="457"/>
      <c r="L218" s="457"/>
      <c r="M218" s="457"/>
      <c r="N218" s="457"/>
      <c r="O218" s="457"/>
      <c r="P218" s="457"/>
      <c r="Q218" s="424" t="s">
        <v>288</v>
      </c>
      <c r="R218" s="425" t="s">
        <v>925</v>
      </c>
      <c r="S218" s="425" t="s">
        <v>917</v>
      </c>
      <c r="T218" s="426">
        <v>42387</v>
      </c>
      <c r="U218" s="426">
        <v>42735</v>
      </c>
      <c r="V218" s="502" t="s">
        <v>926</v>
      </c>
      <c r="W218" s="1004"/>
      <c r="X218" s="430" t="s">
        <v>948</v>
      </c>
      <c r="Y218" s="996"/>
    </row>
    <row r="219" spans="2:25" ht="300">
      <c r="B219" s="997"/>
      <c r="C219" s="998"/>
      <c r="D219" s="999"/>
      <c r="E219" s="999" t="s">
        <v>914</v>
      </c>
      <c r="F219" s="999" t="s">
        <v>914</v>
      </c>
      <c r="G219" s="999" t="s">
        <v>914</v>
      </c>
      <c r="H219" s="1006"/>
      <c r="I219" s="457"/>
      <c r="J219" s="457"/>
      <c r="K219" s="457"/>
      <c r="L219" s="457"/>
      <c r="M219" s="457"/>
      <c r="N219" s="457"/>
      <c r="O219" s="457"/>
      <c r="P219" s="457"/>
      <c r="Q219" s="424" t="s">
        <v>927</v>
      </c>
      <c r="R219" s="425" t="s">
        <v>928</v>
      </c>
      <c r="S219" s="425" t="s">
        <v>917</v>
      </c>
      <c r="T219" s="426">
        <v>42387</v>
      </c>
      <c r="U219" s="426">
        <v>42735</v>
      </c>
      <c r="V219" s="502" t="s">
        <v>929</v>
      </c>
      <c r="W219" s="1004"/>
      <c r="X219" s="430" t="s">
        <v>949</v>
      </c>
      <c r="Y219" s="996"/>
    </row>
    <row r="220" spans="2:25" ht="409.5">
      <c r="B220" s="997">
        <v>604</v>
      </c>
      <c r="C220" s="998" t="s">
        <v>292</v>
      </c>
      <c r="D220" s="999" t="s">
        <v>293</v>
      </c>
      <c r="E220" s="425" t="s">
        <v>294</v>
      </c>
      <c r="F220" s="425" t="s">
        <v>295</v>
      </c>
      <c r="G220" s="425" t="s">
        <v>29</v>
      </c>
      <c r="H220" s="457" t="s">
        <v>930</v>
      </c>
      <c r="I220" s="424">
        <v>1000000000</v>
      </c>
      <c r="J220" s="457"/>
      <c r="K220" s="424">
        <v>1000000000</v>
      </c>
      <c r="L220" s="457"/>
      <c r="M220" s="457"/>
      <c r="N220" s="457"/>
      <c r="O220" s="457"/>
      <c r="P220" s="491" t="s">
        <v>607</v>
      </c>
      <c r="Q220" s="430" t="s">
        <v>950</v>
      </c>
      <c r="R220" s="425" t="s">
        <v>298</v>
      </c>
      <c r="S220" s="426">
        <v>42248</v>
      </c>
      <c r="T220" s="426">
        <v>42490</v>
      </c>
      <c r="U220" s="430" t="s">
        <v>931</v>
      </c>
      <c r="V220" s="429">
        <v>1000000000</v>
      </c>
      <c r="W220" s="425" t="s">
        <v>943</v>
      </c>
      <c r="X220" s="425" t="s">
        <v>932</v>
      </c>
      <c r="Y220" s="484" t="s">
        <v>932</v>
      </c>
    </row>
    <row r="221" spans="2:25" ht="409.5">
      <c r="B221" s="997"/>
      <c r="C221" s="998"/>
      <c r="D221" s="999"/>
      <c r="E221" s="425" t="s">
        <v>312</v>
      </c>
      <c r="F221" s="425" t="s">
        <v>313</v>
      </c>
      <c r="G221" s="425" t="s">
        <v>314</v>
      </c>
      <c r="H221" s="1000">
        <v>262300000</v>
      </c>
      <c r="I221" s="424"/>
      <c r="J221" s="457"/>
      <c r="K221" s="424"/>
      <c r="L221" s="457"/>
      <c r="M221" s="457"/>
      <c r="N221" s="457"/>
      <c r="O221" s="457"/>
      <c r="P221" s="491" t="s">
        <v>319</v>
      </c>
      <c r="Q221" s="425" t="s">
        <v>608</v>
      </c>
      <c r="R221" s="425" t="s">
        <v>306</v>
      </c>
      <c r="S221" s="426">
        <v>42268</v>
      </c>
      <c r="T221" s="426">
        <v>42399</v>
      </c>
      <c r="U221" s="425" t="s">
        <v>610</v>
      </c>
      <c r="V221" s="424">
        <v>177000000</v>
      </c>
      <c r="W221" s="425" t="s">
        <v>611</v>
      </c>
      <c r="X221" s="425" t="s">
        <v>933</v>
      </c>
      <c r="Y221" s="484" t="s">
        <v>933</v>
      </c>
    </row>
    <row r="222" spans="2:25" ht="409.5">
      <c r="B222" s="997"/>
      <c r="C222" s="998"/>
      <c r="D222" s="999"/>
      <c r="E222" s="425" t="s">
        <v>318</v>
      </c>
      <c r="F222" s="425" t="s">
        <v>313</v>
      </c>
      <c r="G222" s="425" t="s">
        <v>29</v>
      </c>
      <c r="H222" s="1000"/>
      <c r="I222" s="424"/>
      <c r="J222" s="457"/>
      <c r="K222" s="424"/>
      <c r="L222" s="457"/>
      <c r="M222" s="457"/>
      <c r="N222" s="457"/>
      <c r="O222" s="457"/>
      <c r="P222" s="491" t="s">
        <v>612</v>
      </c>
      <c r="Q222" s="425" t="s">
        <v>609</v>
      </c>
      <c r="R222" s="425" t="s">
        <v>298</v>
      </c>
      <c r="S222" s="426">
        <v>42248</v>
      </c>
      <c r="T222" s="426">
        <v>42369</v>
      </c>
      <c r="U222" s="430" t="s">
        <v>610</v>
      </c>
      <c r="V222" s="424">
        <f>+H221-V221</f>
        <v>85300000</v>
      </c>
      <c r="W222" s="425" t="s">
        <v>612</v>
      </c>
      <c r="X222" s="425" t="s">
        <v>934</v>
      </c>
      <c r="Y222" s="484" t="s">
        <v>934</v>
      </c>
    </row>
    <row r="223" spans="2:25" ht="409.5">
      <c r="B223" s="997"/>
      <c r="C223" s="998"/>
      <c r="D223" s="999"/>
      <c r="E223" s="425" t="s">
        <v>318</v>
      </c>
      <c r="F223" s="425" t="s">
        <v>313</v>
      </c>
      <c r="G223" s="425" t="s">
        <v>614</v>
      </c>
      <c r="H223" s="424" t="s">
        <v>615</v>
      </c>
      <c r="I223" s="424"/>
      <c r="J223" s="457"/>
      <c r="K223" s="424"/>
      <c r="L223" s="457"/>
      <c r="M223" s="457"/>
      <c r="N223" s="457"/>
      <c r="O223" s="457"/>
      <c r="P223" s="491" t="s">
        <v>613</v>
      </c>
      <c r="Q223" s="491" t="s">
        <v>616</v>
      </c>
      <c r="R223" s="425" t="s">
        <v>298</v>
      </c>
      <c r="S223" s="426">
        <v>42017</v>
      </c>
      <c r="T223" s="426">
        <v>42369</v>
      </c>
      <c r="U223" s="430" t="s">
        <v>610</v>
      </c>
      <c r="V223" s="429" t="s">
        <v>617</v>
      </c>
      <c r="W223" s="425" t="s">
        <v>618</v>
      </c>
      <c r="X223" s="999" t="s">
        <v>935</v>
      </c>
      <c r="Y223" s="1001" t="s">
        <v>935</v>
      </c>
    </row>
    <row r="224" spans="2:25" ht="375">
      <c r="B224" s="997"/>
      <c r="C224" s="998"/>
      <c r="D224" s="999"/>
      <c r="E224" s="425" t="s">
        <v>318</v>
      </c>
      <c r="F224" s="425" t="s">
        <v>313</v>
      </c>
      <c r="G224" s="425" t="s">
        <v>614</v>
      </c>
      <c r="H224" s="424" t="s">
        <v>615</v>
      </c>
      <c r="I224" s="424"/>
      <c r="J224" s="457"/>
      <c r="K224" s="424"/>
      <c r="L224" s="457"/>
      <c r="M224" s="457"/>
      <c r="N224" s="457"/>
      <c r="O224" s="457"/>
      <c r="P224" s="491" t="s">
        <v>613</v>
      </c>
      <c r="Q224" s="491" t="s">
        <v>936</v>
      </c>
      <c r="R224" s="425" t="s">
        <v>298</v>
      </c>
      <c r="S224" s="426">
        <v>42017</v>
      </c>
      <c r="T224" s="426">
        <v>42369</v>
      </c>
      <c r="U224" s="430" t="s">
        <v>610</v>
      </c>
      <c r="V224" s="429" t="s">
        <v>617</v>
      </c>
      <c r="W224" s="425" t="s">
        <v>619</v>
      </c>
      <c r="X224" s="999"/>
      <c r="Y224" s="1001"/>
    </row>
    <row r="225" spans="2:25" ht="375">
      <c r="B225" s="997"/>
      <c r="C225" s="998"/>
      <c r="D225" s="999"/>
      <c r="E225" s="425" t="s">
        <v>318</v>
      </c>
      <c r="F225" s="425" t="s">
        <v>313</v>
      </c>
      <c r="G225" s="425" t="s">
        <v>614</v>
      </c>
      <c r="H225" s="424" t="s">
        <v>615</v>
      </c>
      <c r="I225" s="424">
        <v>262300000</v>
      </c>
      <c r="J225" s="457"/>
      <c r="K225" s="424">
        <v>262300000</v>
      </c>
      <c r="L225" s="457"/>
      <c r="M225" s="457"/>
      <c r="N225" s="457"/>
      <c r="O225" s="457"/>
      <c r="P225" s="491" t="s">
        <v>613</v>
      </c>
      <c r="Q225" s="491" t="s">
        <v>937</v>
      </c>
      <c r="R225" s="425" t="s">
        <v>298</v>
      </c>
      <c r="S225" s="426">
        <v>42017</v>
      </c>
      <c r="T225" s="426">
        <v>42369</v>
      </c>
      <c r="U225" s="430" t="s">
        <v>610</v>
      </c>
      <c r="V225" s="429" t="s">
        <v>617</v>
      </c>
      <c r="W225" s="425" t="s">
        <v>620</v>
      </c>
      <c r="X225" s="999"/>
      <c r="Y225" s="1001"/>
    </row>
    <row r="226" spans="2:25" ht="225">
      <c r="B226" s="993">
        <v>725</v>
      </c>
      <c r="C226" s="933" t="s">
        <v>951</v>
      </c>
      <c r="D226" s="503" t="s">
        <v>26</v>
      </c>
      <c r="E226" s="457" t="s">
        <v>962</v>
      </c>
      <c r="F226" s="504" t="s">
        <v>952</v>
      </c>
      <c r="G226" s="504" t="s">
        <v>29</v>
      </c>
      <c r="H226" s="990"/>
      <c r="I226" s="423"/>
      <c r="J226" s="423"/>
      <c r="K226" s="423"/>
      <c r="L226" s="423"/>
      <c r="M226" s="423"/>
      <c r="N226" s="423"/>
      <c r="O226" s="423"/>
      <c r="P226" s="423"/>
      <c r="Q226" s="990"/>
      <c r="R226" s="505" t="s">
        <v>1039</v>
      </c>
      <c r="S226" s="506" t="s">
        <v>953</v>
      </c>
      <c r="T226" s="507" t="s">
        <v>874</v>
      </c>
      <c r="U226" s="507" t="s">
        <v>870</v>
      </c>
      <c r="V226" s="990"/>
      <c r="W226" s="992">
        <v>1000000000</v>
      </c>
      <c r="X226" s="508" t="s">
        <v>1040</v>
      </c>
      <c r="Y226" s="509"/>
    </row>
    <row r="227" spans="2:25" ht="187.5">
      <c r="B227" s="993"/>
      <c r="C227" s="933"/>
      <c r="D227" s="503" t="s">
        <v>26</v>
      </c>
      <c r="E227" s="457" t="s">
        <v>963</v>
      </c>
      <c r="F227" s="510" t="s">
        <v>952</v>
      </c>
      <c r="G227" s="504" t="s">
        <v>29</v>
      </c>
      <c r="H227" s="990"/>
      <c r="I227" s="423"/>
      <c r="J227" s="423"/>
      <c r="K227" s="423"/>
      <c r="L227" s="423"/>
      <c r="M227" s="423"/>
      <c r="N227" s="423"/>
      <c r="O227" s="423"/>
      <c r="P227" s="423"/>
      <c r="Q227" s="990"/>
      <c r="R227" s="505" t="s">
        <v>1041</v>
      </c>
      <c r="S227" s="506" t="s">
        <v>953</v>
      </c>
      <c r="T227" s="507" t="s">
        <v>874</v>
      </c>
      <c r="U227" s="507" t="s">
        <v>870</v>
      </c>
      <c r="V227" s="990"/>
      <c r="W227" s="992"/>
      <c r="X227" s="508" t="s">
        <v>1042</v>
      </c>
      <c r="Y227" s="511"/>
    </row>
    <row r="228" spans="2:25" ht="262.5">
      <c r="B228" s="993"/>
      <c r="C228" s="933"/>
      <c r="D228" s="503" t="s">
        <v>26</v>
      </c>
      <c r="E228" s="457" t="s">
        <v>964</v>
      </c>
      <c r="F228" s="510" t="s">
        <v>952</v>
      </c>
      <c r="G228" s="504" t="s">
        <v>29</v>
      </c>
      <c r="H228" s="990"/>
      <c r="I228" s="423"/>
      <c r="J228" s="423"/>
      <c r="K228" s="423"/>
      <c r="L228" s="423"/>
      <c r="M228" s="423"/>
      <c r="N228" s="423"/>
      <c r="O228" s="423"/>
      <c r="P228" s="423"/>
      <c r="Q228" s="990"/>
      <c r="R228" s="505" t="s">
        <v>1043</v>
      </c>
      <c r="S228" s="506" t="s">
        <v>955</v>
      </c>
      <c r="T228" s="507" t="s">
        <v>874</v>
      </c>
      <c r="U228" s="507" t="s">
        <v>870</v>
      </c>
      <c r="V228" s="990"/>
      <c r="W228" s="992"/>
      <c r="X228" s="508" t="s">
        <v>1044</v>
      </c>
      <c r="Y228" s="512" t="s">
        <v>954</v>
      </c>
    </row>
    <row r="229" spans="2:25" ht="150">
      <c r="B229" s="993"/>
      <c r="C229" s="933"/>
      <c r="D229" s="503" t="s">
        <v>26</v>
      </c>
      <c r="E229" s="457" t="s">
        <v>965</v>
      </c>
      <c r="F229" s="510" t="s">
        <v>952</v>
      </c>
      <c r="G229" s="504" t="s">
        <v>29</v>
      </c>
      <c r="H229" s="990"/>
      <c r="I229" s="423"/>
      <c r="J229" s="423"/>
      <c r="K229" s="423"/>
      <c r="L229" s="423"/>
      <c r="M229" s="423"/>
      <c r="N229" s="423"/>
      <c r="O229" s="423"/>
      <c r="P229" s="423"/>
      <c r="Q229" s="990"/>
      <c r="R229" s="505" t="s">
        <v>1045</v>
      </c>
      <c r="S229" s="506" t="s">
        <v>955</v>
      </c>
      <c r="T229" s="507" t="s">
        <v>874</v>
      </c>
      <c r="U229" s="507" t="s">
        <v>870</v>
      </c>
      <c r="V229" s="990"/>
      <c r="W229" s="992"/>
      <c r="X229" s="508" t="s">
        <v>1046</v>
      </c>
      <c r="Y229" s="511"/>
    </row>
    <row r="230" spans="2:25" ht="150">
      <c r="B230" s="993"/>
      <c r="C230" s="933"/>
      <c r="D230" s="503" t="s">
        <v>26</v>
      </c>
      <c r="E230" s="457" t="s">
        <v>966</v>
      </c>
      <c r="F230" s="510" t="s">
        <v>952</v>
      </c>
      <c r="G230" s="504" t="s">
        <v>29</v>
      </c>
      <c r="H230" s="990"/>
      <c r="I230" s="423"/>
      <c r="J230" s="423"/>
      <c r="K230" s="423"/>
      <c r="L230" s="423"/>
      <c r="M230" s="423"/>
      <c r="N230" s="423"/>
      <c r="O230" s="423"/>
      <c r="P230" s="423"/>
      <c r="Q230" s="990"/>
      <c r="R230" s="505" t="s">
        <v>1047</v>
      </c>
      <c r="S230" s="506" t="s">
        <v>956</v>
      </c>
      <c r="T230" s="507" t="s">
        <v>874</v>
      </c>
      <c r="U230" s="507" t="s">
        <v>870</v>
      </c>
      <c r="V230" s="990"/>
      <c r="W230" s="992"/>
      <c r="X230" s="513"/>
      <c r="Y230" s="511"/>
    </row>
    <row r="231" spans="2:25" ht="300">
      <c r="B231" s="993"/>
      <c r="C231" s="933"/>
      <c r="D231" s="503" t="s">
        <v>26</v>
      </c>
      <c r="E231" s="457" t="s">
        <v>451</v>
      </c>
      <c r="F231" s="510" t="s">
        <v>957</v>
      </c>
      <c r="G231" s="504" t="s">
        <v>29</v>
      </c>
      <c r="H231" s="423"/>
      <c r="I231" s="423"/>
      <c r="J231" s="423"/>
      <c r="K231" s="423"/>
      <c r="L231" s="423"/>
      <c r="M231" s="423"/>
      <c r="N231" s="423"/>
      <c r="O231" s="423"/>
      <c r="P231" s="423"/>
      <c r="Q231" s="423"/>
      <c r="R231" s="505" t="s">
        <v>1048</v>
      </c>
      <c r="S231" s="506" t="s">
        <v>958</v>
      </c>
      <c r="T231" s="507" t="s">
        <v>874</v>
      </c>
      <c r="U231" s="507" t="s">
        <v>870</v>
      </c>
      <c r="V231" s="990"/>
      <c r="W231" s="514">
        <v>511900000</v>
      </c>
      <c r="X231" s="515" t="s">
        <v>1049</v>
      </c>
      <c r="Y231" s="511"/>
    </row>
    <row r="232" spans="2:25" ht="60" customHeight="1">
      <c r="B232" s="993"/>
      <c r="C232" s="933"/>
      <c r="D232" s="503" t="s">
        <v>26</v>
      </c>
      <c r="E232" s="457" t="s">
        <v>662</v>
      </c>
      <c r="F232" s="510" t="s">
        <v>662</v>
      </c>
      <c r="G232" s="504" t="s">
        <v>29</v>
      </c>
      <c r="H232" s="423"/>
      <c r="I232" s="423"/>
      <c r="J232" s="423"/>
      <c r="K232" s="423"/>
      <c r="L232" s="423"/>
      <c r="M232" s="423"/>
      <c r="N232" s="423"/>
      <c r="O232" s="423"/>
      <c r="P232" s="423"/>
      <c r="Q232" s="423"/>
      <c r="R232" s="505" t="s">
        <v>1050</v>
      </c>
      <c r="S232" s="506" t="s">
        <v>958</v>
      </c>
      <c r="T232" s="507" t="s">
        <v>874</v>
      </c>
      <c r="U232" s="507" t="s">
        <v>870</v>
      </c>
      <c r="V232" s="990"/>
      <c r="W232" s="514" t="s">
        <v>662</v>
      </c>
      <c r="X232" s="515" t="s">
        <v>959</v>
      </c>
      <c r="Y232" s="511"/>
    </row>
    <row r="233" spans="2:25" ht="262.5">
      <c r="B233" s="993"/>
      <c r="C233" s="933"/>
      <c r="D233" s="503" t="s">
        <v>26</v>
      </c>
      <c r="E233" s="506" t="s">
        <v>355</v>
      </c>
      <c r="F233" s="506" t="s">
        <v>960</v>
      </c>
      <c r="G233" s="504" t="s">
        <v>29</v>
      </c>
      <c r="H233" s="423"/>
      <c r="I233" s="423"/>
      <c r="J233" s="423"/>
      <c r="K233" s="423"/>
      <c r="L233" s="423"/>
      <c r="M233" s="423"/>
      <c r="N233" s="423"/>
      <c r="O233" s="423"/>
      <c r="P233" s="423"/>
      <c r="Q233" s="423"/>
      <c r="R233" s="516" t="s">
        <v>967</v>
      </c>
      <c r="S233" s="506" t="s">
        <v>955</v>
      </c>
      <c r="T233" s="507" t="s">
        <v>874</v>
      </c>
      <c r="U233" s="507" t="s">
        <v>870</v>
      </c>
      <c r="V233" s="990"/>
      <c r="W233" s="514">
        <v>194600000</v>
      </c>
      <c r="X233" s="517" t="s">
        <v>1051</v>
      </c>
      <c r="Y233" s="511"/>
    </row>
    <row r="234" spans="2:25" ht="187.5">
      <c r="B234" s="993"/>
      <c r="C234" s="933"/>
      <c r="D234" s="503" t="s">
        <v>26</v>
      </c>
      <c r="E234" s="506" t="s">
        <v>118</v>
      </c>
      <c r="F234" s="506" t="s">
        <v>961</v>
      </c>
      <c r="G234" s="504" t="s">
        <v>29</v>
      </c>
      <c r="H234" s="423"/>
      <c r="I234" s="423"/>
      <c r="J234" s="423"/>
      <c r="K234" s="423"/>
      <c r="L234" s="423"/>
      <c r="M234" s="423"/>
      <c r="N234" s="423"/>
      <c r="O234" s="423"/>
      <c r="P234" s="423"/>
      <c r="Q234" s="423"/>
      <c r="R234" s="505" t="s">
        <v>1052</v>
      </c>
      <c r="S234" s="506" t="s">
        <v>955</v>
      </c>
      <c r="T234" s="507" t="s">
        <v>874</v>
      </c>
      <c r="U234" s="507" t="s">
        <v>870</v>
      </c>
      <c r="V234" s="990"/>
      <c r="W234" s="518">
        <v>226000</v>
      </c>
      <c r="X234" s="517" t="s">
        <v>1053</v>
      </c>
      <c r="Y234" s="519"/>
    </row>
    <row r="235" spans="2:25" ht="113.25" thickBot="1">
      <c r="B235" s="994"/>
      <c r="C235" s="995"/>
      <c r="D235" s="520" t="s">
        <v>26</v>
      </c>
      <c r="E235" s="521" t="s">
        <v>662</v>
      </c>
      <c r="F235" s="521" t="s">
        <v>662</v>
      </c>
      <c r="G235" s="522" t="s">
        <v>29</v>
      </c>
      <c r="H235" s="523"/>
      <c r="I235" s="523"/>
      <c r="J235" s="523"/>
      <c r="K235" s="523"/>
      <c r="L235" s="523"/>
      <c r="M235" s="523"/>
      <c r="N235" s="523"/>
      <c r="O235" s="523"/>
      <c r="P235" s="523"/>
      <c r="Q235" s="523"/>
      <c r="R235" s="524" t="s">
        <v>1054</v>
      </c>
      <c r="S235" s="521" t="s">
        <v>955</v>
      </c>
      <c r="T235" s="525" t="s">
        <v>874</v>
      </c>
      <c r="U235" s="525" t="s">
        <v>870</v>
      </c>
      <c r="V235" s="991"/>
      <c r="W235" s="526" t="s">
        <v>662</v>
      </c>
      <c r="X235" s="527"/>
      <c r="Y235" s="528"/>
    </row>
    <row r="236" spans="2:102" s="551" customFormat="1" ht="409.5" customHeight="1">
      <c r="B236" s="954">
        <v>604</v>
      </c>
      <c r="C236" s="951" t="s">
        <v>1032</v>
      </c>
      <c r="D236" s="951" t="s">
        <v>1033</v>
      </c>
      <c r="E236" s="503" t="s">
        <v>294</v>
      </c>
      <c r="F236" s="503" t="s">
        <v>295</v>
      </c>
      <c r="G236" s="503" t="s">
        <v>29</v>
      </c>
      <c r="H236" s="562">
        <v>999513003</v>
      </c>
      <c r="I236" s="558"/>
      <c r="J236" s="513"/>
      <c r="K236" s="552"/>
      <c r="L236" s="513"/>
      <c r="M236" s="513"/>
      <c r="N236" s="513"/>
      <c r="O236" s="513"/>
      <c r="P236" s="516" t="s">
        <v>968</v>
      </c>
      <c r="Q236" s="516" t="s">
        <v>968</v>
      </c>
      <c r="R236" s="516" t="s">
        <v>969</v>
      </c>
      <c r="S236" s="506" t="s">
        <v>298</v>
      </c>
      <c r="T236" s="554">
        <v>42005</v>
      </c>
      <c r="U236" s="554">
        <v>42576</v>
      </c>
      <c r="V236" s="588" t="s">
        <v>931</v>
      </c>
      <c r="W236" s="569">
        <v>999513003</v>
      </c>
      <c r="X236" s="516" t="s">
        <v>1034</v>
      </c>
      <c r="Y236" s="570" t="s">
        <v>970</v>
      </c>
      <c r="Z236" s="506" t="s">
        <v>971</v>
      </c>
      <c r="AA236" s="557"/>
      <c r="AB236" s="557"/>
      <c r="AC236" s="557"/>
      <c r="AD236" s="557"/>
      <c r="AE236" s="557"/>
      <c r="AF236" s="557"/>
      <c r="AG236" s="557"/>
      <c r="AH236" s="557"/>
      <c r="AI236" s="557"/>
      <c r="AJ236" s="557"/>
      <c r="AK236" s="557"/>
      <c r="AL236" s="557"/>
      <c r="AM236" s="557"/>
      <c r="AN236" s="557"/>
      <c r="AO236" s="557"/>
      <c r="AP236" s="557"/>
      <c r="AQ236" s="557"/>
      <c r="AR236" s="557"/>
      <c r="AS236" s="557"/>
      <c r="AT236" s="557"/>
      <c r="AU236" s="557"/>
      <c r="AV236" s="557"/>
      <c r="AW236" s="557"/>
      <c r="AX236" s="557"/>
      <c r="AY236" s="557"/>
      <c r="AZ236" s="557"/>
      <c r="BA236" s="557"/>
      <c r="BB236" s="557"/>
      <c r="BC236" s="557"/>
      <c r="BD236" s="557"/>
      <c r="BE236" s="557"/>
      <c r="BF236" s="557"/>
      <c r="BG236" s="557"/>
      <c r="BH236" s="557"/>
      <c r="BI236" s="557"/>
      <c r="BJ236" s="557"/>
      <c r="BK236" s="557"/>
      <c r="BL236" s="557"/>
      <c r="BM236" s="557"/>
      <c r="BN236" s="557"/>
      <c r="BO236" s="557"/>
      <c r="BP236" s="557"/>
      <c r="BQ236" s="557"/>
      <c r="BR236" s="557"/>
      <c r="BS236" s="557"/>
      <c r="BT236" s="557"/>
      <c r="BU236" s="557"/>
      <c r="BV236" s="557"/>
      <c r="BW236" s="557"/>
      <c r="BX236" s="557"/>
      <c r="BY236" s="557"/>
      <c r="BZ236" s="557"/>
      <c r="CA236" s="557"/>
      <c r="CB236" s="557"/>
      <c r="CC236" s="557"/>
      <c r="CD236" s="557"/>
      <c r="CE236" s="557"/>
      <c r="CF236" s="557"/>
      <c r="CG236" s="557"/>
      <c r="CH236" s="557"/>
      <c r="CI236" s="557"/>
      <c r="CJ236" s="557"/>
      <c r="CK236" s="557"/>
      <c r="CL236" s="557"/>
      <c r="CM236" s="557"/>
      <c r="CN236" s="557"/>
      <c r="CO236" s="557"/>
      <c r="CP236" s="557"/>
      <c r="CQ236" s="557"/>
      <c r="CR236" s="557"/>
      <c r="CS236" s="557"/>
      <c r="CT236" s="557"/>
      <c r="CU236" s="557"/>
      <c r="CV236" s="557"/>
      <c r="CW236" s="557"/>
      <c r="CX236" s="557"/>
    </row>
    <row r="237" spans="2:102" s="551" customFormat="1" ht="408.75" customHeight="1">
      <c r="B237" s="955"/>
      <c r="C237" s="952"/>
      <c r="D237" s="952"/>
      <c r="E237" s="940" t="s">
        <v>318</v>
      </c>
      <c r="F237" s="506" t="s">
        <v>313</v>
      </c>
      <c r="G237" s="503" t="s">
        <v>972</v>
      </c>
      <c r="H237" s="562">
        <v>612811997</v>
      </c>
      <c r="I237" s="558"/>
      <c r="J237" s="513"/>
      <c r="K237" s="552"/>
      <c r="L237" s="513"/>
      <c r="M237" s="513"/>
      <c r="N237" s="513"/>
      <c r="O237" s="513"/>
      <c r="P237" s="516" t="s">
        <v>968</v>
      </c>
      <c r="Q237" s="516" t="s">
        <v>968</v>
      </c>
      <c r="R237" s="516" t="s">
        <v>973</v>
      </c>
      <c r="S237" s="506" t="s">
        <v>298</v>
      </c>
      <c r="T237" s="554">
        <v>42005</v>
      </c>
      <c r="U237" s="554">
        <v>42576</v>
      </c>
      <c r="V237" s="555" t="s">
        <v>610</v>
      </c>
      <c r="W237" s="569">
        <v>612811997</v>
      </c>
      <c r="X237" s="516" t="s">
        <v>1035</v>
      </c>
      <c r="Y237" s="570" t="s">
        <v>974</v>
      </c>
      <c r="Z237" s="506" t="s">
        <v>971</v>
      </c>
      <c r="AA237" s="557"/>
      <c r="AB237" s="557"/>
      <c r="AC237" s="557"/>
      <c r="AD237" s="557"/>
      <c r="AE237" s="557"/>
      <c r="AF237" s="557"/>
      <c r="AG237" s="557"/>
      <c r="AH237" s="557"/>
      <c r="AI237" s="557"/>
      <c r="AJ237" s="557"/>
      <c r="AK237" s="557"/>
      <c r="AL237" s="557"/>
      <c r="AM237" s="557"/>
      <c r="AN237" s="557"/>
      <c r="AO237" s="557"/>
      <c r="AP237" s="557"/>
      <c r="AQ237" s="557"/>
      <c r="AR237" s="557"/>
      <c r="AS237" s="557"/>
      <c r="AT237" s="557"/>
      <c r="AU237" s="557"/>
      <c r="AV237" s="557"/>
      <c r="AW237" s="557"/>
      <c r="AX237" s="557"/>
      <c r="AY237" s="557"/>
      <c r="AZ237" s="557"/>
      <c r="BA237" s="557"/>
      <c r="BB237" s="557"/>
      <c r="BC237" s="557"/>
      <c r="BD237" s="557"/>
      <c r="BE237" s="557"/>
      <c r="BF237" s="557"/>
      <c r="BG237" s="557"/>
      <c r="BH237" s="557"/>
      <c r="BI237" s="557"/>
      <c r="BJ237" s="557"/>
      <c r="BK237" s="557"/>
      <c r="BL237" s="557"/>
      <c r="BM237" s="557"/>
      <c r="BN237" s="557"/>
      <c r="BO237" s="557"/>
      <c r="BP237" s="557"/>
      <c r="BQ237" s="557"/>
      <c r="BR237" s="557"/>
      <c r="BS237" s="557"/>
      <c r="BT237" s="557"/>
      <c r="BU237" s="557"/>
      <c r="BV237" s="557"/>
      <c r="BW237" s="557"/>
      <c r="BX237" s="557"/>
      <c r="BY237" s="557"/>
      <c r="BZ237" s="557"/>
      <c r="CA237" s="557"/>
      <c r="CB237" s="557"/>
      <c r="CC237" s="557"/>
      <c r="CD237" s="557"/>
      <c r="CE237" s="557"/>
      <c r="CF237" s="557"/>
      <c r="CG237" s="557"/>
      <c r="CH237" s="557"/>
      <c r="CI237" s="557"/>
      <c r="CJ237" s="557"/>
      <c r="CK237" s="557"/>
      <c r="CL237" s="557"/>
      <c r="CM237" s="557"/>
      <c r="CN237" s="557"/>
      <c r="CO237" s="557"/>
      <c r="CP237" s="557"/>
      <c r="CQ237" s="557"/>
      <c r="CR237" s="557"/>
      <c r="CS237" s="557"/>
      <c r="CT237" s="557"/>
      <c r="CU237" s="557"/>
      <c r="CV237" s="557"/>
      <c r="CW237" s="557"/>
      <c r="CX237" s="557"/>
    </row>
    <row r="238" spans="2:102" s="551" customFormat="1" ht="196.5" customHeight="1">
      <c r="B238" s="955"/>
      <c r="C238" s="952"/>
      <c r="D238" s="952"/>
      <c r="E238" s="946"/>
      <c r="F238" s="940" t="s">
        <v>313</v>
      </c>
      <c r="G238" s="940" t="s">
        <v>614</v>
      </c>
      <c r="H238" s="948" t="s">
        <v>614</v>
      </c>
      <c r="I238" s="571"/>
      <c r="J238" s="513"/>
      <c r="K238" s="572"/>
      <c r="L238" s="573"/>
      <c r="M238" s="573"/>
      <c r="N238" s="573"/>
      <c r="O238" s="573"/>
      <c r="P238" s="934" t="s">
        <v>975</v>
      </c>
      <c r="Q238" s="934" t="s">
        <v>975</v>
      </c>
      <c r="R238" s="574" t="s">
        <v>976</v>
      </c>
      <c r="S238" s="940" t="s">
        <v>298</v>
      </c>
      <c r="T238" s="575">
        <v>42430</v>
      </c>
      <c r="U238" s="575">
        <v>42475</v>
      </c>
      <c r="V238" s="971" t="s">
        <v>610</v>
      </c>
      <c r="W238" s="518" t="s">
        <v>614</v>
      </c>
      <c r="X238" s="559" t="s">
        <v>977</v>
      </c>
      <c r="Y238" s="503"/>
      <c r="Z238" s="532" t="s">
        <v>978</v>
      </c>
      <c r="AA238" s="557"/>
      <c r="AB238" s="557"/>
      <c r="AC238" s="557"/>
      <c r="AD238" s="557"/>
      <c r="AE238" s="557"/>
      <c r="AF238" s="557"/>
      <c r="AG238" s="557"/>
      <c r="AH238" s="557"/>
      <c r="AI238" s="557"/>
      <c r="AJ238" s="557"/>
      <c r="AK238" s="557"/>
      <c r="AL238" s="557"/>
      <c r="AM238" s="557"/>
      <c r="AN238" s="557"/>
      <c r="AO238" s="557"/>
      <c r="AP238" s="557"/>
      <c r="AQ238" s="557"/>
      <c r="AR238" s="557"/>
      <c r="AS238" s="557"/>
      <c r="AT238" s="557"/>
      <c r="AU238" s="557"/>
      <c r="AV238" s="557"/>
      <c r="AW238" s="557"/>
      <c r="AX238" s="557"/>
      <c r="AY238" s="557"/>
      <c r="AZ238" s="557"/>
      <c r="BA238" s="557"/>
      <c r="BB238" s="557"/>
      <c r="BC238" s="557"/>
      <c r="BD238" s="557"/>
      <c r="BE238" s="557"/>
      <c r="BF238" s="557"/>
      <c r="BG238" s="557"/>
      <c r="BH238" s="557"/>
      <c r="BI238" s="557"/>
      <c r="BJ238" s="557"/>
      <c r="BK238" s="557"/>
      <c r="BL238" s="557"/>
      <c r="BM238" s="557"/>
      <c r="BN238" s="557"/>
      <c r="BO238" s="557"/>
      <c r="BP238" s="557"/>
      <c r="BQ238" s="557"/>
      <c r="BR238" s="557"/>
      <c r="BS238" s="557"/>
      <c r="BT238" s="557"/>
      <c r="BU238" s="557"/>
      <c r="BV238" s="557"/>
      <c r="BW238" s="557"/>
      <c r="BX238" s="557"/>
      <c r="BY238" s="557"/>
      <c r="BZ238" s="557"/>
      <c r="CA238" s="557"/>
      <c r="CB238" s="557"/>
      <c r="CC238" s="557"/>
      <c r="CD238" s="557"/>
      <c r="CE238" s="557"/>
      <c r="CF238" s="557"/>
      <c r="CG238" s="557"/>
      <c r="CH238" s="557"/>
      <c r="CI238" s="557"/>
      <c r="CJ238" s="557"/>
      <c r="CK238" s="557"/>
      <c r="CL238" s="557"/>
      <c r="CM238" s="557"/>
      <c r="CN238" s="557"/>
      <c r="CO238" s="557"/>
      <c r="CP238" s="557"/>
      <c r="CQ238" s="557"/>
      <c r="CR238" s="557"/>
      <c r="CS238" s="557"/>
      <c r="CT238" s="557"/>
      <c r="CU238" s="557"/>
      <c r="CV238" s="557"/>
      <c r="CW238" s="557"/>
      <c r="CX238" s="557"/>
    </row>
    <row r="239" spans="2:102" s="551" customFormat="1" ht="156.75" customHeight="1">
      <c r="B239" s="955"/>
      <c r="C239" s="952"/>
      <c r="D239" s="952"/>
      <c r="E239" s="946"/>
      <c r="F239" s="946"/>
      <c r="G239" s="946"/>
      <c r="H239" s="949"/>
      <c r="I239" s="576"/>
      <c r="J239" s="513"/>
      <c r="K239" s="577"/>
      <c r="L239" s="578"/>
      <c r="M239" s="578"/>
      <c r="N239" s="578"/>
      <c r="O239" s="578"/>
      <c r="P239" s="935"/>
      <c r="Q239" s="935"/>
      <c r="R239" s="574" t="s">
        <v>979</v>
      </c>
      <c r="S239" s="946"/>
      <c r="T239" s="575">
        <v>42522</v>
      </c>
      <c r="U239" s="575">
        <v>42614</v>
      </c>
      <c r="V239" s="952"/>
      <c r="W239" s="518">
        <v>200000000</v>
      </c>
      <c r="X239" s="559" t="s">
        <v>980</v>
      </c>
      <c r="Y239" s="503"/>
      <c r="Z239" s="560"/>
      <c r="AA239" s="557"/>
      <c r="AB239" s="557"/>
      <c r="AC239" s="557"/>
      <c r="AD239" s="557"/>
      <c r="AE239" s="557"/>
      <c r="AF239" s="557"/>
      <c r="AG239" s="557"/>
      <c r="AH239" s="557"/>
      <c r="AI239" s="557"/>
      <c r="AJ239" s="557"/>
      <c r="AK239" s="557"/>
      <c r="AL239" s="557"/>
      <c r="AM239" s="557"/>
      <c r="AN239" s="557"/>
      <c r="AO239" s="557"/>
      <c r="AP239" s="557"/>
      <c r="AQ239" s="557"/>
      <c r="AR239" s="557"/>
      <c r="AS239" s="557"/>
      <c r="AT239" s="557"/>
      <c r="AU239" s="557"/>
      <c r="AV239" s="557"/>
      <c r="AW239" s="557"/>
      <c r="AX239" s="557"/>
      <c r="AY239" s="557"/>
      <c r="AZ239" s="557"/>
      <c r="BA239" s="557"/>
      <c r="BB239" s="557"/>
      <c r="BC239" s="557"/>
      <c r="BD239" s="557"/>
      <c r="BE239" s="557"/>
      <c r="BF239" s="557"/>
      <c r="BG239" s="557"/>
      <c r="BH239" s="557"/>
      <c r="BI239" s="557"/>
      <c r="BJ239" s="557"/>
      <c r="BK239" s="557"/>
      <c r="BL239" s="557"/>
      <c r="BM239" s="557"/>
      <c r="BN239" s="557"/>
      <c r="BO239" s="557"/>
      <c r="BP239" s="557"/>
      <c r="BQ239" s="557"/>
      <c r="BR239" s="557"/>
      <c r="BS239" s="557"/>
      <c r="BT239" s="557"/>
      <c r="BU239" s="557"/>
      <c r="BV239" s="557"/>
      <c r="BW239" s="557"/>
      <c r="BX239" s="557"/>
      <c r="BY239" s="557"/>
      <c r="BZ239" s="557"/>
      <c r="CA239" s="557"/>
      <c r="CB239" s="557"/>
      <c r="CC239" s="557"/>
      <c r="CD239" s="557"/>
      <c r="CE239" s="557"/>
      <c r="CF239" s="557"/>
      <c r="CG239" s="557"/>
      <c r="CH239" s="557"/>
      <c r="CI239" s="557"/>
      <c r="CJ239" s="557"/>
      <c r="CK239" s="557"/>
      <c r="CL239" s="557"/>
      <c r="CM239" s="557"/>
      <c r="CN239" s="557"/>
      <c r="CO239" s="557"/>
      <c r="CP239" s="557"/>
      <c r="CQ239" s="557"/>
      <c r="CR239" s="557"/>
      <c r="CS239" s="557"/>
      <c r="CT239" s="557"/>
      <c r="CU239" s="557"/>
      <c r="CV239" s="557"/>
      <c r="CW239" s="557"/>
      <c r="CX239" s="557"/>
    </row>
    <row r="240" spans="2:102" s="551" customFormat="1" ht="157.5" customHeight="1">
      <c r="B240" s="955"/>
      <c r="C240" s="952"/>
      <c r="D240" s="952"/>
      <c r="E240" s="946"/>
      <c r="F240" s="946"/>
      <c r="G240" s="946"/>
      <c r="H240" s="949"/>
      <c r="I240" s="576"/>
      <c r="J240" s="513"/>
      <c r="K240" s="577"/>
      <c r="L240" s="578"/>
      <c r="M240" s="578"/>
      <c r="N240" s="578"/>
      <c r="O240" s="578"/>
      <c r="P240" s="935"/>
      <c r="Q240" s="935"/>
      <c r="R240" s="574" t="s">
        <v>981</v>
      </c>
      <c r="S240" s="946"/>
      <c r="T240" s="575">
        <v>42430</v>
      </c>
      <c r="U240" s="575">
        <v>42475</v>
      </c>
      <c r="V240" s="952"/>
      <c r="W240" s="567" t="s">
        <v>614</v>
      </c>
      <c r="X240" s="559" t="s">
        <v>982</v>
      </c>
      <c r="Y240" s="503"/>
      <c r="Z240" s="560"/>
      <c r="AA240" s="557"/>
      <c r="AB240" s="557"/>
      <c r="AC240" s="557"/>
      <c r="AD240" s="557"/>
      <c r="AE240" s="557"/>
      <c r="AF240" s="557"/>
      <c r="AG240" s="557"/>
      <c r="AH240" s="557"/>
      <c r="AI240" s="557"/>
      <c r="AJ240" s="557"/>
      <c r="AK240" s="557"/>
      <c r="AL240" s="557"/>
      <c r="AM240" s="557"/>
      <c r="AN240" s="557"/>
      <c r="AO240" s="557"/>
      <c r="AP240" s="557"/>
      <c r="AQ240" s="557"/>
      <c r="AR240" s="557"/>
      <c r="AS240" s="557"/>
      <c r="AT240" s="557"/>
      <c r="AU240" s="557"/>
      <c r="AV240" s="557"/>
      <c r="AW240" s="557"/>
      <c r="AX240" s="557"/>
      <c r="AY240" s="557"/>
      <c r="AZ240" s="557"/>
      <c r="BA240" s="557"/>
      <c r="BB240" s="557"/>
      <c r="BC240" s="557"/>
      <c r="BD240" s="557"/>
      <c r="BE240" s="557"/>
      <c r="BF240" s="557"/>
      <c r="BG240" s="557"/>
      <c r="BH240" s="557"/>
      <c r="BI240" s="557"/>
      <c r="BJ240" s="557"/>
      <c r="BK240" s="557"/>
      <c r="BL240" s="557"/>
      <c r="BM240" s="557"/>
      <c r="BN240" s="557"/>
      <c r="BO240" s="557"/>
      <c r="BP240" s="557"/>
      <c r="BQ240" s="557"/>
      <c r="BR240" s="557"/>
      <c r="BS240" s="557"/>
      <c r="BT240" s="557"/>
      <c r="BU240" s="557"/>
      <c r="BV240" s="557"/>
      <c r="BW240" s="557"/>
      <c r="BX240" s="557"/>
      <c r="BY240" s="557"/>
      <c r="BZ240" s="557"/>
      <c r="CA240" s="557"/>
      <c r="CB240" s="557"/>
      <c r="CC240" s="557"/>
      <c r="CD240" s="557"/>
      <c r="CE240" s="557"/>
      <c r="CF240" s="557"/>
      <c r="CG240" s="557"/>
      <c r="CH240" s="557"/>
      <c r="CI240" s="557"/>
      <c r="CJ240" s="557"/>
      <c r="CK240" s="557"/>
      <c r="CL240" s="557"/>
      <c r="CM240" s="557"/>
      <c r="CN240" s="557"/>
      <c r="CO240" s="557"/>
      <c r="CP240" s="557"/>
      <c r="CQ240" s="557"/>
      <c r="CR240" s="557"/>
      <c r="CS240" s="557"/>
      <c r="CT240" s="557"/>
      <c r="CU240" s="557"/>
      <c r="CV240" s="557"/>
      <c r="CW240" s="557"/>
      <c r="CX240" s="557"/>
    </row>
    <row r="241" spans="2:102" s="551" customFormat="1" ht="321.75" customHeight="1">
      <c r="B241" s="955"/>
      <c r="C241" s="952"/>
      <c r="D241" s="952"/>
      <c r="E241" s="946"/>
      <c r="F241" s="941"/>
      <c r="G241" s="941"/>
      <c r="H241" s="950"/>
      <c r="I241" s="576"/>
      <c r="J241" s="513"/>
      <c r="K241" s="577"/>
      <c r="L241" s="578"/>
      <c r="M241" s="578"/>
      <c r="N241" s="578"/>
      <c r="O241" s="578"/>
      <c r="P241" s="936"/>
      <c r="Q241" s="936"/>
      <c r="R241" s="574" t="s">
        <v>983</v>
      </c>
      <c r="S241" s="946"/>
      <c r="T241" s="575">
        <v>42415</v>
      </c>
      <c r="U241" s="575">
        <v>42719</v>
      </c>
      <c r="V241" s="953"/>
      <c r="W241" s="568"/>
      <c r="X241" s="559" t="s">
        <v>984</v>
      </c>
      <c r="Y241" s="503" t="s">
        <v>985</v>
      </c>
      <c r="Z241" s="561"/>
      <c r="AA241" s="557"/>
      <c r="AB241" s="557"/>
      <c r="AC241" s="557"/>
      <c r="AD241" s="557"/>
      <c r="AE241" s="557"/>
      <c r="AF241" s="557"/>
      <c r="AG241" s="557"/>
      <c r="AH241" s="557"/>
      <c r="AI241" s="557"/>
      <c r="AJ241" s="557"/>
      <c r="AK241" s="557"/>
      <c r="AL241" s="557"/>
      <c r="AM241" s="557"/>
      <c r="AN241" s="557"/>
      <c r="AO241" s="557"/>
      <c r="AP241" s="557"/>
      <c r="AQ241" s="557"/>
      <c r="AR241" s="557"/>
      <c r="AS241" s="557"/>
      <c r="AT241" s="557"/>
      <c r="AU241" s="557"/>
      <c r="AV241" s="557"/>
      <c r="AW241" s="557"/>
      <c r="AX241" s="557"/>
      <c r="AY241" s="557"/>
      <c r="AZ241" s="557"/>
      <c r="BA241" s="557"/>
      <c r="BB241" s="557"/>
      <c r="BC241" s="557"/>
      <c r="BD241" s="557"/>
      <c r="BE241" s="557"/>
      <c r="BF241" s="557"/>
      <c r="BG241" s="557"/>
      <c r="BH241" s="557"/>
      <c r="BI241" s="557"/>
      <c r="BJ241" s="557"/>
      <c r="BK241" s="557"/>
      <c r="BL241" s="557"/>
      <c r="BM241" s="557"/>
      <c r="BN241" s="557"/>
      <c r="BO241" s="557"/>
      <c r="BP241" s="557"/>
      <c r="BQ241" s="557"/>
      <c r="BR241" s="557"/>
      <c r="BS241" s="557"/>
      <c r="BT241" s="557"/>
      <c r="BU241" s="557"/>
      <c r="BV241" s="557"/>
      <c r="BW241" s="557"/>
      <c r="BX241" s="557"/>
      <c r="BY241" s="557"/>
      <c r="BZ241" s="557"/>
      <c r="CA241" s="557"/>
      <c r="CB241" s="557"/>
      <c r="CC241" s="557"/>
      <c r="CD241" s="557"/>
      <c r="CE241" s="557"/>
      <c r="CF241" s="557"/>
      <c r="CG241" s="557"/>
      <c r="CH241" s="557"/>
      <c r="CI241" s="557"/>
      <c r="CJ241" s="557"/>
      <c r="CK241" s="557"/>
      <c r="CL241" s="557"/>
      <c r="CM241" s="557"/>
      <c r="CN241" s="557"/>
      <c r="CO241" s="557"/>
      <c r="CP241" s="557"/>
      <c r="CQ241" s="557"/>
      <c r="CR241" s="557"/>
      <c r="CS241" s="557"/>
      <c r="CT241" s="557"/>
      <c r="CU241" s="557"/>
      <c r="CV241" s="557"/>
      <c r="CW241" s="557"/>
      <c r="CX241" s="557"/>
    </row>
    <row r="242" spans="2:102" s="551" customFormat="1" ht="237.75" customHeight="1">
      <c r="B242" s="955"/>
      <c r="C242" s="952"/>
      <c r="D242" s="952"/>
      <c r="E242" s="946"/>
      <c r="F242" s="940" t="s">
        <v>313</v>
      </c>
      <c r="G242" s="940" t="s">
        <v>614</v>
      </c>
      <c r="H242" s="948" t="s">
        <v>614</v>
      </c>
      <c r="I242" s="972"/>
      <c r="J242" s="513"/>
      <c r="K242" s="948"/>
      <c r="L242" s="964"/>
      <c r="M242" s="964"/>
      <c r="N242" s="964"/>
      <c r="O242" s="964"/>
      <c r="P242" s="937" t="s">
        <v>986</v>
      </c>
      <c r="Q242" s="937" t="s">
        <v>986</v>
      </c>
      <c r="R242" s="579" t="s">
        <v>987</v>
      </c>
      <c r="S242" s="946"/>
      <c r="T242" s="554">
        <v>42430</v>
      </c>
      <c r="U242" s="554">
        <v>42551</v>
      </c>
      <c r="V242" s="971" t="s">
        <v>988</v>
      </c>
      <c r="W242" s="567" t="s">
        <v>614</v>
      </c>
      <c r="X242" s="580" t="s">
        <v>989</v>
      </c>
      <c r="Y242" s="513"/>
      <c r="Z242" s="581" t="s">
        <v>990</v>
      </c>
      <c r="AA242" s="557"/>
      <c r="AB242" s="557"/>
      <c r="AC242" s="557"/>
      <c r="AD242" s="557"/>
      <c r="AE242" s="557"/>
      <c r="AF242" s="557"/>
      <c r="AG242" s="557"/>
      <c r="AH242" s="557"/>
      <c r="AI242" s="557"/>
      <c r="AJ242" s="557"/>
      <c r="AK242" s="557"/>
      <c r="AL242" s="557"/>
      <c r="AM242" s="557"/>
      <c r="AN242" s="557"/>
      <c r="AO242" s="557"/>
      <c r="AP242" s="557"/>
      <c r="AQ242" s="557"/>
      <c r="AR242" s="557"/>
      <c r="AS242" s="557"/>
      <c r="AT242" s="557"/>
      <c r="AU242" s="557"/>
      <c r="AV242" s="557"/>
      <c r="AW242" s="557"/>
      <c r="AX242" s="557"/>
      <c r="AY242" s="557"/>
      <c r="AZ242" s="557"/>
      <c r="BA242" s="557"/>
      <c r="BB242" s="557"/>
      <c r="BC242" s="557"/>
      <c r="BD242" s="557"/>
      <c r="BE242" s="557"/>
      <c r="BF242" s="557"/>
      <c r="BG242" s="557"/>
      <c r="BH242" s="557"/>
      <c r="BI242" s="557"/>
      <c r="BJ242" s="557"/>
      <c r="BK242" s="557"/>
      <c r="BL242" s="557"/>
      <c r="BM242" s="557"/>
      <c r="BN242" s="557"/>
      <c r="BO242" s="557"/>
      <c r="BP242" s="557"/>
      <c r="BQ242" s="557"/>
      <c r="BR242" s="557"/>
      <c r="BS242" s="557"/>
      <c r="BT242" s="557"/>
      <c r="BU242" s="557"/>
      <c r="BV242" s="557"/>
      <c r="BW242" s="557"/>
      <c r="BX242" s="557"/>
      <c r="BY242" s="557"/>
      <c r="BZ242" s="557"/>
      <c r="CA242" s="557"/>
      <c r="CB242" s="557"/>
      <c r="CC242" s="557"/>
      <c r="CD242" s="557"/>
      <c r="CE242" s="557"/>
      <c r="CF242" s="557"/>
      <c r="CG242" s="557"/>
      <c r="CH242" s="557"/>
      <c r="CI242" s="557"/>
      <c r="CJ242" s="557"/>
      <c r="CK242" s="557"/>
      <c r="CL242" s="557"/>
      <c r="CM242" s="557"/>
      <c r="CN242" s="557"/>
      <c r="CO242" s="557"/>
      <c r="CP242" s="557"/>
      <c r="CQ242" s="557"/>
      <c r="CR242" s="557"/>
      <c r="CS242" s="557"/>
      <c r="CT242" s="557"/>
      <c r="CU242" s="557"/>
      <c r="CV242" s="557"/>
      <c r="CW242" s="557"/>
      <c r="CX242" s="557"/>
    </row>
    <row r="243" spans="2:102" s="551" customFormat="1" ht="237.75" customHeight="1">
      <c r="B243" s="955"/>
      <c r="C243" s="952"/>
      <c r="D243" s="952"/>
      <c r="E243" s="946"/>
      <c r="F243" s="946"/>
      <c r="G243" s="946"/>
      <c r="H243" s="949"/>
      <c r="I243" s="973"/>
      <c r="J243" s="513"/>
      <c r="K243" s="949"/>
      <c r="L243" s="965"/>
      <c r="M243" s="965"/>
      <c r="N243" s="965"/>
      <c r="O243" s="965"/>
      <c r="P243" s="938"/>
      <c r="Q243" s="938"/>
      <c r="R243" s="579" t="s">
        <v>991</v>
      </c>
      <c r="S243" s="946"/>
      <c r="T243" s="582">
        <v>42402</v>
      </c>
      <c r="U243" s="582">
        <v>42719</v>
      </c>
      <c r="V243" s="952"/>
      <c r="W243" s="583"/>
      <c r="X243" s="584" t="s">
        <v>992</v>
      </c>
      <c r="Y243" s="513"/>
      <c r="Z243" s="585"/>
      <c r="AA243" s="557"/>
      <c r="AB243" s="557"/>
      <c r="AC243" s="557"/>
      <c r="AD243" s="557"/>
      <c r="AE243" s="557"/>
      <c r="AF243" s="557"/>
      <c r="AG243" s="557"/>
      <c r="AH243" s="557"/>
      <c r="AI243" s="557"/>
      <c r="AJ243" s="557"/>
      <c r="AK243" s="557"/>
      <c r="AL243" s="557"/>
      <c r="AM243" s="557"/>
      <c r="AN243" s="557"/>
      <c r="AO243" s="557"/>
      <c r="AP243" s="557"/>
      <c r="AQ243" s="557"/>
      <c r="AR243" s="557"/>
      <c r="AS243" s="557"/>
      <c r="AT243" s="557"/>
      <c r="AU243" s="557"/>
      <c r="AV243" s="557"/>
      <c r="AW243" s="557"/>
      <c r="AX243" s="557"/>
      <c r="AY243" s="557"/>
      <c r="AZ243" s="557"/>
      <c r="BA243" s="557"/>
      <c r="BB243" s="557"/>
      <c r="BC243" s="557"/>
      <c r="BD243" s="557"/>
      <c r="BE243" s="557"/>
      <c r="BF243" s="557"/>
      <c r="BG243" s="557"/>
      <c r="BH243" s="557"/>
      <c r="BI243" s="557"/>
      <c r="BJ243" s="557"/>
      <c r="BK243" s="557"/>
      <c r="BL243" s="557"/>
      <c r="BM243" s="557"/>
      <c r="BN243" s="557"/>
      <c r="BO243" s="557"/>
      <c r="BP243" s="557"/>
      <c r="BQ243" s="557"/>
      <c r="BR243" s="557"/>
      <c r="BS243" s="557"/>
      <c r="BT243" s="557"/>
      <c r="BU243" s="557"/>
      <c r="BV243" s="557"/>
      <c r="BW243" s="557"/>
      <c r="BX243" s="557"/>
      <c r="BY243" s="557"/>
      <c r="BZ243" s="557"/>
      <c r="CA243" s="557"/>
      <c r="CB243" s="557"/>
      <c r="CC243" s="557"/>
      <c r="CD243" s="557"/>
      <c r="CE243" s="557"/>
      <c r="CF243" s="557"/>
      <c r="CG243" s="557"/>
      <c r="CH243" s="557"/>
      <c r="CI243" s="557"/>
      <c r="CJ243" s="557"/>
      <c r="CK243" s="557"/>
      <c r="CL243" s="557"/>
      <c r="CM243" s="557"/>
      <c r="CN243" s="557"/>
      <c r="CO243" s="557"/>
      <c r="CP243" s="557"/>
      <c r="CQ243" s="557"/>
      <c r="CR243" s="557"/>
      <c r="CS243" s="557"/>
      <c r="CT243" s="557"/>
      <c r="CU243" s="557"/>
      <c r="CV243" s="557"/>
      <c r="CW243" s="557"/>
      <c r="CX243" s="557"/>
    </row>
    <row r="244" spans="2:102" s="551" customFormat="1" ht="204.75" customHeight="1">
      <c r="B244" s="955"/>
      <c r="C244" s="952"/>
      <c r="D244" s="952"/>
      <c r="E244" s="946"/>
      <c r="F244" s="946"/>
      <c r="G244" s="946"/>
      <c r="H244" s="949"/>
      <c r="I244" s="973"/>
      <c r="J244" s="513"/>
      <c r="K244" s="949"/>
      <c r="L244" s="965"/>
      <c r="M244" s="965"/>
      <c r="N244" s="965"/>
      <c r="O244" s="965"/>
      <c r="P244" s="938"/>
      <c r="Q244" s="938"/>
      <c r="R244" s="579" t="s">
        <v>993</v>
      </c>
      <c r="S244" s="946"/>
      <c r="T244" s="582">
        <v>42402</v>
      </c>
      <c r="U244" s="582">
        <v>42719</v>
      </c>
      <c r="V244" s="952"/>
      <c r="W244" s="583"/>
      <c r="X244" s="586" t="s">
        <v>994</v>
      </c>
      <c r="Y244" s="513"/>
      <c r="Z244" s="585"/>
      <c r="AA244" s="557"/>
      <c r="AB244" s="557"/>
      <c r="AC244" s="557"/>
      <c r="AD244" s="557"/>
      <c r="AE244" s="557"/>
      <c r="AF244" s="557"/>
      <c r="AG244" s="557"/>
      <c r="AH244" s="557"/>
      <c r="AI244" s="557"/>
      <c r="AJ244" s="557"/>
      <c r="AK244" s="557"/>
      <c r="AL244" s="557"/>
      <c r="AM244" s="557"/>
      <c r="AN244" s="557"/>
      <c r="AO244" s="557"/>
      <c r="AP244" s="557"/>
      <c r="AQ244" s="557"/>
      <c r="AR244" s="557"/>
      <c r="AS244" s="557"/>
      <c r="AT244" s="557"/>
      <c r="AU244" s="557"/>
      <c r="AV244" s="557"/>
      <c r="AW244" s="557"/>
      <c r="AX244" s="557"/>
      <c r="AY244" s="557"/>
      <c r="AZ244" s="557"/>
      <c r="BA244" s="557"/>
      <c r="BB244" s="557"/>
      <c r="BC244" s="557"/>
      <c r="BD244" s="557"/>
      <c r="BE244" s="557"/>
      <c r="BF244" s="557"/>
      <c r="BG244" s="557"/>
      <c r="BH244" s="557"/>
      <c r="BI244" s="557"/>
      <c r="BJ244" s="557"/>
      <c r="BK244" s="557"/>
      <c r="BL244" s="557"/>
      <c r="BM244" s="557"/>
      <c r="BN244" s="557"/>
      <c r="BO244" s="557"/>
      <c r="BP244" s="557"/>
      <c r="BQ244" s="557"/>
      <c r="BR244" s="557"/>
      <c r="BS244" s="557"/>
      <c r="BT244" s="557"/>
      <c r="BU244" s="557"/>
      <c r="BV244" s="557"/>
      <c r="BW244" s="557"/>
      <c r="BX244" s="557"/>
      <c r="BY244" s="557"/>
      <c r="BZ244" s="557"/>
      <c r="CA244" s="557"/>
      <c r="CB244" s="557"/>
      <c r="CC244" s="557"/>
      <c r="CD244" s="557"/>
      <c r="CE244" s="557"/>
      <c r="CF244" s="557"/>
      <c r="CG244" s="557"/>
      <c r="CH244" s="557"/>
      <c r="CI244" s="557"/>
      <c r="CJ244" s="557"/>
      <c r="CK244" s="557"/>
      <c r="CL244" s="557"/>
      <c r="CM244" s="557"/>
      <c r="CN244" s="557"/>
      <c r="CO244" s="557"/>
      <c r="CP244" s="557"/>
      <c r="CQ244" s="557"/>
      <c r="CR244" s="557"/>
      <c r="CS244" s="557"/>
      <c r="CT244" s="557"/>
      <c r="CU244" s="557"/>
      <c r="CV244" s="557"/>
      <c r="CW244" s="557"/>
      <c r="CX244" s="557"/>
    </row>
    <row r="245" spans="2:102" s="551" customFormat="1" ht="161.25" customHeight="1">
      <c r="B245" s="955"/>
      <c r="C245" s="952"/>
      <c r="D245" s="952"/>
      <c r="E245" s="946"/>
      <c r="F245" s="946"/>
      <c r="G245" s="946"/>
      <c r="H245" s="949"/>
      <c r="I245" s="973"/>
      <c r="J245" s="513"/>
      <c r="K245" s="949"/>
      <c r="L245" s="965"/>
      <c r="M245" s="965"/>
      <c r="N245" s="965"/>
      <c r="O245" s="965"/>
      <c r="P245" s="938"/>
      <c r="Q245" s="938"/>
      <c r="R245" s="579" t="s">
        <v>995</v>
      </c>
      <c r="S245" s="946"/>
      <c r="T245" s="582">
        <v>42370</v>
      </c>
      <c r="U245" s="582">
        <v>42719</v>
      </c>
      <c r="V245" s="952"/>
      <c r="W245" s="583"/>
      <c r="X245" s="503" t="s">
        <v>996</v>
      </c>
      <c r="Y245" s="513"/>
      <c r="Z245" s="585"/>
      <c r="AA245" s="557"/>
      <c r="AB245" s="557"/>
      <c r="AC245" s="557"/>
      <c r="AD245" s="557"/>
      <c r="AE245" s="557"/>
      <c r="AF245" s="557"/>
      <c r="AG245" s="557"/>
      <c r="AH245" s="557"/>
      <c r="AI245" s="557"/>
      <c r="AJ245" s="557"/>
      <c r="AK245" s="557"/>
      <c r="AL245" s="557"/>
      <c r="AM245" s="557"/>
      <c r="AN245" s="557"/>
      <c r="AO245" s="557"/>
      <c r="AP245" s="557"/>
      <c r="AQ245" s="557"/>
      <c r="AR245" s="557"/>
      <c r="AS245" s="557"/>
      <c r="AT245" s="557"/>
      <c r="AU245" s="557"/>
      <c r="AV245" s="557"/>
      <c r="AW245" s="557"/>
      <c r="AX245" s="557"/>
      <c r="AY245" s="557"/>
      <c r="AZ245" s="557"/>
      <c r="BA245" s="557"/>
      <c r="BB245" s="557"/>
      <c r="BC245" s="557"/>
      <c r="BD245" s="557"/>
      <c r="BE245" s="557"/>
      <c r="BF245" s="557"/>
      <c r="BG245" s="557"/>
      <c r="BH245" s="557"/>
      <c r="BI245" s="557"/>
      <c r="BJ245" s="557"/>
      <c r="BK245" s="557"/>
      <c r="BL245" s="557"/>
      <c r="BM245" s="557"/>
      <c r="BN245" s="557"/>
      <c r="BO245" s="557"/>
      <c r="BP245" s="557"/>
      <c r="BQ245" s="557"/>
      <c r="BR245" s="557"/>
      <c r="BS245" s="557"/>
      <c r="BT245" s="557"/>
      <c r="BU245" s="557"/>
      <c r="BV245" s="557"/>
      <c r="BW245" s="557"/>
      <c r="BX245" s="557"/>
      <c r="BY245" s="557"/>
      <c r="BZ245" s="557"/>
      <c r="CA245" s="557"/>
      <c r="CB245" s="557"/>
      <c r="CC245" s="557"/>
      <c r="CD245" s="557"/>
      <c r="CE245" s="557"/>
      <c r="CF245" s="557"/>
      <c r="CG245" s="557"/>
      <c r="CH245" s="557"/>
      <c r="CI245" s="557"/>
      <c r="CJ245" s="557"/>
      <c r="CK245" s="557"/>
      <c r="CL245" s="557"/>
      <c r="CM245" s="557"/>
      <c r="CN245" s="557"/>
      <c r="CO245" s="557"/>
      <c r="CP245" s="557"/>
      <c r="CQ245" s="557"/>
      <c r="CR245" s="557"/>
      <c r="CS245" s="557"/>
      <c r="CT245" s="557"/>
      <c r="CU245" s="557"/>
      <c r="CV245" s="557"/>
      <c r="CW245" s="557"/>
      <c r="CX245" s="557"/>
    </row>
    <row r="246" spans="2:102" s="551" customFormat="1" ht="169.5" customHeight="1">
      <c r="B246" s="955"/>
      <c r="C246" s="952"/>
      <c r="D246" s="952"/>
      <c r="E246" s="946"/>
      <c r="F246" s="941"/>
      <c r="G246" s="941"/>
      <c r="H246" s="950"/>
      <c r="I246" s="974"/>
      <c r="J246" s="513"/>
      <c r="K246" s="950"/>
      <c r="L246" s="966"/>
      <c r="M246" s="966"/>
      <c r="N246" s="966"/>
      <c r="O246" s="966"/>
      <c r="P246" s="939"/>
      <c r="Q246" s="939"/>
      <c r="R246" s="579" t="s">
        <v>997</v>
      </c>
      <c r="S246" s="941"/>
      <c r="T246" s="582">
        <v>42370</v>
      </c>
      <c r="U246" s="582">
        <v>42719</v>
      </c>
      <c r="V246" s="953"/>
      <c r="W246" s="568"/>
      <c r="X246" s="503" t="s">
        <v>998</v>
      </c>
      <c r="Y246" s="513"/>
      <c r="Z246" s="587"/>
      <c r="AA246" s="557"/>
      <c r="AB246" s="557"/>
      <c r="AC246" s="557"/>
      <c r="AD246" s="557"/>
      <c r="AE246" s="557"/>
      <c r="AF246" s="557"/>
      <c r="AG246" s="557"/>
      <c r="AH246" s="557"/>
      <c r="AI246" s="557"/>
      <c r="AJ246" s="557"/>
      <c r="AK246" s="557"/>
      <c r="AL246" s="557"/>
      <c r="AM246" s="557"/>
      <c r="AN246" s="557"/>
      <c r="AO246" s="557"/>
      <c r="AP246" s="557"/>
      <c r="AQ246" s="557"/>
      <c r="AR246" s="557"/>
      <c r="AS246" s="557"/>
      <c r="AT246" s="557"/>
      <c r="AU246" s="557"/>
      <c r="AV246" s="557"/>
      <c r="AW246" s="557"/>
      <c r="AX246" s="557"/>
      <c r="AY246" s="557"/>
      <c r="AZ246" s="557"/>
      <c r="BA246" s="557"/>
      <c r="BB246" s="557"/>
      <c r="BC246" s="557"/>
      <c r="BD246" s="557"/>
      <c r="BE246" s="557"/>
      <c r="BF246" s="557"/>
      <c r="BG246" s="557"/>
      <c r="BH246" s="557"/>
      <c r="BI246" s="557"/>
      <c r="BJ246" s="557"/>
      <c r="BK246" s="557"/>
      <c r="BL246" s="557"/>
      <c r="BM246" s="557"/>
      <c r="BN246" s="557"/>
      <c r="BO246" s="557"/>
      <c r="BP246" s="557"/>
      <c r="BQ246" s="557"/>
      <c r="BR246" s="557"/>
      <c r="BS246" s="557"/>
      <c r="BT246" s="557"/>
      <c r="BU246" s="557"/>
      <c r="BV246" s="557"/>
      <c r="BW246" s="557"/>
      <c r="BX246" s="557"/>
      <c r="BY246" s="557"/>
      <c r="BZ246" s="557"/>
      <c r="CA246" s="557"/>
      <c r="CB246" s="557"/>
      <c r="CC246" s="557"/>
      <c r="CD246" s="557"/>
      <c r="CE246" s="557"/>
      <c r="CF246" s="557"/>
      <c r="CG246" s="557"/>
      <c r="CH246" s="557"/>
      <c r="CI246" s="557"/>
      <c r="CJ246" s="557"/>
      <c r="CK246" s="557"/>
      <c r="CL246" s="557"/>
      <c r="CM246" s="557"/>
      <c r="CN246" s="557"/>
      <c r="CO246" s="557"/>
      <c r="CP246" s="557"/>
      <c r="CQ246" s="557"/>
      <c r="CR246" s="557"/>
      <c r="CS246" s="557"/>
      <c r="CT246" s="557"/>
      <c r="CU246" s="557"/>
      <c r="CV246" s="557"/>
      <c r="CW246" s="557"/>
      <c r="CX246" s="557"/>
    </row>
    <row r="247" spans="2:102" s="551" customFormat="1" ht="97.5" customHeight="1">
      <c r="B247" s="955"/>
      <c r="C247" s="952"/>
      <c r="D247" s="952"/>
      <c r="E247" s="946"/>
      <c r="F247" s="940" t="s">
        <v>313</v>
      </c>
      <c r="G247" s="940" t="s">
        <v>614</v>
      </c>
      <c r="H247" s="948" t="s">
        <v>614</v>
      </c>
      <c r="I247" s="972"/>
      <c r="J247" s="513"/>
      <c r="K247" s="948"/>
      <c r="L247" s="964"/>
      <c r="M247" s="964"/>
      <c r="N247" s="964"/>
      <c r="O247" s="964"/>
      <c r="P247" s="937" t="s">
        <v>986</v>
      </c>
      <c r="Q247" s="937" t="s">
        <v>986</v>
      </c>
      <c r="R247" s="579" t="s">
        <v>999</v>
      </c>
      <c r="S247" s="940" t="s">
        <v>298</v>
      </c>
      <c r="T247" s="582">
        <v>42430</v>
      </c>
      <c r="U247" s="582">
        <v>42551</v>
      </c>
      <c r="V247" s="971" t="s">
        <v>988</v>
      </c>
      <c r="W247" s="961">
        <v>115000000</v>
      </c>
      <c r="X247" s="503" t="s">
        <v>1000</v>
      </c>
      <c r="Y247" s="513"/>
      <c r="Z247" s="532" t="s">
        <v>1001</v>
      </c>
      <c r="AA247" s="557"/>
      <c r="AB247" s="557"/>
      <c r="AC247" s="557"/>
      <c r="AD247" s="557"/>
      <c r="AE247" s="557"/>
      <c r="AF247" s="557"/>
      <c r="AG247" s="557"/>
      <c r="AH247" s="557"/>
      <c r="AI247" s="557"/>
      <c r="AJ247" s="557"/>
      <c r="AK247" s="557"/>
      <c r="AL247" s="557"/>
      <c r="AM247" s="557"/>
      <c r="AN247" s="557"/>
      <c r="AO247" s="557"/>
      <c r="AP247" s="557"/>
      <c r="AQ247" s="557"/>
      <c r="AR247" s="557"/>
      <c r="AS247" s="557"/>
      <c r="AT247" s="557"/>
      <c r="AU247" s="557"/>
      <c r="AV247" s="557"/>
      <c r="AW247" s="557"/>
      <c r="AX247" s="557"/>
      <c r="AY247" s="557"/>
      <c r="AZ247" s="557"/>
      <c r="BA247" s="557"/>
      <c r="BB247" s="557"/>
      <c r="BC247" s="557"/>
      <c r="BD247" s="557"/>
      <c r="BE247" s="557"/>
      <c r="BF247" s="557"/>
      <c r="BG247" s="557"/>
      <c r="BH247" s="557"/>
      <c r="BI247" s="557"/>
      <c r="BJ247" s="557"/>
      <c r="BK247" s="557"/>
      <c r="BL247" s="557"/>
      <c r="BM247" s="557"/>
      <c r="BN247" s="557"/>
      <c r="BO247" s="557"/>
      <c r="BP247" s="557"/>
      <c r="BQ247" s="557"/>
      <c r="BR247" s="557"/>
      <c r="BS247" s="557"/>
      <c r="BT247" s="557"/>
      <c r="BU247" s="557"/>
      <c r="BV247" s="557"/>
      <c r="BW247" s="557"/>
      <c r="BX247" s="557"/>
      <c r="BY247" s="557"/>
      <c r="BZ247" s="557"/>
      <c r="CA247" s="557"/>
      <c r="CB247" s="557"/>
      <c r="CC247" s="557"/>
      <c r="CD247" s="557"/>
      <c r="CE247" s="557"/>
      <c r="CF247" s="557"/>
      <c r="CG247" s="557"/>
      <c r="CH247" s="557"/>
      <c r="CI247" s="557"/>
      <c r="CJ247" s="557"/>
      <c r="CK247" s="557"/>
      <c r="CL247" s="557"/>
      <c r="CM247" s="557"/>
      <c r="CN247" s="557"/>
      <c r="CO247" s="557"/>
      <c r="CP247" s="557"/>
      <c r="CQ247" s="557"/>
      <c r="CR247" s="557"/>
      <c r="CS247" s="557"/>
      <c r="CT247" s="557"/>
      <c r="CU247" s="557"/>
      <c r="CV247" s="557"/>
      <c r="CW247" s="557"/>
      <c r="CX247" s="557"/>
    </row>
    <row r="248" spans="2:102" s="551" customFormat="1" ht="123" customHeight="1">
      <c r="B248" s="955"/>
      <c r="C248" s="952"/>
      <c r="D248" s="952"/>
      <c r="E248" s="946"/>
      <c r="F248" s="946"/>
      <c r="G248" s="946"/>
      <c r="H248" s="949"/>
      <c r="I248" s="973"/>
      <c r="J248" s="513"/>
      <c r="K248" s="949"/>
      <c r="L248" s="965"/>
      <c r="M248" s="965"/>
      <c r="N248" s="965"/>
      <c r="O248" s="965"/>
      <c r="P248" s="938"/>
      <c r="Q248" s="938"/>
      <c r="R248" s="579" t="s">
        <v>1002</v>
      </c>
      <c r="S248" s="946"/>
      <c r="T248" s="582">
        <v>42430</v>
      </c>
      <c r="U248" s="582">
        <v>42551</v>
      </c>
      <c r="V248" s="952"/>
      <c r="W248" s="962"/>
      <c r="X248" s="503" t="s">
        <v>1003</v>
      </c>
      <c r="Y248" s="513"/>
      <c r="Z248" s="560"/>
      <c r="AA248" s="557"/>
      <c r="AB248" s="557"/>
      <c r="AC248" s="557"/>
      <c r="AD248" s="557"/>
      <c r="AE248" s="557"/>
      <c r="AF248" s="557"/>
      <c r="AG248" s="557"/>
      <c r="AH248" s="557"/>
      <c r="AI248" s="557"/>
      <c r="AJ248" s="557"/>
      <c r="AK248" s="557"/>
      <c r="AL248" s="557"/>
      <c r="AM248" s="557"/>
      <c r="AN248" s="557"/>
      <c r="AO248" s="557"/>
      <c r="AP248" s="557"/>
      <c r="AQ248" s="557"/>
      <c r="AR248" s="557"/>
      <c r="AS248" s="557"/>
      <c r="AT248" s="557"/>
      <c r="AU248" s="557"/>
      <c r="AV248" s="557"/>
      <c r="AW248" s="557"/>
      <c r="AX248" s="557"/>
      <c r="AY248" s="557"/>
      <c r="AZ248" s="557"/>
      <c r="BA248" s="557"/>
      <c r="BB248" s="557"/>
      <c r="BC248" s="557"/>
      <c r="BD248" s="557"/>
      <c r="BE248" s="557"/>
      <c r="BF248" s="557"/>
      <c r="BG248" s="557"/>
      <c r="BH248" s="557"/>
      <c r="BI248" s="557"/>
      <c r="BJ248" s="557"/>
      <c r="BK248" s="557"/>
      <c r="BL248" s="557"/>
      <c r="BM248" s="557"/>
      <c r="BN248" s="557"/>
      <c r="BO248" s="557"/>
      <c r="BP248" s="557"/>
      <c r="BQ248" s="557"/>
      <c r="BR248" s="557"/>
      <c r="BS248" s="557"/>
      <c r="BT248" s="557"/>
      <c r="BU248" s="557"/>
      <c r="BV248" s="557"/>
      <c r="BW248" s="557"/>
      <c r="BX248" s="557"/>
      <c r="BY248" s="557"/>
      <c r="BZ248" s="557"/>
      <c r="CA248" s="557"/>
      <c r="CB248" s="557"/>
      <c r="CC248" s="557"/>
      <c r="CD248" s="557"/>
      <c r="CE248" s="557"/>
      <c r="CF248" s="557"/>
      <c r="CG248" s="557"/>
      <c r="CH248" s="557"/>
      <c r="CI248" s="557"/>
      <c r="CJ248" s="557"/>
      <c r="CK248" s="557"/>
      <c r="CL248" s="557"/>
      <c r="CM248" s="557"/>
      <c r="CN248" s="557"/>
      <c r="CO248" s="557"/>
      <c r="CP248" s="557"/>
      <c r="CQ248" s="557"/>
      <c r="CR248" s="557"/>
      <c r="CS248" s="557"/>
      <c r="CT248" s="557"/>
      <c r="CU248" s="557"/>
      <c r="CV248" s="557"/>
      <c r="CW248" s="557"/>
      <c r="CX248" s="557"/>
    </row>
    <row r="249" spans="2:102" s="551" customFormat="1" ht="137.25" customHeight="1">
      <c r="B249" s="955"/>
      <c r="C249" s="952"/>
      <c r="D249" s="952"/>
      <c r="E249" s="941"/>
      <c r="F249" s="941"/>
      <c r="G249" s="941"/>
      <c r="H249" s="950"/>
      <c r="I249" s="974"/>
      <c r="J249" s="513"/>
      <c r="K249" s="950"/>
      <c r="L249" s="966"/>
      <c r="M249" s="966"/>
      <c r="N249" s="966"/>
      <c r="O249" s="966"/>
      <c r="P249" s="939"/>
      <c r="Q249" s="939"/>
      <c r="R249" s="579" t="s">
        <v>1004</v>
      </c>
      <c r="S249" s="941"/>
      <c r="T249" s="582">
        <v>42430</v>
      </c>
      <c r="U249" s="582">
        <v>42551</v>
      </c>
      <c r="V249" s="953"/>
      <c r="W249" s="963"/>
      <c r="X249" s="503" t="s">
        <v>1005</v>
      </c>
      <c r="Y249" s="513"/>
      <c r="Z249" s="561"/>
      <c r="AA249" s="557"/>
      <c r="AB249" s="557"/>
      <c r="AC249" s="557"/>
      <c r="AD249" s="557"/>
      <c r="AE249" s="557"/>
      <c r="AF249" s="557"/>
      <c r="AG249" s="557"/>
      <c r="AH249" s="557"/>
      <c r="AI249" s="557"/>
      <c r="AJ249" s="557"/>
      <c r="AK249" s="557"/>
      <c r="AL249" s="557"/>
      <c r="AM249" s="557"/>
      <c r="AN249" s="557"/>
      <c r="AO249" s="557"/>
      <c r="AP249" s="557"/>
      <c r="AQ249" s="557"/>
      <c r="AR249" s="557"/>
      <c r="AS249" s="557"/>
      <c r="AT249" s="557"/>
      <c r="AU249" s="557"/>
      <c r="AV249" s="557"/>
      <c r="AW249" s="557"/>
      <c r="AX249" s="557"/>
      <c r="AY249" s="557"/>
      <c r="AZ249" s="557"/>
      <c r="BA249" s="557"/>
      <c r="BB249" s="557"/>
      <c r="BC249" s="557"/>
      <c r="BD249" s="557"/>
      <c r="BE249" s="557"/>
      <c r="BF249" s="557"/>
      <c r="BG249" s="557"/>
      <c r="BH249" s="557"/>
      <c r="BI249" s="557"/>
      <c r="BJ249" s="557"/>
      <c r="BK249" s="557"/>
      <c r="BL249" s="557"/>
      <c r="BM249" s="557"/>
      <c r="BN249" s="557"/>
      <c r="BO249" s="557"/>
      <c r="BP249" s="557"/>
      <c r="BQ249" s="557"/>
      <c r="BR249" s="557"/>
      <c r="BS249" s="557"/>
      <c r="BT249" s="557"/>
      <c r="BU249" s="557"/>
      <c r="BV249" s="557"/>
      <c r="BW249" s="557"/>
      <c r="BX249" s="557"/>
      <c r="BY249" s="557"/>
      <c r="BZ249" s="557"/>
      <c r="CA249" s="557"/>
      <c r="CB249" s="557"/>
      <c r="CC249" s="557"/>
      <c r="CD249" s="557"/>
      <c r="CE249" s="557"/>
      <c r="CF249" s="557"/>
      <c r="CG249" s="557"/>
      <c r="CH249" s="557"/>
      <c r="CI249" s="557"/>
      <c r="CJ249" s="557"/>
      <c r="CK249" s="557"/>
      <c r="CL249" s="557"/>
      <c r="CM249" s="557"/>
      <c r="CN249" s="557"/>
      <c r="CO249" s="557"/>
      <c r="CP249" s="557"/>
      <c r="CQ249" s="557"/>
      <c r="CR249" s="557"/>
      <c r="CS249" s="557"/>
      <c r="CT249" s="557"/>
      <c r="CU249" s="557"/>
      <c r="CV249" s="557"/>
      <c r="CW249" s="557"/>
      <c r="CX249" s="557"/>
    </row>
    <row r="250" spans="2:102" s="551" customFormat="1" ht="249.75" customHeight="1">
      <c r="B250" s="955"/>
      <c r="C250" s="952"/>
      <c r="D250" s="952"/>
      <c r="E250" s="940" t="s">
        <v>614</v>
      </c>
      <c r="F250" s="940" t="s">
        <v>313</v>
      </c>
      <c r="G250" s="940" t="s">
        <v>614</v>
      </c>
      <c r="H250" s="948" t="s">
        <v>614</v>
      </c>
      <c r="I250" s="558"/>
      <c r="J250" s="513"/>
      <c r="K250" s="552"/>
      <c r="L250" s="513"/>
      <c r="M250" s="513"/>
      <c r="N250" s="513"/>
      <c r="O250" s="513"/>
      <c r="P250" s="940" t="s">
        <v>1006</v>
      </c>
      <c r="Q250" s="940" t="s">
        <v>1006</v>
      </c>
      <c r="R250" s="559" t="s">
        <v>1007</v>
      </c>
      <c r="S250" s="940" t="s">
        <v>298</v>
      </c>
      <c r="T250" s="969">
        <v>42401</v>
      </c>
      <c r="U250" s="943">
        <v>42444</v>
      </c>
      <c r="V250" s="971" t="s">
        <v>610</v>
      </c>
      <c r="W250" s="567" t="s">
        <v>614</v>
      </c>
      <c r="X250" s="531" t="s">
        <v>1008</v>
      </c>
      <c r="Y250" s="513"/>
      <c r="Z250" s="532"/>
      <c r="AA250" s="557"/>
      <c r="AB250" s="557"/>
      <c r="AC250" s="557"/>
      <c r="AD250" s="557"/>
      <c r="AE250" s="557"/>
      <c r="AF250" s="557"/>
      <c r="AG250" s="557"/>
      <c r="AH250" s="557"/>
      <c r="AI250" s="557"/>
      <c r="AJ250" s="557"/>
      <c r="AK250" s="557"/>
      <c r="AL250" s="557"/>
      <c r="AM250" s="557"/>
      <c r="AN250" s="557"/>
      <c r="AO250" s="557"/>
      <c r="AP250" s="557"/>
      <c r="AQ250" s="557"/>
      <c r="AR250" s="557"/>
      <c r="AS250" s="557"/>
      <c r="AT250" s="557"/>
      <c r="AU250" s="557"/>
      <c r="AV250" s="557"/>
      <c r="AW250" s="557"/>
      <c r="AX250" s="557"/>
      <c r="AY250" s="557"/>
      <c r="AZ250" s="557"/>
      <c r="BA250" s="557"/>
      <c r="BB250" s="557"/>
      <c r="BC250" s="557"/>
      <c r="BD250" s="557"/>
      <c r="BE250" s="557"/>
      <c r="BF250" s="557"/>
      <c r="BG250" s="557"/>
      <c r="BH250" s="557"/>
      <c r="BI250" s="557"/>
      <c r="BJ250" s="557"/>
      <c r="BK250" s="557"/>
      <c r="BL250" s="557"/>
      <c r="BM250" s="557"/>
      <c r="BN250" s="557"/>
      <c r="BO250" s="557"/>
      <c r="BP250" s="557"/>
      <c r="BQ250" s="557"/>
      <c r="BR250" s="557"/>
      <c r="BS250" s="557"/>
      <c r="BT250" s="557"/>
      <c r="BU250" s="557"/>
      <c r="BV250" s="557"/>
      <c r="BW250" s="557"/>
      <c r="BX250" s="557"/>
      <c r="BY250" s="557"/>
      <c r="BZ250" s="557"/>
      <c r="CA250" s="557"/>
      <c r="CB250" s="557"/>
      <c r="CC250" s="557"/>
      <c r="CD250" s="557"/>
      <c r="CE250" s="557"/>
      <c r="CF250" s="557"/>
      <c r="CG250" s="557"/>
      <c r="CH250" s="557"/>
      <c r="CI250" s="557"/>
      <c r="CJ250" s="557"/>
      <c r="CK250" s="557"/>
      <c r="CL250" s="557"/>
      <c r="CM250" s="557"/>
      <c r="CN250" s="557"/>
      <c r="CO250" s="557"/>
      <c r="CP250" s="557"/>
      <c r="CQ250" s="557"/>
      <c r="CR250" s="557"/>
      <c r="CS250" s="557"/>
      <c r="CT250" s="557"/>
      <c r="CU250" s="557"/>
      <c r="CV250" s="557"/>
      <c r="CW250" s="557"/>
      <c r="CX250" s="557"/>
    </row>
    <row r="251" spans="2:102" s="551" customFormat="1" ht="122.25" customHeight="1">
      <c r="B251" s="955"/>
      <c r="C251" s="952"/>
      <c r="D251" s="952"/>
      <c r="E251" s="941"/>
      <c r="F251" s="941"/>
      <c r="G251" s="941"/>
      <c r="H251" s="950"/>
      <c r="I251" s="558"/>
      <c r="J251" s="513"/>
      <c r="K251" s="552"/>
      <c r="L251" s="513"/>
      <c r="M251" s="513"/>
      <c r="N251" s="513"/>
      <c r="O251" s="513"/>
      <c r="P251" s="941"/>
      <c r="Q251" s="941"/>
      <c r="R251" s="559" t="s">
        <v>1009</v>
      </c>
      <c r="S251" s="941"/>
      <c r="T251" s="970"/>
      <c r="U251" s="945"/>
      <c r="V251" s="953"/>
      <c r="W251" s="568"/>
      <c r="X251" s="531" t="s">
        <v>1010</v>
      </c>
      <c r="Y251" s="513"/>
      <c r="Z251" s="561"/>
      <c r="AA251" s="557"/>
      <c r="AB251" s="557"/>
      <c r="AC251" s="557"/>
      <c r="AD251" s="557"/>
      <c r="AE251" s="557"/>
      <c r="AF251" s="557"/>
      <c r="AG251" s="557"/>
      <c r="AH251" s="557"/>
      <c r="AI251" s="557"/>
      <c r="AJ251" s="557"/>
      <c r="AK251" s="557"/>
      <c r="AL251" s="557"/>
      <c r="AM251" s="557"/>
      <c r="AN251" s="557"/>
      <c r="AO251" s="557"/>
      <c r="AP251" s="557"/>
      <c r="AQ251" s="557"/>
      <c r="AR251" s="557"/>
      <c r="AS251" s="557"/>
      <c r="AT251" s="557"/>
      <c r="AU251" s="557"/>
      <c r="AV251" s="557"/>
      <c r="AW251" s="557"/>
      <c r="AX251" s="557"/>
      <c r="AY251" s="557"/>
      <c r="AZ251" s="557"/>
      <c r="BA251" s="557"/>
      <c r="BB251" s="557"/>
      <c r="BC251" s="557"/>
      <c r="BD251" s="557"/>
      <c r="BE251" s="557"/>
      <c r="BF251" s="557"/>
      <c r="BG251" s="557"/>
      <c r="BH251" s="557"/>
      <c r="BI251" s="557"/>
      <c r="BJ251" s="557"/>
      <c r="BK251" s="557"/>
      <c r="BL251" s="557"/>
      <c r="BM251" s="557"/>
      <c r="BN251" s="557"/>
      <c r="BO251" s="557"/>
      <c r="BP251" s="557"/>
      <c r="BQ251" s="557"/>
      <c r="BR251" s="557"/>
      <c r="BS251" s="557"/>
      <c r="BT251" s="557"/>
      <c r="BU251" s="557"/>
      <c r="BV251" s="557"/>
      <c r="BW251" s="557"/>
      <c r="BX251" s="557"/>
      <c r="BY251" s="557"/>
      <c r="BZ251" s="557"/>
      <c r="CA251" s="557"/>
      <c r="CB251" s="557"/>
      <c r="CC251" s="557"/>
      <c r="CD251" s="557"/>
      <c r="CE251" s="557"/>
      <c r="CF251" s="557"/>
      <c r="CG251" s="557"/>
      <c r="CH251" s="557"/>
      <c r="CI251" s="557"/>
      <c r="CJ251" s="557"/>
      <c r="CK251" s="557"/>
      <c r="CL251" s="557"/>
      <c r="CM251" s="557"/>
      <c r="CN251" s="557"/>
      <c r="CO251" s="557"/>
      <c r="CP251" s="557"/>
      <c r="CQ251" s="557"/>
      <c r="CR251" s="557"/>
      <c r="CS251" s="557"/>
      <c r="CT251" s="557"/>
      <c r="CU251" s="557"/>
      <c r="CV251" s="557"/>
      <c r="CW251" s="557"/>
      <c r="CX251" s="557"/>
    </row>
    <row r="252" spans="2:102" s="551" customFormat="1" ht="59.25" customHeight="1">
      <c r="B252" s="955"/>
      <c r="C252" s="952"/>
      <c r="D252" s="952"/>
      <c r="E252" s="947" t="s">
        <v>614</v>
      </c>
      <c r="F252" s="947" t="s">
        <v>313</v>
      </c>
      <c r="G252" s="947" t="s">
        <v>614</v>
      </c>
      <c r="H252" s="967" t="s">
        <v>614</v>
      </c>
      <c r="I252" s="558"/>
      <c r="J252" s="513"/>
      <c r="K252" s="552"/>
      <c r="L252" s="513"/>
      <c r="M252" s="513"/>
      <c r="N252" s="513"/>
      <c r="O252" s="513"/>
      <c r="P252" s="942" t="s">
        <v>1011</v>
      </c>
      <c r="Q252" s="942" t="s">
        <v>1011</v>
      </c>
      <c r="R252" s="559" t="s">
        <v>1012</v>
      </c>
      <c r="S252" s="940" t="s">
        <v>298</v>
      </c>
      <c r="T252" s="968">
        <v>42370</v>
      </c>
      <c r="U252" s="957">
        <v>42459</v>
      </c>
      <c r="V252" s="933" t="s">
        <v>610</v>
      </c>
      <c r="W252" s="961" t="s">
        <v>614</v>
      </c>
      <c r="X252" s="940" t="s">
        <v>1013</v>
      </c>
      <c r="Y252" s="964"/>
      <c r="Z252" s="532" t="s">
        <v>1014</v>
      </c>
      <c r="AA252" s="557"/>
      <c r="AB252" s="557"/>
      <c r="AC252" s="557"/>
      <c r="AD252" s="557"/>
      <c r="AE252" s="557"/>
      <c r="AF252" s="557"/>
      <c r="AG252" s="557"/>
      <c r="AH252" s="557"/>
      <c r="AI252" s="557"/>
      <c r="AJ252" s="557"/>
      <c r="AK252" s="557"/>
      <c r="AL252" s="557"/>
      <c r="AM252" s="557"/>
      <c r="AN252" s="557"/>
      <c r="AO252" s="557"/>
      <c r="AP252" s="557"/>
      <c r="AQ252" s="557"/>
      <c r="AR252" s="557"/>
      <c r="AS252" s="557"/>
      <c r="AT252" s="557"/>
      <c r="AU252" s="557"/>
      <c r="AV252" s="557"/>
      <c r="AW252" s="557"/>
      <c r="AX252" s="557"/>
      <c r="AY252" s="557"/>
      <c r="AZ252" s="557"/>
      <c r="BA252" s="557"/>
      <c r="BB252" s="557"/>
      <c r="BC252" s="557"/>
      <c r="BD252" s="557"/>
      <c r="BE252" s="557"/>
      <c r="BF252" s="557"/>
      <c r="BG252" s="557"/>
      <c r="BH252" s="557"/>
      <c r="BI252" s="557"/>
      <c r="BJ252" s="557"/>
      <c r="BK252" s="557"/>
      <c r="BL252" s="557"/>
      <c r="BM252" s="557"/>
      <c r="BN252" s="557"/>
      <c r="BO252" s="557"/>
      <c r="BP252" s="557"/>
      <c r="BQ252" s="557"/>
      <c r="BR252" s="557"/>
      <c r="BS252" s="557"/>
      <c r="BT252" s="557"/>
      <c r="BU252" s="557"/>
      <c r="BV252" s="557"/>
      <c r="BW252" s="557"/>
      <c r="BX252" s="557"/>
      <c r="BY252" s="557"/>
      <c r="BZ252" s="557"/>
      <c r="CA252" s="557"/>
      <c r="CB252" s="557"/>
      <c r="CC252" s="557"/>
      <c r="CD252" s="557"/>
      <c r="CE252" s="557"/>
      <c r="CF252" s="557"/>
      <c r="CG252" s="557"/>
      <c r="CH252" s="557"/>
      <c r="CI252" s="557"/>
      <c r="CJ252" s="557"/>
      <c r="CK252" s="557"/>
      <c r="CL252" s="557"/>
      <c r="CM252" s="557"/>
      <c r="CN252" s="557"/>
      <c r="CO252" s="557"/>
      <c r="CP252" s="557"/>
      <c r="CQ252" s="557"/>
      <c r="CR252" s="557"/>
      <c r="CS252" s="557"/>
      <c r="CT252" s="557"/>
      <c r="CU252" s="557"/>
      <c r="CV252" s="557"/>
      <c r="CW252" s="557"/>
      <c r="CX252" s="557"/>
    </row>
    <row r="253" spans="2:102" s="551" customFormat="1" ht="84.75" customHeight="1">
      <c r="B253" s="955"/>
      <c r="C253" s="952"/>
      <c r="D253" s="952"/>
      <c r="E253" s="947"/>
      <c r="F253" s="947"/>
      <c r="G253" s="947"/>
      <c r="H253" s="967"/>
      <c r="I253" s="558"/>
      <c r="J253" s="513"/>
      <c r="K253" s="552"/>
      <c r="L253" s="513"/>
      <c r="M253" s="513"/>
      <c r="N253" s="513"/>
      <c r="O253" s="513"/>
      <c r="P253" s="942"/>
      <c r="Q253" s="942"/>
      <c r="R253" s="559" t="s">
        <v>1015</v>
      </c>
      <c r="S253" s="946"/>
      <c r="T253" s="968"/>
      <c r="U253" s="958"/>
      <c r="V253" s="933"/>
      <c r="W253" s="962"/>
      <c r="X253" s="946"/>
      <c r="Y253" s="965"/>
      <c r="Z253" s="560"/>
      <c r="AA253" s="557"/>
      <c r="AB253" s="557"/>
      <c r="AC253" s="557"/>
      <c r="AD253" s="557"/>
      <c r="AE253" s="557"/>
      <c r="AF253" s="557"/>
      <c r="AG253" s="557"/>
      <c r="AH253" s="557"/>
      <c r="AI253" s="557"/>
      <c r="AJ253" s="557"/>
      <c r="AK253" s="557"/>
      <c r="AL253" s="557"/>
      <c r="AM253" s="557"/>
      <c r="AN253" s="557"/>
      <c r="AO253" s="557"/>
      <c r="AP253" s="557"/>
      <c r="AQ253" s="557"/>
      <c r="AR253" s="557"/>
      <c r="AS253" s="557"/>
      <c r="AT253" s="557"/>
      <c r="AU253" s="557"/>
      <c r="AV253" s="557"/>
      <c r="AW253" s="557"/>
      <c r="AX253" s="557"/>
      <c r="AY253" s="557"/>
      <c r="AZ253" s="557"/>
      <c r="BA253" s="557"/>
      <c r="BB253" s="557"/>
      <c r="BC253" s="557"/>
      <c r="BD253" s="557"/>
      <c r="BE253" s="557"/>
      <c r="BF253" s="557"/>
      <c r="BG253" s="557"/>
      <c r="BH253" s="557"/>
      <c r="BI253" s="557"/>
      <c r="BJ253" s="557"/>
      <c r="BK253" s="557"/>
      <c r="BL253" s="557"/>
      <c r="BM253" s="557"/>
      <c r="BN253" s="557"/>
      <c r="BO253" s="557"/>
      <c r="BP253" s="557"/>
      <c r="BQ253" s="557"/>
      <c r="BR253" s="557"/>
      <c r="BS253" s="557"/>
      <c r="BT253" s="557"/>
      <c r="BU253" s="557"/>
      <c r="BV253" s="557"/>
      <c r="BW253" s="557"/>
      <c r="BX253" s="557"/>
      <c r="BY253" s="557"/>
      <c r="BZ253" s="557"/>
      <c r="CA253" s="557"/>
      <c r="CB253" s="557"/>
      <c r="CC253" s="557"/>
      <c r="CD253" s="557"/>
      <c r="CE253" s="557"/>
      <c r="CF253" s="557"/>
      <c r="CG253" s="557"/>
      <c r="CH253" s="557"/>
      <c r="CI253" s="557"/>
      <c r="CJ253" s="557"/>
      <c r="CK253" s="557"/>
      <c r="CL253" s="557"/>
      <c r="CM253" s="557"/>
      <c r="CN253" s="557"/>
      <c r="CO253" s="557"/>
      <c r="CP253" s="557"/>
      <c r="CQ253" s="557"/>
      <c r="CR253" s="557"/>
      <c r="CS253" s="557"/>
      <c r="CT253" s="557"/>
      <c r="CU253" s="557"/>
      <c r="CV253" s="557"/>
      <c r="CW253" s="557"/>
      <c r="CX253" s="557"/>
    </row>
    <row r="254" spans="2:102" s="551" customFormat="1" ht="82.5" customHeight="1">
      <c r="B254" s="955"/>
      <c r="C254" s="952"/>
      <c r="D254" s="952"/>
      <c r="E254" s="947"/>
      <c r="F254" s="947"/>
      <c r="G254" s="947"/>
      <c r="H254" s="967"/>
      <c r="I254" s="558"/>
      <c r="J254" s="513"/>
      <c r="K254" s="552"/>
      <c r="L254" s="513"/>
      <c r="M254" s="513"/>
      <c r="N254" s="513"/>
      <c r="O254" s="513"/>
      <c r="P254" s="942"/>
      <c r="Q254" s="942"/>
      <c r="R254" s="563" t="s">
        <v>1016</v>
      </c>
      <c r="S254" s="946"/>
      <c r="T254" s="968"/>
      <c r="U254" s="958"/>
      <c r="V254" s="933"/>
      <c r="W254" s="962"/>
      <c r="X254" s="946"/>
      <c r="Y254" s="965"/>
      <c r="Z254" s="560"/>
      <c r="AA254" s="557"/>
      <c r="AB254" s="557"/>
      <c r="AC254" s="557"/>
      <c r="AD254" s="557"/>
      <c r="AE254" s="557"/>
      <c r="AF254" s="557"/>
      <c r="AG254" s="557"/>
      <c r="AH254" s="557"/>
      <c r="AI254" s="557"/>
      <c r="AJ254" s="557"/>
      <c r="AK254" s="557"/>
      <c r="AL254" s="557"/>
      <c r="AM254" s="557"/>
      <c r="AN254" s="557"/>
      <c r="AO254" s="557"/>
      <c r="AP254" s="557"/>
      <c r="AQ254" s="557"/>
      <c r="AR254" s="557"/>
      <c r="AS254" s="557"/>
      <c r="AT254" s="557"/>
      <c r="AU254" s="557"/>
      <c r="AV254" s="557"/>
      <c r="AW254" s="557"/>
      <c r="AX254" s="557"/>
      <c r="AY254" s="557"/>
      <c r="AZ254" s="557"/>
      <c r="BA254" s="557"/>
      <c r="BB254" s="557"/>
      <c r="BC254" s="557"/>
      <c r="BD254" s="557"/>
      <c r="BE254" s="557"/>
      <c r="BF254" s="557"/>
      <c r="BG254" s="557"/>
      <c r="BH254" s="557"/>
      <c r="BI254" s="557"/>
      <c r="BJ254" s="557"/>
      <c r="BK254" s="557"/>
      <c r="BL254" s="557"/>
      <c r="BM254" s="557"/>
      <c r="BN254" s="557"/>
      <c r="BO254" s="557"/>
      <c r="BP254" s="557"/>
      <c r="BQ254" s="557"/>
      <c r="BR254" s="557"/>
      <c r="BS254" s="557"/>
      <c r="BT254" s="557"/>
      <c r="BU254" s="557"/>
      <c r="BV254" s="557"/>
      <c r="BW254" s="557"/>
      <c r="BX254" s="557"/>
      <c r="BY254" s="557"/>
      <c r="BZ254" s="557"/>
      <c r="CA254" s="557"/>
      <c r="CB254" s="557"/>
      <c r="CC254" s="557"/>
      <c r="CD254" s="557"/>
      <c r="CE254" s="557"/>
      <c r="CF254" s="557"/>
      <c r="CG254" s="557"/>
      <c r="CH254" s="557"/>
      <c r="CI254" s="557"/>
      <c r="CJ254" s="557"/>
      <c r="CK254" s="557"/>
      <c r="CL254" s="557"/>
      <c r="CM254" s="557"/>
      <c r="CN254" s="557"/>
      <c r="CO254" s="557"/>
      <c r="CP254" s="557"/>
      <c r="CQ254" s="557"/>
      <c r="CR254" s="557"/>
      <c r="CS254" s="557"/>
      <c r="CT254" s="557"/>
      <c r="CU254" s="557"/>
      <c r="CV254" s="557"/>
      <c r="CW254" s="557"/>
      <c r="CX254" s="557"/>
    </row>
    <row r="255" spans="2:102" s="551" customFormat="1" ht="75" customHeight="1">
      <c r="B255" s="955"/>
      <c r="C255" s="952"/>
      <c r="D255" s="952"/>
      <c r="E255" s="947"/>
      <c r="F255" s="947"/>
      <c r="G255" s="947"/>
      <c r="H255" s="967"/>
      <c r="I255" s="558"/>
      <c r="J255" s="513"/>
      <c r="K255" s="552"/>
      <c r="L255" s="513"/>
      <c r="M255" s="513"/>
      <c r="N255" s="513"/>
      <c r="O255" s="513"/>
      <c r="P255" s="942"/>
      <c r="Q255" s="942"/>
      <c r="R255" s="559" t="s">
        <v>1017</v>
      </c>
      <c r="S255" s="946"/>
      <c r="T255" s="968"/>
      <c r="U255" s="958"/>
      <c r="V255" s="933"/>
      <c r="W255" s="962"/>
      <c r="X255" s="946"/>
      <c r="Y255" s="965"/>
      <c r="Z255" s="560"/>
      <c r="AA255" s="557"/>
      <c r="AB255" s="557"/>
      <c r="AC255" s="557"/>
      <c r="AD255" s="557"/>
      <c r="AE255" s="557"/>
      <c r="AF255" s="557"/>
      <c r="AG255" s="557"/>
      <c r="AH255" s="557"/>
      <c r="AI255" s="557"/>
      <c r="AJ255" s="557"/>
      <c r="AK255" s="557"/>
      <c r="AL255" s="557"/>
      <c r="AM255" s="557"/>
      <c r="AN255" s="557"/>
      <c r="AO255" s="557"/>
      <c r="AP255" s="557"/>
      <c r="AQ255" s="557"/>
      <c r="AR255" s="557"/>
      <c r="AS255" s="557"/>
      <c r="AT255" s="557"/>
      <c r="AU255" s="557"/>
      <c r="AV255" s="557"/>
      <c r="AW255" s="557"/>
      <c r="AX255" s="557"/>
      <c r="AY255" s="557"/>
      <c r="AZ255" s="557"/>
      <c r="BA255" s="557"/>
      <c r="BB255" s="557"/>
      <c r="BC255" s="557"/>
      <c r="BD255" s="557"/>
      <c r="BE255" s="557"/>
      <c r="BF255" s="557"/>
      <c r="BG255" s="557"/>
      <c r="BH255" s="557"/>
      <c r="BI255" s="557"/>
      <c r="BJ255" s="557"/>
      <c r="BK255" s="557"/>
      <c r="BL255" s="557"/>
      <c r="BM255" s="557"/>
      <c r="BN255" s="557"/>
      <c r="BO255" s="557"/>
      <c r="BP255" s="557"/>
      <c r="BQ255" s="557"/>
      <c r="BR255" s="557"/>
      <c r="BS255" s="557"/>
      <c r="BT255" s="557"/>
      <c r="BU255" s="557"/>
      <c r="BV255" s="557"/>
      <c r="BW255" s="557"/>
      <c r="BX255" s="557"/>
      <c r="BY255" s="557"/>
      <c r="BZ255" s="557"/>
      <c r="CA255" s="557"/>
      <c r="CB255" s="557"/>
      <c r="CC255" s="557"/>
      <c r="CD255" s="557"/>
      <c r="CE255" s="557"/>
      <c r="CF255" s="557"/>
      <c r="CG255" s="557"/>
      <c r="CH255" s="557"/>
      <c r="CI255" s="557"/>
      <c r="CJ255" s="557"/>
      <c r="CK255" s="557"/>
      <c r="CL255" s="557"/>
      <c r="CM255" s="557"/>
      <c r="CN255" s="557"/>
      <c r="CO255" s="557"/>
      <c r="CP255" s="557"/>
      <c r="CQ255" s="557"/>
      <c r="CR255" s="557"/>
      <c r="CS255" s="557"/>
      <c r="CT255" s="557"/>
      <c r="CU255" s="557"/>
      <c r="CV255" s="557"/>
      <c r="CW255" s="557"/>
      <c r="CX255" s="557"/>
    </row>
    <row r="256" spans="2:102" s="551" customFormat="1" ht="90" customHeight="1">
      <c r="B256" s="955"/>
      <c r="C256" s="952"/>
      <c r="D256" s="952"/>
      <c r="E256" s="947"/>
      <c r="F256" s="947"/>
      <c r="G256" s="947"/>
      <c r="H256" s="967"/>
      <c r="I256" s="558"/>
      <c r="J256" s="513"/>
      <c r="K256" s="552"/>
      <c r="L256" s="513"/>
      <c r="M256" s="513"/>
      <c r="N256" s="513"/>
      <c r="O256" s="513"/>
      <c r="P256" s="942"/>
      <c r="Q256" s="942"/>
      <c r="R256" s="559" t="s">
        <v>1018</v>
      </c>
      <c r="S256" s="946"/>
      <c r="T256" s="968"/>
      <c r="U256" s="958"/>
      <c r="V256" s="933"/>
      <c r="W256" s="962"/>
      <c r="X256" s="946"/>
      <c r="Y256" s="965"/>
      <c r="Z256" s="560"/>
      <c r="AA256" s="557"/>
      <c r="AB256" s="557"/>
      <c r="AC256" s="557"/>
      <c r="AD256" s="557"/>
      <c r="AE256" s="557"/>
      <c r="AF256" s="557"/>
      <c r="AG256" s="557"/>
      <c r="AH256" s="557"/>
      <c r="AI256" s="557"/>
      <c r="AJ256" s="557"/>
      <c r="AK256" s="557"/>
      <c r="AL256" s="557"/>
      <c r="AM256" s="557"/>
      <c r="AN256" s="557"/>
      <c r="AO256" s="557"/>
      <c r="AP256" s="557"/>
      <c r="AQ256" s="557"/>
      <c r="AR256" s="557"/>
      <c r="AS256" s="557"/>
      <c r="AT256" s="557"/>
      <c r="AU256" s="557"/>
      <c r="AV256" s="557"/>
      <c r="AW256" s="557"/>
      <c r="AX256" s="557"/>
      <c r="AY256" s="557"/>
      <c r="AZ256" s="557"/>
      <c r="BA256" s="557"/>
      <c r="BB256" s="557"/>
      <c r="BC256" s="557"/>
      <c r="BD256" s="557"/>
      <c r="BE256" s="557"/>
      <c r="BF256" s="557"/>
      <c r="BG256" s="557"/>
      <c r="BH256" s="557"/>
      <c r="BI256" s="557"/>
      <c r="BJ256" s="557"/>
      <c r="BK256" s="557"/>
      <c r="BL256" s="557"/>
      <c r="BM256" s="557"/>
      <c r="BN256" s="557"/>
      <c r="BO256" s="557"/>
      <c r="BP256" s="557"/>
      <c r="BQ256" s="557"/>
      <c r="BR256" s="557"/>
      <c r="BS256" s="557"/>
      <c r="BT256" s="557"/>
      <c r="BU256" s="557"/>
      <c r="BV256" s="557"/>
      <c r="BW256" s="557"/>
      <c r="BX256" s="557"/>
      <c r="BY256" s="557"/>
      <c r="BZ256" s="557"/>
      <c r="CA256" s="557"/>
      <c r="CB256" s="557"/>
      <c r="CC256" s="557"/>
      <c r="CD256" s="557"/>
      <c r="CE256" s="557"/>
      <c r="CF256" s="557"/>
      <c r="CG256" s="557"/>
      <c r="CH256" s="557"/>
      <c r="CI256" s="557"/>
      <c r="CJ256" s="557"/>
      <c r="CK256" s="557"/>
      <c r="CL256" s="557"/>
      <c r="CM256" s="557"/>
      <c r="CN256" s="557"/>
      <c r="CO256" s="557"/>
      <c r="CP256" s="557"/>
      <c r="CQ256" s="557"/>
      <c r="CR256" s="557"/>
      <c r="CS256" s="557"/>
      <c r="CT256" s="557"/>
      <c r="CU256" s="557"/>
      <c r="CV256" s="557"/>
      <c r="CW256" s="557"/>
      <c r="CX256" s="557"/>
    </row>
    <row r="257" spans="2:102" s="551" customFormat="1" ht="90" customHeight="1">
      <c r="B257" s="955"/>
      <c r="C257" s="952"/>
      <c r="D257" s="952"/>
      <c r="E257" s="947"/>
      <c r="F257" s="947"/>
      <c r="G257" s="947"/>
      <c r="H257" s="967"/>
      <c r="I257" s="558"/>
      <c r="J257" s="513"/>
      <c r="K257" s="552"/>
      <c r="L257" s="513"/>
      <c r="M257" s="513"/>
      <c r="N257" s="513"/>
      <c r="O257" s="513"/>
      <c r="P257" s="942"/>
      <c r="Q257" s="942"/>
      <c r="R257" s="559" t="s">
        <v>1019</v>
      </c>
      <c r="S257" s="946"/>
      <c r="T257" s="968"/>
      <c r="U257" s="958"/>
      <c r="V257" s="933"/>
      <c r="W257" s="962"/>
      <c r="X257" s="946"/>
      <c r="Y257" s="965"/>
      <c r="Z257" s="560"/>
      <c r="AA257" s="557"/>
      <c r="AB257" s="557"/>
      <c r="AC257" s="557"/>
      <c r="AD257" s="557"/>
      <c r="AE257" s="557"/>
      <c r="AF257" s="557"/>
      <c r="AG257" s="557"/>
      <c r="AH257" s="557"/>
      <c r="AI257" s="557"/>
      <c r="AJ257" s="557"/>
      <c r="AK257" s="557"/>
      <c r="AL257" s="557"/>
      <c r="AM257" s="557"/>
      <c r="AN257" s="557"/>
      <c r="AO257" s="557"/>
      <c r="AP257" s="557"/>
      <c r="AQ257" s="557"/>
      <c r="AR257" s="557"/>
      <c r="AS257" s="557"/>
      <c r="AT257" s="557"/>
      <c r="AU257" s="557"/>
      <c r="AV257" s="557"/>
      <c r="AW257" s="557"/>
      <c r="AX257" s="557"/>
      <c r="AY257" s="557"/>
      <c r="AZ257" s="557"/>
      <c r="BA257" s="557"/>
      <c r="BB257" s="557"/>
      <c r="BC257" s="557"/>
      <c r="BD257" s="557"/>
      <c r="BE257" s="557"/>
      <c r="BF257" s="557"/>
      <c r="BG257" s="557"/>
      <c r="BH257" s="557"/>
      <c r="BI257" s="557"/>
      <c r="BJ257" s="557"/>
      <c r="BK257" s="557"/>
      <c r="BL257" s="557"/>
      <c r="BM257" s="557"/>
      <c r="BN257" s="557"/>
      <c r="BO257" s="557"/>
      <c r="BP257" s="557"/>
      <c r="BQ257" s="557"/>
      <c r="BR257" s="557"/>
      <c r="BS257" s="557"/>
      <c r="BT257" s="557"/>
      <c r="BU257" s="557"/>
      <c r="BV257" s="557"/>
      <c r="BW257" s="557"/>
      <c r="BX257" s="557"/>
      <c r="BY257" s="557"/>
      <c r="BZ257" s="557"/>
      <c r="CA257" s="557"/>
      <c r="CB257" s="557"/>
      <c r="CC257" s="557"/>
      <c r="CD257" s="557"/>
      <c r="CE257" s="557"/>
      <c r="CF257" s="557"/>
      <c r="CG257" s="557"/>
      <c r="CH257" s="557"/>
      <c r="CI257" s="557"/>
      <c r="CJ257" s="557"/>
      <c r="CK257" s="557"/>
      <c r="CL257" s="557"/>
      <c r="CM257" s="557"/>
      <c r="CN257" s="557"/>
      <c r="CO257" s="557"/>
      <c r="CP257" s="557"/>
      <c r="CQ257" s="557"/>
      <c r="CR257" s="557"/>
      <c r="CS257" s="557"/>
      <c r="CT257" s="557"/>
      <c r="CU257" s="557"/>
      <c r="CV257" s="557"/>
      <c r="CW257" s="557"/>
      <c r="CX257" s="557"/>
    </row>
    <row r="258" spans="2:102" s="551" customFormat="1" ht="77.25" customHeight="1">
      <c r="B258" s="955"/>
      <c r="C258" s="952"/>
      <c r="D258" s="952"/>
      <c r="E258" s="947"/>
      <c r="F258" s="947"/>
      <c r="G258" s="947"/>
      <c r="H258" s="967"/>
      <c r="I258" s="558"/>
      <c r="J258" s="513"/>
      <c r="K258" s="552"/>
      <c r="L258" s="513"/>
      <c r="M258" s="513"/>
      <c r="N258" s="513"/>
      <c r="O258" s="513"/>
      <c r="P258" s="942"/>
      <c r="Q258" s="942"/>
      <c r="R258" s="559" t="s">
        <v>1020</v>
      </c>
      <c r="S258" s="946"/>
      <c r="T258" s="968"/>
      <c r="U258" s="958"/>
      <c r="V258" s="933"/>
      <c r="W258" s="962"/>
      <c r="X258" s="946"/>
      <c r="Y258" s="965"/>
      <c r="Z258" s="560"/>
      <c r="AA258" s="557"/>
      <c r="AB258" s="557"/>
      <c r="AC258" s="557"/>
      <c r="AD258" s="557"/>
      <c r="AE258" s="557"/>
      <c r="AF258" s="557"/>
      <c r="AG258" s="557"/>
      <c r="AH258" s="557"/>
      <c r="AI258" s="557"/>
      <c r="AJ258" s="557"/>
      <c r="AK258" s="557"/>
      <c r="AL258" s="557"/>
      <c r="AM258" s="557"/>
      <c r="AN258" s="557"/>
      <c r="AO258" s="557"/>
      <c r="AP258" s="557"/>
      <c r="AQ258" s="557"/>
      <c r="AR258" s="557"/>
      <c r="AS258" s="557"/>
      <c r="AT258" s="557"/>
      <c r="AU258" s="557"/>
      <c r="AV258" s="557"/>
      <c r="AW258" s="557"/>
      <c r="AX258" s="557"/>
      <c r="AY258" s="557"/>
      <c r="AZ258" s="557"/>
      <c r="BA258" s="557"/>
      <c r="BB258" s="557"/>
      <c r="BC258" s="557"/>
      <c r="BD258" s="557"/>
      <c r="BE258" s="557"/>
      <c r="BF258" s="557"/>
      <c r="BG258" s="557"/>
      <c r="BH258" s="557"/>
      <c r="BI258" s="557"/>
      <c r="BJ258" s="557"/>
      <c r="BK258" s="557"/>
      <c r="BL258" s="557"/>
      <c r="BM258" s="557"/>
      <c r="BN258" s="557"/>
      <c r="BO258" s="557"/>
      <c r="BP258" s="557"/>
      <c r="BQ258" s="557"/>
      <c r="BR258" s="557"/>
      <c r="BS258" s="557"/>
      <c r="BT258" s="557"/>
      <c r="BU258" s="557"/>
      <c r="BV258" s="557"/>
      <c r="BW258" s="557"/>
      <c r="BX258" s="557"/>
      <c r="BY258" s="557"/>
      <c r="BZ258" s="557"/>
      <c r="CA258" s="557"/>
      <c r="CB258" s="557"/>
      <c r="CC258" s="557"/>
      <c r="CD258" s="557"/>
      <c r="CE258" s="557"/>
      <c r="CF258" s="557"/>
      <c r="CG258" s="557"/>
      <c r="CH258" s="557"/>
      <c r="CI258" s="557"/>
      <c r="CJ258" s="557"/>
      <c r="CK258" s="557"/>
      <c r="CL258" s="557"/>
      <c r="CM258" s="557"/>
      <c r="CN258" s="557"/>
      <c r="CO258" s="557"/>
      <c r="CP258" s="557"/>
      <c r="CQ258" s="557"/>
      <c r="CR258" s="557"/>
      <c r="CS258" s="557"/>
      <c r="CT258" s="557"/>
      <c r="CU258" s="557"/>
      <c r="CV258" s="557"/>
      <c r="CW258" s="557"/>
      <c r="CX258" s="557"/>
    </row>
    <row r="259" spans="2:102" s="551" customFormat="1" ht="77.25" customHeight="1">
      <c r="B259" s="955"/>
      <c r="C259" s="952"/>
      <c r="D259" s="952"/>
      <c r="E259" s="947"/>
      <c r="F259" s="947"/>
      <c r="G259" s="947"/>
      <c r="H259" s="967"/>
      <c r="I259" s="558"/>
      <c r="J259" s="513"/>
      <c r="K259" s="552"/>
      <c r="L259" s="513"/>
      <c r="M259" s="513"/>
      <c r="N259" s="513"/>
      <c r="O259" s="513"/>
      <c r="P259" s="942"/>
      <c r="Q259" s="942"/>
      <c r="R259" s="559" t="s">
        <v>1021</v>
      </c>
      <c r="S259" s="941"/>
      <c r="T259" s="968"/>
      <c r="U259" s="959"/>
      <c r="V259" s="933"/>
      <c r="W259" s="963"/>
      <c r="X259" s="941"/>
      <c r="Y259" s="966"/>
      <c r="Z259" s="561"/>
      <c r="AA259" s="557"/>
      <c r="AB259" s="557"/>
      <c r="AC259" s="557"/>
      <c r="AD259" s="557"/>
      <c r="AE259" s="557"/>
      <c r="AF259" s="557"/>
      <c r="AG259" s="557"/>
      <c r="AH259" s="557"/>
      <c r="AI259" s="557"/>
      <c r="AJ259" s="557"/>
      <c r="AK259" s="557"/>
      <c r="AL259" s="557"/>
      <c r="AM259" s="557"/>
      <c r="AN259" s="557"/>
      <c r="AO259" s="557"/>
      <c r="AP259" s="557"/>
      <c r="AQ259" s="557"/>
      <c r="AR259" s="557"/>
      <c r="AS259" s="557"/>
      <c r="AT259" s="557"/>
      <c r="AU259" s="557"/>
      <c r="AV259" s="557"/>
      <c r="AW259" s="557"/>
      <c r="AX259" s="557"/>
      <c r="AY259" s="557"/>
      <c r="AZ259" s="557"/>
      <c r="BA259" s="557"/>
      <c r="BB259" s="557"/>
      <c r="BC259" s="557"/>
      <c r="BD259" s="557"/>
      <c r="BE259" s="557"/>
      <c r="BF259" s="557"/>
      <c r="BG259" s="557"/>
      <c r="BH259" s="557"/>
      <c r="BI259" s="557"/>
      <c r="BJ259" s="557"/>
      <c r="BK259" s="557"/>
      <c r="BL259" s="557"/>
      <c r="BM259" s="557"/>
      <c r="BN259" s="557"/>
      <c r="BO259" s="557"/>
      <c r="BP259" s="557"/>
      <c r="BQ259" s="557"/>
      <c r="BR259" s="557"/>
      <c r="BS259" s="557"/>
      <c r="BT259" s="557"/>
      <c r="BU259" s="557"/>
      <c r="BV259" s="557"/>
      <c r="BW259" s="557"/>
      <c r="BX259" s="557"/>
      <c r="BY259" s="557"/>
      <c r="BZ259" s="557"/>
      <c r="CA259" s="557"/>
      <c r="CB259" s="557"/>
      <c r="CC259" s="557"/>
      <c r="CD259" s="557"/>
      <c r="CE259" s="557"/>
      <c r="CF259" s="557"/>
      <c r="CG259" s="557"/>
      <c r="CH259" s="557"/>
      <c r="CI259" s="557"/>
      <c r="CJ259" s="557"/>
      <c r="CK259" s="557"/>
      <c r="CL259" s="557"/>
      <c r="CM259" s="557"/>
      <c r="CN259" s="557"/>
      <c r="CO259" s="557"/>
      <c r="CP259" s="557"/>
      <c r="CQ259" s="557"/>
      <c r="CR259" s="557"/>
      <c r="CS259" s="557"/>
      <c r="CT259" s="557"/>
      <c r="CU259" s="557"/>
      <c r="CV259" s="557"/>
      <c r="CW259" s="557"/>
      <c r="CX259" s="557"/>
    </row>
    <row r="260" spans="2:102" s="551" customFormat="1" ht="77.25" customHeight="1">
      <c r="B260" s="955"/>
      <c r="C260" s="952"/>
      <c r="D260" s="952"/>
      <c r="E260" s="947" t="s">
        <v>614</v>
      </c>
      <c r="F260" s="940" t="s">
        <v>313</v>
      </c>
      <c r="G260" s="947" t="s">
        <v>614</v>
      </c>
      <c r="H260" s="948" t="s">
        <v>614</v>
      </c>
      <c r="I260" s="564"/>
      <c r="J260" s="565"/>
      <c r="K260" s="566"/>
      <c r="L260" s="565"/>
      <c r="M260" s="565"/>
      <c r="N260" s="565"/>
      <c r="O260" s="565"/>
      <c r="P260" s="942" t="s">
        <v>1022</v>
      </c>
      <c r="Q260" s="942" t="s">
        <v>1022</v>
      </c>
      <c r="R260" s="563" t="s">
        <v>1016</v>
      </c>
      <c r="S260" s="940" t="s">
        <v>298</v>
      </c>
      <c r="T260" s="960">
        <v>42461</v>
      </c>
      <c r="U260" s="943">
        <v>42582</v>
      </c>
      <c r="V260" s="933" t="s">
        <v>610</v>
      </c>
      <c r="W260" s="961" t="s">
        <v>614</v>
      </c>
      <c r="X260" s="940" t="s">
        <v>1023</v>
      </c>
      <c r="Y260" s="964"/>
      <c r="Z260" s="532" t="s">
        <v>1014</v>
      </c>
      <c r="AA260" s="557"/>
      <c r="AB260" s="557"/>
      <c r="AC260" s="557"/>
      <c r="AD260" s="557"/>
      <c r="AE260" s="557"/>
      <c r="AF260" s="557"/>
      <c r="AG260" s="557"/>
      <c r="AH260" s="557"/>
      <c r="AI260" s="557"/>
      <c r="AJ260" s="557"/>
      <c r="AK260" s="557"/>
      <c r="AL260" s="557"/>
      <c r="AM260" s="557"/>
      <c r="AN260" s="557"/>
      <c r="AO260" s="557"/>
      <c r="AP260" s="557"/>
      <c r="AQ260" s="557"/>
      <c r="AR260" s="557"/>
      <c r="AS260" s="557"/>
      <c r="AT260" s="557"/>
      <c r="AU260" s="557"/>
      <c r="AV260" s="557"/>
      <c r="AW260" s="557"/>
      <c r="AX260" s="557"/>
      <c r="AY260" s="557"/>
      <c r="AZ260" s="557"/>
      <c r="BA260" s="557"/>
      <c r="BB260" s="557"/>
      <c r="BC260" s="557"/>
      <c r="BD260" s="557"/>
      <c r="BE260" s="557"/>
      <c r="BF260" s="557"/>
      <c r="BG260" s="557"/>
      <c r="BH260" s="557"/>
      <c r="BI260" s="557"/>
      <c r="BJ260" s="557"/>
      <c r="BK260" s="557"/>
      <c r="BL260" s="557"/>
      <c r="BM260" s="557"/>
      <c r="BN260" s="557"/>
      <c r="BO260" s="557"/>
      <c r="BP260" s="557"/>
      <c r="BQ260" s="557"/>
      <c r="BR260" s="557"/>
      <c r="BS260" s="557"/>
      <c r="BT260" s="557"/>
      <c r="BU260" s="557"/>
      <c r="BV260" s="557"/>
      <c r="BW260" s="557"/>
      <c r="BX260" s="557"/>
      <c r="BY260" s="557"/>
      <c r="BZ260" s="557"/>
      <c r="CA260" s="557"/>
      <c r="CB260" s="557"/>
      <c r="CC260" s="557"/>
      <c r="CD260" s="557"/>
      <c r="CE260" s="557"/>
      <c r="CF260" s="557"/>
      <c r="CG260" s="557"/>
      <c r="CH260" s="557"/>
      <c r="CI260" s="557"/>
      <c r="CJ260" s="557"/>
      <c r="CK260" s="557"/>
      <c r="CL260" s="557"/>
      <c r="CM260" s="557"/>
      <c r="CN260" s="557"/>
      <c r="CO260" s="557"/>
      <c r="CP260" s="557"/>
      <c r="CQ260" s="557"/>
      <c r="CR260" s="557"/>
      <c r="CS260" s="557"/>
      <c r="CT260" s="557"/>
      <c r="CU260" s="557"/>
      <c r="CV260" s="557"/>
      <c r="CW260" s="557"/>
      <c r="CX260" s="557"/>
    </row>
    <row r="261" spans="2:102" s="551" customFormat="1" ht="77.25" customHeight="1">
      <c r="B261" s="955"/>
      <c r="C261" s="952"/>
      <c r="D261" s="952"/>
      <c r="E261" s="947"/>
      <c r="F261" s="946"/>
      <c r="G261" s="947"/>
      <c r="H261" s="949"/>
      <c r="I261" s="558"/>
      <c r="J261" s="513"/>
      <c r="K261" s="552"/>
      <c r="L261" s="513"/>
      <c r="M261" s="513"/>
      <c r="N261" s="513"/>
      <c r="O261" s="513"/>
      <c r="P261" s="942"/>
      <c r="Q261" s="942"/>
      <c r="R261" s="559" t="s">
        <v>1012</v>
      </c>
      <c r="S261" s="946"/>
      <c r="T261" s="960"/>
      <c r="U261" s="944"/>
      <c r="V261" s="933"/>
      <c r="W261" s="962"/>
      <c r="X261" s="946"/>
      <c r="Y261" s="965"/>
      <c r="Z261" s="560"/>
      <c r="AA261" s="557"/>
      <c r="AB261" s="557"/>
      <c r="AC261" s="557"/>
      <c r="AD261" s="557"/>
      <c r="AE261" s="557"/>
      <c r="AF261" s="557"/>
      <c r="AG261" s="557"/>
      <c r="AH261" s="557"/>
      <c r="AI261" s="557"/>
      <c r="AJ261" s="557"/>
      <c r="AK261" s="557"/>
      <c r="AL261" s="557"/>
      <c r="AM261" s="557"/>
      <c r="AN261" s="557"/>
      <c r="AO261" s="557"/>
      <c r="AP261" s="557"/>
      <c r="AQ261" s="557"/>
      <c r="AR261" s="557"/>
      <c r="AS261" s="557"/>
      <c r="AT261" s="557"/>
      <c r="AU261" s="557"/>
      <c r="AV261" s="557"/>
      <c r="AW261" s="557"/>
      <c r="AX261" s="557"/>
      <c r="AY261" s="557"/>
      <c r="AZ261" s="557"/>
      <c r="BA261" s="557"/>
      <c r="BB261" s="557"/>
      <c r="BC261" s="557"/>
      <c r="BD261" s="557"/>
      <c r="BE261" s="557"/>
      <c r="BF261" s="557"/>
      <c r="BG261" s="557"/>
      <c r="BH261" s="557"/>
      <c r="BI261" s="557"/>
      <c r="BJ261" s="557"/>
      <c r="BK261" s="557"/>
      <c r="BL261" s="557"/>
      <c r="BM261" s="557"/>
      <c r="BN261" s="557"/>
      <c r="BO261" s="557"/>
      <c r="BP261" s="557"/>
      <c r="BQ261" s="557"/>
      <c r="BR261" s="557"/>
      <c r="BS261" s="557"/>
      <c r="BT261" s="557"/>
      <c r="BU261" s="557"/>
      <c r="BV261" s="557"/>
      <c r="BW261" s="557"/>
      <c r="BX261" s="557"/>
      <c r="BY261" s="557"/>
      <c r="BZ261" s="557"/>
      <c r="CA261" s="557"/>
      <c r="CB261" s="557"/>
      <c r="CC261" s="557"/>
      <c r="CD261" s="557"/>
      <c r="CE261" s="557"/>
      <c r="CF261" s="557"/>
      <c r="CG261" s="557"/>
      <c r="CH261" s="557"/>
      <c r="CI261" s="557"/>
      <c r="CJ261" s="557"/>
      <c r="CK261" s="557"/>
      <c r="CL261" s="557"/>
      <c r="CM261" s="557"/>
      <c r="CN261" s="557"/>
      <c r="CO261" s="557"/>
      <c r="CP261" s="557"/>
      <c r="CQ261" s="557"/>
      <c r="CR261" s="557"/>
      <c r="CS261" s="557"/>
      <c r="CT261" s="557"/>
      <c r="CU261" s="557"/>
      <c r="CV261" s="557"/>
      <c r="CW261" s="557"/>
      <c r="CX261" s="557"/>
    </row>
    <row r="262" spans="2:102" s="551" customFormat="1" ht="77.25" customHeight="1">
      <c r="B262" s="955"/>
      <c r="C262" s="952"/>
      <c r="D262" s="952"/>
      <c r="E262" s="947"/>
      <c r="F262" s="946"/>
      <c r="G262" s="947"/>
      <c r="H262" s="949"/>
      <c r="I262" s="558"/>
      <c r="J262" s="513"/>
      <c r="K262" s="552"/>
      <c r="L262" s="513"/>
      <c r="M262" s="513"/>
      <c r="N262" s="513"/>
      <c r="O262" s="513"/>
      <c r="P262" s="942"/>
      <c r="Q262" s="942"/>
      <c r="R262" s="559" t="s">
        <v>1015</v>
      </c>
      <c r="S262" s="946"/>
      <c r="T262" s="960"/>
      <c r="U262" s="944"/>
      <c r="V262" s="933"/>
      <c r="W262" s="962"/>
      <c r="X262" s="946"/>
      <c r="Y262" s="965"/>
      <c r="Z262" s="560"/>
      <c r="AA262" s="557"/>
      <c r="AB262" s="557"/>
      <c r="AC262" s="557"/>
      <c r="AD262" s="557"/>
      <c r="AE262" s="557"/>
      <c r="AF262" s="557"/>
      <c r="AG262" s="557"/>
      <c r="AH262" s="557"/>
      <c r="AI262" s="557"/>
      <c r="AJ262" s="557"/>
      <c r="AK262" s="557"/>
      <c r="AL262" s="557"/>
      <c r="AM262" s="557"/>
      <c r="AN262" s="557"/>
      <c r="AO262" s="557"/>
      <c r="AP262" s="557"/>
      <c r="AQ262" s="557"/>
      <c r="AR262" s="557"/>
      <c r="AS262" s="557"/>
      <c r="AT262" s="557"/>
      <c r="AU262" s="557"/>
      <c r="AV262" s="557"/>
      <c r="AW262" s="557"/>
      <c r="AX262" s="557"/>
      <c r="AY262" s="557"/>
      <c r="AZ262" s="557"/>
      <c r="BA262" s="557"/>
      <c r="BB262" s="557"/>
      <c r="BC262" s="557"/>
      <c r="BD262" s="557"/>
      <c r="BE262" s="557"/>
      <c r="BF262" s="557"/>
      <c r="BG262" s="557"/>
      <c r="BH262" s="557"/>
      <c r="BI262" s="557"/>
      <c r="BJ262" s="557"/>
      <c r="BK262" s="557"/>
      <c r="BL262" s="557"/>
      <c r="BM262" s="557"/>
      <c r="BN262" s="557"/>
      <c r="BO262" s="557"/>
      <c r="BP262" s="557"/>
      <c r="BQ262" s="557"/>
      <c r="BR262" s="557"/>
      <c r="BS262" s="557"/>
      <c r="BT262" s="557"/>
      <c r="BU262" s="557"/>
      <c r="BV262" s="557"/>
      <c r="BW262" s="557"/>
      <c r="BX262" s="557"/>
      <c r="BY262" s="557"/>
      <c r="BZ262" s="557"/>
      <c r="CA262" s="557"/>
      <c r="CB262" s="557"/>
      <c r="CC262" s="557"/>
      <c r="CD262" s="557"/>
      <c r="CE262" s="557"/>
      <c r="CF262" s="557"/>
      <c r="CG262" s="557"/>
      <c r="CH262" s="557"/>
      <c r="CI262" s="557"/>
      <c r="CJ262" s="557"/>
      <c r="CK262" s="557"/>
      <c r="CL262" s="557"/>
      <c r="CM262" s="557"/>
      <c r="CN262" s="557"/>
      <c r="CO262" s="557"/>
      <c r="CP262" s="557"/>
      <c r="CQ262" s="557"/>
      <c r="CR262" s="557"/>
      <c r="CS262" s="557"/>
      <c r="CT262" s="557"/>
      <c r="CU262" s="557"/>
      <c r="CV262" s="557"/>
      <c r="CW262" s="557"/>
      <c r="CX262" s="557"/>
    </row>
    <row r="263" spans="2:102" s="551" customFormat="1" ht="77.25" customHeight="1">
      <c r="B263" s="955"/>
      <c r="C263" s="952"/>
      <c r="D263" s="952"/>
      <c r="E263" s="947"/>
      <c r="F263" s="946"/>
      <c r="G263" s="947"/>
      <c r="H263" s="949"/>
      <c r="I263" s="558"/>
      <c r="J263" s="513"/>
      <c r="K263" s="552"/>
      <c r="L263" s="513"/>
      <c r="M263" s="513"/>
      <c r="N263" s="513"/>
      <c r="O263" s="513"/>
      <c r="P263" s="942"/>
      <c r="Q263" s="942"/>
      <c r="R263" s="559" t="s">
        <v>1024</v>
      </c>
      <c r="S263" s="946"/>
      <c r="T263" s="960"/>
      <c r="U263" s="944"/>
      <c r="V263" s="933"/>
      <c r="W263" s="962"/>
      <c r="X263" s="946"/>
      <c r="Y263" s="965"/>
      <c r="Z263" s="560"/>
      <c r="AA263" s="557"/>
      <c r="AB263" s="557"/>
      <c r="AC263" s="557"/>
      <c r="AD263" s="557"/>
      <c r="AE263" s="557"/>
      <c r="AF263" s="557"/>
      <c r="AG263" s="557"/>
      <c r="AH263" s="557"/>
      <c r="AI263" s="557"/>
      <c r="AJ263" s="557"/>
      <c r="AK263" s="557"/>
      <c r="AL263" s="557"/>
      <c r="AM263" s="557"/>
      <c r="AN263" s="557"/>
      <c r="AO263" s="557"/>
      <c r="AP263" s="557"/>
      <c r="AQ263" s="557"/>
      <c r="AR263" s="557"/>
      <c r="AS263" s="557"/>
      <c r="AT263" s="557"/>
      <c r="AU263" s="557"/>
      <c r="AV263" s="557"/>
      <c r="AW263" s="557"/>
      <c r="AX263" s="557"/>
      <c r="AY263" s="557"/>
      <c r="AZ263" s="557"/>
      <c r="BA263" s="557"/>
      <c r="BB263" s="557"/>
      <c r="BC263" s="557"/>
      <c r="BD263" s="557"/>
      <c r="BE263" s="557"/>
      <c r="BF263" s="557"/>
      <c r="BG263" s="557"/>
      <c r="BH263" s="557"/>
      <c r="BI263" s="557"/>
      <c r="BJ263" s="557"/>
      <c r="BK263" s="557"/>
      <c r="BL263" s="557"/>
      <c r="BM263" s="557"/>
      <c r="BN263" s="557"/>
      <c r="BO263" s="557"/>
      <c r="BP263" s="557"/>
      <c r="BQ263" s="557"/>
      <c r="BR263" s="557"/>
      <c r="BS263" s="557"/>
      <c r="BT263" s="557"/>
      <c r="BU263" s="557"/>
      <c r="BV263" s="557"/>
      <c r="BW263" s="557"/>
      <c r="BX263" s="557"/>
      <c r="BY263" s="557"/>
      <c r="BZ263" s="557"/>
      <c r="CA263" s="557"/>
      <c r="CB263" s="557"/>
      <c r="CC263" s="557"/>
      <c r="CD263" s="557"/>
      <c r="CE263" s="557"/>
      <c r="CF263" s="557"/>
      <c r="CG263" s="557"/>
      <c r="CH263" s="557"/>
      <c r="CI263" s="557"/>
      <c r="CJ263" s="557"/>
      <c r="CK263" s="557"/>
      <c r="CL263" s="557"/>
      <c r="CM263" s="557"/>
      <c r="CN263" s="557"/>
      <c r="CO263" s="557"/>
      <c r="CP263" s="557"/>
      <c r="CQ263" s="557"/>
      <c r="CR263" s="557"/>
      <c r="CS263" s="557"/>
      <c r="CT263" s="557"/>
      <c r="CU263" s="557"/>
      <c r="CV263" s="557"/>
      <c r="CW263" s="557"/>
      <c r="CX263" s="557"/>
    </row>
    <row r="264" spans="2:102" s="551" customFormat="1" ht="77.25" customHeight="1">
      <c r="B264" s="955"/>
      <c r="C264" s="952"/>
      <c r="D264" s="952"/>
      <c r="E264" s="947"/>
      <c r="F264" s="946"/>
      <c r="G264" s="947"/>
      <c r="H264" s="949"/>
      <c r="I264" s="558"/>
      <c r="J264" s="513"/>
      <c r="K264" s="552"/>
      <c r="L264" s="513"/>
      <c r="M264" s="513"/>
      <c r="N264" s="513"/>
      <c r="O264" s="513"/>
      <c r="P264" s="942"/>
      <c r="Q264" s="942"/>
      <c r="R264" s="559" t="s">
        <v>1018</v>
      </c>
      <c r="S264" s="946"/>
      <c r="T264" s="960"/>
      <c r="U264" s="944"/>
      <c r="V264" s="933"/>
      <c r="W264" s="962"/>
      <c r="X264" s="946"/>
      <c r="Y264" s="965"/>
      <c r="Z264" s="560"/>
      <c r="AA264" s="557"/>
      <c r="AB264" s="557"/>
      <c r="AC264" s="557"/>
      <c r="AD264" s="557"/>
      <c r="AE264" s="557"/>
      <c r="AF264" s="557"/>
      <c r="AG264" s="557"/>
      <c r="AH264" s="557"/>
      <c r="AI264" s="557"/>
      <c r="AJ264" s="557"/>
      <c r="AK264" s="557"/>
      <c r="AL264" s="557"/>
      <c r="AM264" s="557"/>
      <c r="AN264" s="557"/>
      <c r="AO264" s="557"/>
      <c r="AP264" s="557"/>
      <c r="AQ264" s="557"/>
      <c r="AR264" s="557"/>
      <c r="AS264" s="557"/>
      <c r="AT264" s="557"/>
      <c r="AU264" s="557"/>
      <c r="AV264" s="557"/>
      <c r="AW264" s="557"/>
      <c r="AX264" s="557"/>
      <c r="AY264" s="557"/>
      <c r="AZ264" s="557"/>
      <c r="BA264" s="557"/>
      <c r="BB264" s="557"/>
      <c r="BC264" s="557"/>
      <c r="BD264" s="557"/>
      <c r="BE264" s="557"/>
      <c r="BF264" s="557"/>
      <c r="BG264" s="557"/>
      <c r="BH264" s="557"/>
      <c r="BI264" s="557"/>
      <c r="BJ264" s="557"/>
      <c r="BK264" s="557"/>
      <c r="BL264" s="557"/>
      <c r="BM264" s="557"/>
      <c r="BN264" s="557"/>
      <c r="BO264" s="557"/>
      <c r="BP264" s="557"/>
      <c r="BQ264" s="557"/>
      <c r="BR264" s="557"/>
      <c r="BS264" s="557"/>
      <c r="BT264" s="557"/>
      <c r="BU264" s="557"/>
      <c r="BV264" s="557"/>
      <c r="BW264" s="557"/>
      <c r="BX264" s="557"/>
      <c r="BY264" s="557"/>
      <c r="BZ264" s="557"/>
      <c r="CA264" s="557"/>
      <c r="CB264" s="557"/>
      <c r="CC264" s="557"/>
      <c r="CD264" s="557"/>
      <c r="CE264" s="557"/>
      <c r="CF264" s="557"/>
      <c r="CG264" s="557"/>
      <c r="CH264" s="557"/>
      <c r="CI264" s="557"/>
      <c r="CJ264" s="557"/>
      <c r="CK264" s="557"/>
      <c r="CL264" s="557"/>
      <c r="CM264" s="557"/>
      <c r="CN264" s="557"/>
      <c r="CO264" s="557"/>
      <c r="CP264" s="557"/>
      <c r="CQ264" s="557"/>
      <c r="CR264" s="557"/>
      <c r="CS264" s="557"/>
      <c r="CT264" s="557"/>
      <c r="CU264" s="557"/>
      <c r="CV264" s="557"/>
      <c r="CW264" s="557"/>
      <c r="CX264" s="557"/>
    </row>
    <row r="265" spans="2:102" s="551" customFormat="1" ht="84.75" customHeight="1">
      <c r="B265" s="955"/>
      <c r="C265" s="952"/>
      <c r="D265" s="952"/>
      <c r="E265" s="947"/>
      <c r="F265" s="946"/>
      <c r="G265" s="947"/>
      <c r="H265" s="949"/>
      <c r="I265" s="558"/>
      <c r="J265" s="513"/>
      <c r="K265" s="552"/>
      <c r="L265" s="513"/>
      <c r="M265" s="513"/>
      <c r="N265" s="513"/>
      <c r="O265" s="513"/>
      <c r="P265" s="942"/>
      <c r="Q265" s="942"/>
      <c r="R265" s="559" t="s">
        <v>1019</v>
      </c>
      <c r="S265" s="946"/>
      <c r="T265" s="960"/>
      <c r="U265" s="944"/>
      <c r="V265" s="933"/>
      <c r="W265" s="962"/>
      <c r="X265" s="946"/>
      <c r="Y265" s="965"/>
      <c r="Z265" s="560"/>
      <c r="AA265" s="557"/>
      <c r="AB265" s="557"/>
      <c r="AC265" s="557"/>
      <c r="AD265" s="557"/>
      <c r="AE265" s="557"/>
      <c r="AF265" s="557"/>
      <c r="AG265" s="557"/>
      <c r="AH265" s="557"/>
      <c r="AI265" s="557"/>
      <c r="AJ265" s="557"/>
      <c r="AK265" s="557"/>
      <c r="AL265" s="557"/>
      <c r="AM265" s="557"/>
      <c r="AN265" s="557"/>
      <c r="AO265" s="557"/>
      <c r="AP265" s="557"/>
      <c r="AQ265" s="557"/>
      <c r="AR265" s="557"/>
      <c r="AS265" s="557"/>
      <c r="AT265" s="557"/>
      <c r="AU265" s="557"/>
      <c r="AV265" s="557"/>
      <c r="AW265" s="557"/>
      <c r="AX265" s="557"/>
      <c r="AY265" s="557"/>
      <c r="AZ265" s="557"/>
      <c r="BA265" s="557"/>
      <c r="BB265" s="557"/>
      <c r="BC265" s="557"/>
      <c r="BD265" s="557"/>
      <c r="BE265" s="557"/>
      <c r="BF265" s="557"/>
      <c r="BG265" s="557"/>
      <c r="BH265" s="557"/>
      <c r="BI265" s="557"/>
      <c r="BJ265" s="557"/>
      <c r="BK265" s="557"/>
      <c r="BL265" s="557"/>
      <c r="BM265" s="557"/>
      <c r="BN265" s="557"/>
      <c r="BO265" s="557"/>
      <c r="BP265" s="557"/>
      <c r="BQ265" s="557"/>
      <c r="BR265" s="557"/>
      <c r="BS265" s="557"/>
      <c r="BT265" s="557"/>
      <c r="BU265" s="557"/>
      <c r="BV265" s="557"/>
      <c r="BW265" s="557"/>
      <c r="BX265" s="557"/>
      <c r="BY265" s="557"/>
      <c r="BZ265" s="557"/>
      <c r="CA265" s="557"/>
      <c r="CB265" s="557"/>
      <c r="CC265" s="557"/>
      <c r="CD265" s="557"/>
      <c r="CE265" s="557"/>
      <c r="CF265" s="557"/>
      <c r="CG265" s="557"/>
      <c r="CH265" s="557"/>
      <c r="CI265" s="557"/>
      <c r="CJ265" s="557"/>
      <c r="CK265" s="557"/>
      <c r="CL265" s="557"/>
      <c r="CM265" s="557"/>
      <c r="CN265" s="557"/>
      <c r="CO265" s="557"/>
      <c r="CP265" s="557"/>
      <c r="CQ265" s="557"/>
      <c r="CR265" s="557"/>
      <c r="CS265" s="557"/>
      <c r="CT265" s="557"/>
      <c r="CU265" s="557"/>
      <c r="CV265" s="557"/>
      <c r="CW265" s="557"/>
      <c r="CX265" s="557"/>
    </row>
    <row r="266" spans="2:102" s="551" customFormat="1" ht="84.75" customHeight="1">
      <c r="B266" s="955"/>
      <c r="C266" s="952"/>
      <c r="D266" s="952"/>
      <c r="E266" s="947"/>
      <c r="F266" s="946"/>
      <c r="G266" s="947"/>
      <c r="H266" s="949"/>
      <c r="I266" s="558"/>
      <c r="J266" s="513"/>
      <c r="K266" s="552"/>
      <c r="L266" s="513"/>
      <c r="M266" s="513"/>
      <c r="N266" s="513"/>
      <c r="O266" s="513"/>
      <c r="P266" s="942"/>
      <c r="Q266" s="942"/>
      <c r="R266" s="559" t="s">
        <v>1020</v>
      </c>
      <c r="S266" s="946"/>
      <c r="T266" s="960"/>
      <c r="U266" s="944"/>
      <c r="V266" s="933"/>
      <c r="W266" s="962"/>
      <c r="X266" s="946"/>
      <c r="Y266" s="965"/>
      <c r="Z266" s="560"/>
      <c r="AA266" s="557"/>
      <c r="AB266" s="557"/>
      <c r="AC266" s="557"/>
      <c r="AD266" s="557"/>
      <c r="AE266" s="557"/>
      <c r="AF266" s="557"/>
      <c r="AG266" s="557"/>
      <c r="AH266" s="557"/>
      <c r="AI266" s="557"/>
      <c r="AJ266" s="557"/>
      <c r="AK266" s="557"/>
      <c r="AL266" s="557"/>
      <c r="AM266" s="557"/>
      <c r="AN266" s="557"/>
      <c r="AO266" s="557"/>
      <c r="AP266" s="557"/>
      <c r="AQ266" s="557"/>
      <c r="AR266" s="557"/>
      <c r="AS266" s="557"/>
      <c r="AT266" s="557"/>
      <c r="AU266" s="557"/>
      <c r="AV266" s="557"/>
      <c r="AW266" s="557"/>
      <c r="AX266" s="557"/>
      <c r="AY266" s="557"/>
      <c r="AZ266" s="557"/>
      <c r="BA266" s="557"/>
      <c r="BB266" s="557"/>
      <c r="BC266" s="557"/>
      <c r="BD266" s="557"/>
      <c r="BE266" s="557"/>
      <c r="BF266" s="557"/>
      <c r="BG266" s="557"/>
      <c r="BH266" s="557"/>
      <c r="BI266" s="557"/>
      <c r="BJ266" s="557"/>
      <c r="BK266" s="557"/>
      <c r="BL266" s="557"/>
      <c r="BM266" s="557"/>
      <c r="BN266" s="557"/>
      <c r="BO266" s="557"/>
      <c r="BP266" s="557"/>
      <c r="BQ266" s="557"/>
      <c r="BR266" s="557"/>
      <c r="BS266" s="557"/>
      <c r="BT266" s="557"/>
      <c r="BU266" s="557"/>
      <c r="BV266" s="557"/>
      <c r="BW266" s="557"/>
      <c r="BX266" s="557"/>
      <c r="BY266" s="557"/>
      <c r="BZ266" s="557"/>
      <c r="CA266" s="557"/>
      <c r="CB266" s="557"/>
      <c r="CC266" s="557"/>
      <c r="CD266" s="557"/>
      <c r="CE266" s="557"/>
      <c r="CF266" s="557"/>
      <c r="CG266" s="557"/>
      <c r="CH266" s="557"/>
      <c r="CI266" s="557"/>
      <c r="CJ266" s="557"/>
      <c r="CK266" s="557"/>
      <c r="CL266" s="557"/>
      <c r="CM266" s="557"/>
      <c r="CN266" s="557"/>
      <c r="CO266" s="557"/>
      <c r="CP266" s="557"/>
      <c r="CQ266" s="557"/>
      <c r="CR266" s="557"/>
      <c r="CS266" s="557"/>
      <c r="CT266" s="557"/>
      <c r="CU266" s="557"/>
      <c r="CV266" s="557"/>
      <c r="CW266" s="557"/>
      <c r="CX266" s="557"/>
    </row>
    <row r="267" spans="2:102" s="551" customFormat="1" ht="84.75" customHeight="1">
      <c r="B267" s="955"/>
      <c r="C267" s="952"/>
      <c r="D267" s="952"/>
      <c r="E267" s="947"/>
      <c r="F267" s="941"/>
      <c r="G267" s="947"/>
      <c r="H267" s="950"/>
      <c r="I267" s="558"/>
      <c r="J267" s="513"/>
      <c r="K267" s="552"/>
      <c r="L267" s="513"/>
      <c r="M267" s="513"/>
      <c r="N267" s="513"/>
      <c r="O267" s="513"/>
      <c r="P267" s="942"/>
      <c r="Q267" s="942"/>
      <c r="R267" s="559" t="s">
        <v>1025</v>
      </c>
      <c r="S267" s="941"/>
      <c r="T267" s="960"/>
      <c r="U267" s="945"/>
      <c r="V267" s="933"/>
      <c r="W267" s="963"/>
      <c r="X267" s="941"/>
      <c r="Y267" s="966"/>
      <c r="Z267" s="561"/>
      <c r="AA267" s="557"/>
      <c r="AB267" s="557"/>
      <c r="AC267" s="557"/>
      <c r="AD267" s="557"/>
      <c r="AE267" s="557"/>
      <c r="AF267" s="557"/>
      <c r="AG267" s="557"/>
      <c r="AH267" s="557"/>
      <c r="AI267" s="557"/>
      <c r="AJ267" s="557"/>
      <c r="AK267" s="557"/>
      <c r="AL267" s="557"/>
      <c r="AM267" s="557"/>
      <c r="AN267" s="557"/>
      <c r="AO267" s="557"/>
      <c r="AP267" s="557"/>
      <c r="AQ267" s="557"/>
      <c r="AR267" s="557"/>
      <c r="AS267" s="557"/>
      <c r="AT267" s="557"/>
      <c r="AU267" s="557"/>
      <c r="AV267" s="557"/>
      <c r="AW267" s="557"/>
      <c r="AX267" s="557"/>
      <c r="AY267" s="557"/>
      <c r="AZ267" s="557"/>
      <c r="BA267" s="557"/>
      <c r="BB267" s="557"/>
      <c r="BC267" s="557"/>
      <c r="BD267" s="557"/>
      <c r="BE267" s="557"/>
      <c r="BF267" s="557"/>
      <c r="BG267" s="557"/>
      <c r="BH267" s="557"/>
      <c r="BI267" s="557"/>
      <c r="BJ267" s="557"/>
      <c r="BK267" s="557"/>
      <c r="BL267" s="557"/>
      <c r="BM267" s="557"/>
      <c r="BN267" s="557"/>
      <c r="BO267" s="557"/>
      <c r="BP267" s="557"/>
      <c r="BQ267" s="557"/>
      <c r="BR267" s="557"/>
      <c r="BS267" s="557"/>
      <c r="BT267" s="557"/>
      <c r="BU267" s="557"/>
      <c r="BV267" s="557"/>
      <c r="BW267" s="557"/>
      <c r="BX267" s="557"/>
      <c r="BY267" s="557"/>
      <c r="BZ267" s="557"/>
      <c r="CA267" s="557"/>
      <c r="CB267" s="557"/>
      <c r="CC267" s="557"/>
      <c r="CD267" s="557"/>
      <c r="CE267" s="557"/>
      <c r="CF267" s="557"/>
      <c r="CG267" s="557"/>
      <c r="CH267" s="557"/>
      <c r="CI267" s="557"/>
      <c r="CJ267" s="557"/>
      <c r="CK267" s="557"/>
      <c r="CL267" s="557"/>
      <c r="CM267" s="557"/>
      <c r="CN267" s="557"/>
      <c r="CO267" s="557"/>
      <c r="CP267" s="557"/>
      <c r="CQ267" s="557"/>
      <c r="CR267" s="557"/>
      <c r="CS267" s="557"/>
      <c r="CT267" s="557"/>
      <c r="CU267" s="557"/>
      <c r="CV267" s="557"/>
      <c r="CW267" s="557"/>
      <c r="CX267" s="557"/>
    </row>
    <row r="268" spans="2:102" s="549" customFormat="1" ht="84.75" customHeight="1">
      <c r="B268" s="955"/>
      <c r="C268" s="952"/>
      <c r="D268" s="952"/>
      <c r="E268" s="947" t="s">
        <v>614</v>
      </c>
      <c r="F268" s="940" t="s">
        <v>313</v>
      </c>
      <c r="G268" s="947" t="s">
        <v>614</v>
      </c>
      <c r="H268" s="948" t="s">
        <v>614</v>
      </c>
      <c r="I268" s="545"/>
      <c r="J268" s="546"/>
      <c r="K268" s="547"/>
      <c r="L268" s="546"/>
      <c r="M268" s="546"/>
      <c r="N268" s="546"/>
      <c r="O268" s="546"/>
      <c r="P268" s="987" t="s">
        <v>1026</v>
      </c>
      <c r="Q268" s="975" t="s">
        <v>1026</v>
      </c>
      <c r="R268" s="563" t="s">
        <v>1016</v>
      </c>
      <c r="S268" s="940" t="s">
        <v>298</v>
      </c>
      <c r="T268" s="960">
        <v>42583</v>
      </c>
      <c r="U268" s="943">
        <v>42735</v>
      </c>
      <c r="V268" s="933" t="s">
        <v>610</v>
      </c>
      <c r="W268" s="961" t="s">
        <v>614</v>
      </c>
      <c r="X268" s="940" t="s">
        <v>1027</v>
      </c>
      <c r="Y268" s="964"/>
      <c r="Z268" s="550" t="s">
        <v>1014</v>
      </c>
      <c r="AA268" s="548"/>
      <c r="AB268" s="548"/>
      <c r="AC268" s="548"/>
      <c r="AD268" s="548"/>
      <c r="AE268" s="548"/>
      <c r="AF268" s="548"/>
      <c r="AG268" s="548"/>
      <c r="AH268" s="548"/>
      <c r="AI268" s="548"/>
      <c r="AJ268" s="548"/>
      <c r="AK268" s="548"/>
      <c r="AL268" s="548"/>
      <c r="AM268" s="548"/>
      <c r="AN268" s="548"/>
      <c r="AO268" s="548"/>
      <c r="AP268" s="548"/>
      <c r="AQ268" s="548"/>
      <c r="AR268" s="548"/>
      <c r="AS268" s="548"/>
      <c r="AT268" s="548"/>
      <c r="AU268" s="548"/>
      <c r="AV268" s="548"/>
      <c r="AW268" s="548"/>
      <c r="AX268" s="548"/>
      <c r="AY268" s="548"/>
      <c r="AZ268" s="548"/>
      <c r="BA268" s="548"/>
      <c r="BB268" s="548"/>
      <c r="BC268" s="548"/>
      <c r="BD268" s="548"/>
      <c r="BE268" s="548"/>
      <c r="BF268" s="548"/>
      <c r="BG268" s="548"/>
      <c r="BH268" s="548"/>
      <c r="BI268" s="548"/>
      <c r="BJ268" s="548"/>
      <c r="BK268" s="548"/>
      <c r="BL268" s="548"/>
      <c r="BM268" s="548"/>
      <c r="BN268" s="548"/>
      <c r="BO268" s="548"/>
      <c r="BP268" s="548"/>
      <c r="BQ268" s="548"/>
      <c r="BR268" s="548"/>
      <c r="BS268" s="548"/>
      <c r="BT268" s="548"/>
      <c r="BU268" s="548"/>
      <c r="BV268" s="548"/>
      <c r="BW268" s="548"/>
      <c r="BX268" s="548"/>
      <c r="BY268" s="548"/>
      <c r="BZ268" s="548"/>
      <c r="CA268" s="548"/>
      <c r="CB268" s="548"/>
      <c r="CC268" s="548"/>
      <c r="CD268" s="548"/>
      <c r="CE268" s="548"/>
      <c r="CF268" s="548"/>
      <c r="CG268" s="548"/>
      <c r="CH268" s="548"/>
      <c r="CI268" s="548"/>
      <c r="CJ268" s="548"/>
      <c r="CK268" s="548"/>
      <c r="CL268" s="548"/>
      <c r="CM268" s="548"/>
      <c r="CN268" s="548"/>
      <c r="CO268" s="548"/>
      <c r="CP268" s="548"/>
      <c r="CQ268" s="548"/>
      <c r="CR268" s="548"/>
      <c r="CS268" s="548"/>
      <c r="CT268" s="548"/>
      <c r="CU268" s="548"/>
      <c r="CV268" s="548"/>
      <c r="CW268" s="548"/>
      <c r="CX268" s="548"/>
    </row>
    <row r="269" spans="2:102" s="551" customFormat="1" ht="84.75" customHeight="1">
      <c r="B269" s="955"/>
      <c r="C269" s="952"/>
      <c r="D269" s="952"/>
      <c r="E269" s="947"/>
      <c r="F269" s="946"/>
      <c r="G269" s="947"/>
      <c r="H269" s="949"/>
      <c r="I269" s="558"/>
      <c r="J269" s="513"/>
      <c r="K269" s="552"/>
      <c r="L269" s="513"/>
      <c r="M269" s="513"/>
      <c r="N269" s="513"/>
      <c r="O269" s="513"/>
      <c r="P269" s="988"/>
      <c r="Q269" s="976"/>
      <c r="R269" s="559" t="s">
        <v>1012</v>
      </c>
      <c r="S269" s="946"/>
      <c r="T269" s="960"/>
      <c r="U269" s="944"/>
      <c r="V269" s="933"/>
      <c r="W269" s="962"/>
      <c r="X269" s="946"/>
      <c r="Y269" s="965"/>
      <c r="Z269" s="560"/>
      <c r="AA269" s="557"/>
      <c r="AB269" s="557"/>
      <c r="AC269" s="557"/>
      <c r="AD269" s="557"/>
      <c r="AE269" s="557"/>
      <c r="AF269" s="557"/>
      <c r="AG269" s="557"/>
      <c r="AH269" s="557"/>
      <c r="AI269" s="557"/>
      <c r="AJ269" s="557"/>
      <c r="AK269" s="557"/>
      <c r="AL269" s="557"/>
      <c r="AM269" s="557"/>
      <c r="AN269" s="557"/>
      <c r="AO269" s="557"/>
      <c r="AP269" s="557"/>
      <c r="AQ269" s="557"/>
      <c r="AR269" s="557"/>
      <c r="AS269" s="557"/>
      <c r="AT269" s="557"/>
      <c r="AU269" s="557"/>
      <c r="AV269" s="557"/>
      <c r="AW269" s="557"/>
      <c r="AX269" s="557"/>
      <c r="AY269" s="557"/>
      <c r="AZ269" s="557"/>
      <c r="BA269" s="557"/>
      <c r="BB269" s="557"/>
      <c r="BC269" s="557"/>
      <c r="BD269" s="557"/>
      <c r="BE269" s="557"/>
      <c r="BF269" s="557"/>
      <c r="BG269" s="557"/>
      <c r="BH269" s="557"/>
      <c r="BI269" s="557"/>
      <c r="BJ269" s="557"/>
      <c r="BK269" s="557"/>
      <c r="BL269" s="557"/>
      <c r="BM269" s="557"/>
      <c r="BN269" s="557"/>
      <c r="BO269" s="557"/>
      <c r="BP269" s="557"/>
      <c r="BQ269" s="557"/>
      <c r="BR269" s="557"/>
      <c r="BS269" s="557"/>
      <c r="BT269" s="557"/>
      <c r="BU269" s="557"/>
      <c r="BV269" s="557"/>
      <c r="BW269" s="557"/>
      <c r="BX269" s="557"/>
      <c r="BY269" s="557"/>
      <c r="BZ269" s="557"/>
      <c r="CA269" s="557"/>
      <c r="CB269" s="557"/>
      <c r="CC269" s="557"/>
      <c r="CD269" s="557"/>
      <c r="CE269" s="557"/>
      <c r="CF269" s="557"/>
      <c r="CG269" s="557"/>
      <c r="CH269" s="557"/>
      <c r="CI269" s="557"/>
      <c r="CJ269" s="557"/>
      <c r="CK269" s="557"/>
      <c r="CL269" s="557"/>
      <c r="CM269" s="557"/>
      <c r="CN269" s="557"/>
      <c r="CO269" s="557"/>
      <c r="CP269" s="557"/>
      <c r="CQ269" s="557"/>
      <c r="CR269" s="557"/>
      <c r="CS269" s="557"/>
      <c r="CT269" s="557"/>
      <c r="CU269" s="557"/>
      <c r="CV269" s="557"/>
      <c r="CW269" s="557"/>
      <c r="CX269" s="557"/>
    </row>
    <row r="270" spans="2:102" s="551" customFormat="1" ht="84.75" customHeight="1">
      <c r="B270" s="955"/>
      <c r="C270" s="952"/>
      <c r="D270" s="952"/>
      <c r="E270" s="947"/>
      <c r="F270" s="946"/>
      <c r="G270" s="947"/>
      <c r="H270" s="949"/>
      <c r="I270" s="558"/>
      <c r="J270" s="513"/>
      <c r="K270" s="552"/>
      <c r="L270" s="513"/>
      <c r="M270" s="513"/>
      <c r="N270" s="513"/>
      <c r="O270" s="513"/>
      <c r="P270" s="988"/>
      <c r="Q270" s="976"/>
      <c r="R270" s="559" t="s">
        <v>1015</v>
      </c>
      <c r="S270" s="946"/>
      <c r="T270" s="960"/>
      <c r="U270" s="944"/>
      <c r="V270" s="933"/>
      <c r="W270" s="962"/>
      <c r="X270" s="946"/>
      <c r="Y270" s="965"/>
      <c r="Z270" s="560"/>
      <c r="AA270" s="557"/>
      <c r="AB270" s="557"/>
      <c r="AC270" s="557"/>
      <c r="AD270" s="557"/>
      <c r="AE270" s="557"/>
      <c r="AF270" s="557"/>
      <c r="AG270" s="557"/>
      <c r="AH270" s="557"/>
      <c r="AI270" s="557"/>
      <c r="AJ270" s="557"/>
      <c r="AK270" s="557"/>
      <c r="AL270" s="557"/>
      <c r="AM270" s="557"/>
      <c r="AN270" s="557"/>
      <c r="AO270" s="557"/>
      <c r="AP270" s="557"/>
      <c r="AQ270" s="557"/>
      <c r="AR270" s="557"/>
      <c r="AS270" s="557"/>
      <c r="AT270" s="557"/>
      <c r="AU270" s="557"/>
      <c r="AV270" s="557"/>
      <c r="AW270" s="557"/>
      <c r="AX270" s="557"/>
      <c r="AY270" s="557"/>
      <c r="AZ270" s="557"/>
      <c r="BA270" s="557"/>
      <c r="BB270" s="557"/>
      <c r="BC270" s="557"/>
      <c r="BD270" s="557"/>
      <c r="BE270" s="557"/>
      <c r="BF270" s="557"/>
      <c r="BG270" s="557"/>
      <c r="BH270" s="557"/>
      <c r="BI270" s="557"/>
      <c r="BJ270" s="557"/>
      <c r="BK270" s="557"/>
      <c r="BL270" s="557"/>
      <c r="BM270" s="557"/>
      <c r="BN270" s="557"/>
      <c r="BO270" s="557"/>
      <c r="BP270" s="557"/>
      <c r="BQ270" s="557"/>
      <c r="BR270" s="557"/>
      <c r="BS270" s="557"/>
      <c r="BT270" s="557"/>
      <c r="BU270" s="557"/>
      <c r="BV270" s="557"/>
      <c r="BW270" s="557"/>
      <c r="BX270" s="557"/>
      <c r="BY270" s="557"/>
      <c r="BZ270" s="557"/>
      <c r="CA270" s="557"/>
      <c r="CB270" s="557"/>
      <c r="CC270" s="557"/>
      <c r="CD270" s="557"/>
      <c r="CE270" s="557"/>
      <c r="CF270" s="557"/>
      <c r="CG270" s="557"/>
      <c r="CH270" s="557"/>
      <c r="CI270" s="557"/>
      <c r="CJ270" s="557"/>
      <c r="CK270" s="557"/>
      <c r="CL270" s="557"/>
      <c r="CM270" s="557"/>
      <c r="CN270" s="557"/>
      <c r="CO270" s="557"/>
      <c r="CP270" s="557"/>
      <c r="CQ270" s="557"/>
      <c r="CR270" s="557"/>
      <c r="CS270" s="557"/>
      <c r="CT270" s="557"/>
      <c r="CU270" s="557"/>
      <c r="CV270" s="557"/>
      <c r="CW270" s="557"/>
      <c r="CX270" s="557"/>
    </row>
    <row r="271" spans="2:102" s="551" customFormat="1" ht="84.75" customHeight="1">
      <c r="B271" s="955"/>
      <c r="C271" s="952"/>
      <c r="D271" s="952"/>
      <c r="E271" s="947"/>
      <c r="F271" s="946"/>
      <c r="G271" s="947"/>
      <c r="H271" s="949"/>
      <c r="I271" s="558"/>
      <c r="J271" s="513"/>
      <c r="K271" s="552"/>
      <c r="L271" s="513"/>
      <c r="M271" s="513"/>
      <c r="N271" s="513"/>
      <c r="O271" s="513"/>
      <c r="P271" s="988"/>
      <c r="Q271" s="976"/>
      <c r="R271" s="559" t="s">
        <v>1024</v>
      </c>
      <c r="S271" s="946"/>
      <c r="T271" s="960"/>
      <c r="U271" s="944"/>
      <c r="V271" s="933"/>
      <c r="W271" s="962"/>
      <c r="X271" s="946"/>
      <c r="Y271" s="965"/>
      <c r="Z271" s="560"/>
      <c r="AA271" s="557"/>
      <c r="AB271" s="557"/>
      <c r="AC271" s="557"/>
      <c r="AD271" s="557"/>
      <c r="AE271" s="557"/>
      <c r="AF271" s="557"/>
      <c r="AG271" s="557"/>
      <c r="AH271" s="557"/>
      <c r="AI271" s="557"/>
      <c r="AJ271" s="557"/>
      <c r="AK271" s="557"/>
      <c r="AL271" s="557"/>
      <c r="AM271" s="557"/>
      <c r="AN271" s="557"/>
      <c r="AO271" s="557"/>
      <c r="AP271" s="557"/>
      <c r="AQ271" s="557"/>
      <c r="AR271" s="557"/>
      <c r="AS271" s="557"/>
      <c r="AT271" s="557"/>
      <c r="AU271" s="557"/>
      <c r="AV271" s="557"/>
      <c r="AW271" s="557"/>
      <c r="AX271" s="557"/>
      <c r="AY271" s="557"/>
      <c r="AZ271" s="557"/>
      <c r="BA271" s="557"/>
      <c r="BB271" s="557"/>
      <c r="BC271" s="557"/>
      <c r="BD271" s="557"/>
      <c r="BE271" s="557"/>
      <c r="BF271" s="557"/>
      <c r="BG271" s="557"/>
      <c r="BH271" s="557"/>
      <c r="BI271" s="557"/>
      <c r="BJ271" s="557"/>
      <c r="BK271" s="557"/>
      <c r="BL271" s="557"/>
      <c r="BM271" s="557"/>
      <c r="BN271" s="557"/>
      <c r="BO271" s="557"/>
      <c r="BP271" s="557"/>
      <c r="BQ271" s="557"/>
      <c r="BR271" s="557"/>
      <c r="BS271" s="557"/>
      <c r="BT271" s="557"/>
      <c r="BU271" s="557"/>
      <c r="BV271" s="557"/>
      <c r="BW271" s="557"/>
      <c r="BX271" s="557"/>
      <c r="BY271" s="557"/>
      <c r="BZ271" s="557"/>
      <c r="CA271" s="557"/>
      <c r="CB271" s="557"/>
      <c r="CC271" s="557"/>
      <c r="CD271" s="557"/>
      <c r="CE271" s="557"/>
      <c r="CF271" s="557"/>
      <c r="CG271" s="557"/>
      <c r="CH271" s="557"/>
      <c r="CI271" s="557"/>
      <c r="CJ271" s="557"/>
      <c r="CK271" s="557"/>
      <c r="CL271" s="557"/>
      <c r="CM271" s="557"/>
      <c r="CN271" s="557"/>
      <c r="CO271" s="557"/>
      <c r="CP271" s="557"/>
      <c r="CQ271" s="557"/>
      <c r="CR271" s="557"/>
      <c r="CS271" s="557"/>
      <c r="CT271" s="557"/>
      <c r="CU271" s="557"/>
      <c r="CV271" s="557"/>
      <c r="CW271" s="557"/>
      <c r="CX271" s="557"/>
    </row>
    <row r="272" spans="2:102" s="551" customFormat="1" ht="84.75" customHeight="1">
      <c r="B272" s="955"/>
      <c r="C272" s="952"/>
      <c r="D272" s="952"/>
      <c r="E272" s="947"/>
      <c r="F272" s="946"/>
      <c r="G272" s="947"/>
      <c r="H272" s="949"/>
      <c r="I272" s="558"/>
      <c r="J272" s="513"/>
      <c r="K272" s="552"/>
      <c r="L272" s="513"/>
      <c r="M272" s="513"/>
      <c r="N272" s="513"/>
      <c r="O272" s="513"/>
      <c r="P272" s="988"/>
      <c r="Q272" s="976"/>
      <c r="R272" s="559" t="s">
        <v>1018</v>
      </c>
      <c r="S272" s="946"/>
      <c r="T272" s="960"/>
      <c r="U272" s="944"/>
      <c r="V272" s="933"/>
      <c r="W272" s="962"/>
      <c r="X272" s="946"/>
      <c r="Y272" s="965"/>
      <c r="Z272" s="560"/>
      <c r="AA272" s="557"/>
      <c r="AB272" s="557"/>
      <c r="AC272" s="557"/>
      <c r="AD272" s="557"/>
      <c r="AE272" s="557"/>
      <c r="AF272" s="557"/>
      <c r="AG272" s="557"/>
      <c r="AH272" s="557"/>
      <c r="AI272" s="557"/>
      <c r="AJ272" s="557"/>
      <c r="AK272" s="557"/>
      <c r="AL272" s="557"/>
      <c r="AM272" s="557"/>
      <c r="AN272" s="557"/>
      <c r="AO272" s="557"/>
      <c r="AP272" s="557"/>
      <c r="AQ272" s="557"/>
      <c r="AR272" s="557"/>
      <c r="AS272" s="557"/>
      <c r="AT272" s="557"/>
      <c r="AU272" s="557"/>
      <c r="AV272" s="557"/>
      <c r="AW272" s="557"/>
      <c r="AX272" s="557"/>
      <c r="AY272" s="557"/>
      <c r="AZ272" s="557"/>
      <c r="BA272" s="557"/>
      <c r="BB272" s="557"/>
      <c r="BC272" s="557"/>
      <c r="BD272" s="557"/>
      <c r="BE272" s="557"/>
      <c r="BF272" s="557"/>
      <c r="BG272" s="557"/>
      <c r="BH272" s="557"/>
      <c r="BI272" s="557"/>
      <c r="BJ272" s="557"/>
      <c r="BK272" s="557"/>
      <c r="BL272" s="557"/>
      <c r="BM272" s="557"/>
      <c r="BN272" s="557"/>
      <c r="BO272" s="557"/>
      <c r="BP272" s="557"/>
      <c r="BQ272" s="557"/>
      <c r="BR272" s="557"/>
      <c r="BS272" s="557"/>
      <c r="BT272" s="557"/>
      <c r="BU272" s="557"/>
      <c r="BV272" s="557"/>
      <c r="BW272" s="557"/>
      <c r="BX272" s="557"/>
      <c r="BY272" s="557"/>
      <c r="BZ272" s="557"/>
      <c r="CA272" s="557"/>
      <c r="CB272" s="557"/>
      <c r="CC272" s="557"/>
      <c r="CD272" s="557"/>
      <c r="CE272" s="557"/>
      <c r="CF272" s="557"/>
      <c r="CG272" s="557"/>
      <c r="CH272" s="557"/>
      <c r="CI272" s="557"/>
      <c r="CJ272" s="557"/>
      <c r="CK272" s="557"/>
      <c r="CL272" s="557"/>
      <c r="CM272" s="557"/>
      <c r="CN272" s="557"/>
      <c r="CO272" s="557"/>
      <c r="CP272" s="557"/>
      <c r="CQ272" s="557"/>
      <c r="CR272" s="557"/>
      <c r="CS272" s="557"/>
      <c r="CT272" s="557"/>
      <c r="CU272" s="557"/>
      <c r="CV272" s="557"/>
      <c r="CW272" s="557"/>
      <c r="CX272" s="557"/>
    </row>
    <row r="273" spans="2:102" s="551" customFormat="1" ht="84.75" customHeight="1">
      <c r="B273" s="955"/>
      <c r="C273" s="952"/>
      <c r="D273" s="952"/>
      <c r="E273" s="947"/>
      <c r="F273" s="946"/>
      <c r="G273" s="947"/>
      <c r="H273" s="949"/>
      <c r="I273" s="558"/>
      <c r="J273" s="513"/>
      <c r="K273" s="552"/>
      <c r="L273" s="513"/>
      <c r="M273" s="513"/>
      <c r="N273" s="513"/>
      <c r="O273" s="513"/>
      <c r="P273" s="988"/>
      <c r="Q273" s="976"/>
      <c r="R273" s="559" t="s">
        <v>1019</v>
      </c>
      <c r="S273" s="946"/>
      <c r="T273" s="960"/>
      <c r="U273" s="944"/>
      <c r="V273" s="933"/>
      <c r="W273" s="962"/>
      <c r="X273" s="946"/>
      <c r="Y273" s="965"/>
      <c r="Z273" s="560"/>
      <c r="AA273" s="557"/>
      <c r="AB273" s="557"/>
      <c r="AC273" s="557"/>
      <c r="AD273" s="557"/>
      <c r="AE273" s="557"/>
      <c r="AF273" s="557"/>
      <c r="AG273" s="557"/>
      <c r="AH273" s="557"/>
      <c r="AI273" s="557"/>
      <c r="AJ273" s="557"/>
      <c r="AK273" s="557"/>
      <c r="AL273" s="557"/>
      <c r="AM273" s="557"/>
      <c r="AN273" s="557"/>
      <c r="AO273" s="557"/>
      <c r="AP273" s="557"/>
      <c r="AQ273" s="557"/>
      <c r="AR273" s="557"/>
      <c r="AS273" s="557"/>
      <c r="AT273" s="557"/>
      <c r="AU273" s="557"/>
      <c r="AV273" s="557"/>
      <c r="AW273" s="557"/>
      <c r="AX273" s="557"/>
      <c r="AY273" s="557"/>
      <c r="AZ273" s="557"/>
      <c r="BA273" s="557"/>
      <c r="BB273" s="557"/>
      <c r="BC273" s="557"/>
      <c r="BD273" s="557"/>
      <c r="BE273" s="557"/>
      <c r="BF273" s="557"/>
      <c r="BG273" s="557"/>
      <c r="BH273" s="557"/>
      <c r="BI273" s="557"/>
      <c r="BJ273" s="557"/>
      <c r="BK273" s="557"/>
      <c r="BL273" s="557"/>
      <c r="BM273" s="557"/>
      <c r="BN273" s="557"/>
      <c r="BO273" s="557"/>
      <c r="BP273" s="557"/>
      <c r="BQ273" s="557"/>
      <c r="BR273" s="557"/>
      <c r="BS273" s="557"/>
      <c r="BT273" s="557"/>
      <c r="BU273" s="557"/>
      <c r="BV273" s="557"/>
      <c r="BW273" s="557"/>
      <c r="BX273" s="557"/>
      <c r="BY273" s="557"/>
      <c r="BZ273" s="557"/>
      <c r="CA273" s="557"/>
      <c r="CB273" s="557"/>
      <c r="CC273" s="557"/>
      <c r="CD273" s="557"/>
      <c r="CE273" s="557"/>
      <c r="CF273" s="557"/>
      <c r="CG273" s="557"/>
      <c r="CH273" s="557"/>
      <c r="CI273" s="557"/>
      <c r="CJ273" s="557"/>
      <c r="CK273" s="557"/>
      <c r="CL273" s="557"/>
      <c r="CM273" s="557"/>
      <c r="CN273" s="557"/>
      <c r="CO273" s="557"/>
      <c r="CP273" s="557"/>
      <c r="CQ273" s="557"/>
      <c r="CR273" s="557"/>
      <c r="CS273" s="557"/>
      <c r="CT273" s="557"/>
      <c r="CU273" s="557"/>
      <c r="CV273" s="557"/>
      <c r="CW273" s="557"/>
      <c r="CX273" s="557"/>
    </row>
    <row r="274" spans="2:102" s="551" customFormat="1" ht="84.75" customHeight="1">
      <c r="B274" s="955"/>
      <c r="C274" s="952"/>
      <c r="D274" s="952"/>
      <c r="E274" s="947"/>
      <c r="F274" s="946"/>
      <c r="G274" s="947"/>
      <c r="H274" s="949"/>
      <c r="I274" s="558"/>
      <c r="J274" s="513"/>
      <c r="K274" s="552"/>
      <c r="L274" s="513"/>
      <c r="M274" s="513"/>
      <c r="N274" s="513"/>
      <c r="O274" s="513"/>
      <c r="P274" s="988"/>
      <c r="Q274" s="976"/>
      <c r="R274" s="559" t="s">
        <v>1020</v>
      </c>
      <c r="S274" s="946"/>
      <c r="T274" s="960"/>
      <c r="U274" s="944"/>
      <c r="V274" s="933"/>
      <c r="W274" s="962"/>
      <c r="X274" s="946"/>
      <c r="Y274" s="965"/>
      <c r="Z274" s="560"/>
      <c r="AA274" s="557"/>
      <c r="AB274" s="557"/>
      <c r="AC274" s="557"/>
      <c r="AD274" s="557"/>
      <c r="AE274" s="557"/>
      <c r="AF274" s="557"/>
      <c r="AG274" s="557"/>
      <c r="AH274" s="557"/>
      <c r="AI274" s="557"/>
      <c r="AJ274" s="557"/>
      <c r="AK274" s="557"/>
      <c r="AL274" s="557"/>
      <c r="AM274" s="557"/>
      <c r="AN274" s="557"/>
      <c r="AO274" s="557"/>
      <c r="AP274" s="557"/>
      <c r="AQ274" s="557"/>
      <c r="AR274" s="557"/>
      <c r="AS274" s="557"/>
      <c r="AT274" s="557"/>
      <c r="AU274" s="557"/>
      <c r="AV274" s="557"/>
      <c r="AW274" s="557"/>
      <c r="AX274" s="557"/>
      <c r="AY274" s="557"/>
      <c r="AZ274" s="557"/>
      <c r="BA274" s="557"/>
      <c r="BB274" s="557"/>
      <c r="BC274" s="557"/>
      <c r="BD274" s="557"/>
      <c r="BE274" s="557"/>
      <c r="BF274" s="557"/>
      <c r="BG274" s="557"/>
      <c r="BH274" s="557"/>
      <c r="BI274" s="557"/>
      <c r="BJ274" s="557"/>
      <c r="BK274" s="557"/>
      <c r="BL274" s="557"/>
      <c r="BM274" s="557"/>
      <c r="BN274" s="557"/>
      <c r="BO274" s="557"/>
      <c r="BP274" s="557"/>
      <c r="BQ274" s="557"/>
      <c r="BR274" s="557"/>
      <c r="BS274" s="557"/>
      <c r="BT274" s="557"/>
      <c r="BU274" s="557"/>
      <c r="BV274" s="557"/>
      <c r="BW274" s="557"/>
      <c r="BX274" s="557"/>
      <c r="BY274" s="557"/>
      <c r="BZ274" s="557"/>
      <c r="CA274" s="557"/>
      <c r="CB274" s="557"/>
      <c r="CC274" s="557"/>
      <c r="CD274" s="557"/>
      <c r="CE274" s="557"/>
      <c r="CF274" s="557"/>
      <c r="CG274" s="557"/>
      <c r="CH274" s="557"/>
      <c r="CI274" s="557"/>
      <c r="CJ274" s="557"/>
      <c r="CK274" s="557"/>
      <c r="CL274" s="557"/>
      <c r="CM274" s="557"/>
      <c r="CN274" s="557"/>
      <c r="CO274" s="557"/>
      <c r="CP274" s="557"/>
      <c r="CQ274" s="557"/>
      <c r="CR274" s="557"/>
      <c r="CS274" s="557"/>
      <c r="CT274" s="557"/>
      <c r="CU274" s="557"/>
      <c r="CV274" s="557"/>
      <c r="CW274" s="557"/>
      <c r="CX274" s="557"/>
    </row>
    <row r="275" spans="2:102" s="551" customFormat="1" ht="84.75" customHeight="1">
      <c r="B275" s="955"/>
      <c r="C275" s="952"/>
      <c r="D275" s="952"/>
      <c r="E275" s="947"/>
      <c r="F275" s="941"/>
      <c r="G275" s="947"/>
      <c r="H275" s="950"/>
      <c r="I275" s="558"/>
      <c r="J275" s="513"/>
      <c r="K275" s="552"/>
      <c r="L275" s="513"/>
      <c r="M275" s="513"/>
      <c r="N275" s="513"/>
      <c r="O275" s="513"/>
      <c r="P275" s="989"/>
      <c r="Q275" s="977"/>
      <c r="R275" s="559" t="s">
        <v>1025</v>
      </c>
      <c r="S275" s="941"/>
      <c r="T275" s="960"/>
      <c r="U275" s="945"/>
      <c r="V275" s="933"/>
      <c r="W275" s="963"/>
      <c r="X275" s="941"/>
      <c r="Y275" s="966"/>
      <c r="Z275" s="561"/>
      <c r="AA275" s="557"/>
      <c r="AB275" s="557"/>
      <c r="AC275" s="557"/>
      <c r="AD275" s="557"/>
      <c r="AE275" s="557"/>
      <c r="AF275" s="557"/>
      <c r="AG275" s="557"/>
      <c r="AH275" s="557"/>
      <c r="AI275" s="557"/>
      <c r="AJ275" s="557"/>
      <c r="AK275" s="557"/>
      <c r="AL275" s="557"/>
      <c r="AM275" s="557"/>
      <c r="AN275" s="557"/>
      <c r="AO275" s="557"/>
      <c r="AP275" s="557"/>
      <c r="AQ275" s="557"/>
      <c r="AR275" s="557"/>
      <c r="AS275" s="557"/>
      <c r="AT275" s="557"/>
      <c r="AU275" s="557"/>
      <c r="AV275" s="557"/>
      <c r="AW275" s="557"/>
      <c r="AX275" s="557"/>
      <c r="AY275" s="557"/>
      <c r="AZ275" s="557"/>
      <c r="BA275" s="557"/>
      <c r="BB275" s="557"/>
      <c r="BC275" s="557"/>
      <c r="BD275" s="557"/>
      <c r="BE275" s="557"/>
      <c r="BF275" s="557"/>
      <c r="BG275" s="557"/>
      <c r="BH275" s="557"/>
      <c r="BI275" s="557"/>
      <c r="BJ275" s="557"/>
      <c r="BK275" s="557"/>
      <c r="BL275" s="557"/>
      <c r="BM275" s="557"/>
      <c r="BN275" s="557"/>
      <c r="BO275" s="557"/>
      <c r="BP275" s="557"/>
      <c r="BQ275" s="557"/>
      <c r="BR275" s="557"/>
      <c r="BS275" s="557"/>
      <c r="BT275" s="557"/>
      <c r="BU275" s="557"/>
      <c r="BV275" s="557"/>
      <c r="BW275" s="557"/>
      <c r="BX275" s="557"/>
      <c r="BY275" s="557"/>
      <c r="BZ275" s="557"/>
      <c r="CA275" s="557"/>
      <c r="CB275" s="557"/>
      <c r="CC275" s="557"/>
      <c r="CD275" s="557"/>
      <c r="CE275" s="557"/>
      <c r="CF275" s="557"/>
      <c r="CG275" s="557"/>
      <c r="CH275" s="557"/>
      <c r="CI275" s="557"/>
      <c r="CJ275" s="557"/>
      <c r="CK275" s="557"/>
      <c r="CL275" s="557"/>
      <c r="CM275" s="557"/>
      <c r="CN275" s="557"/>
      <c r="CO275" s="557"/>
      <c r="CP275" s="557"/>
      <c r="CQ275" s="557"/>
      <c r="CR275" s="557"/>
      <c r="CS275" s="557"/>
      <c r="CT275" s="557"/>
      <c r="CU275" s="557"/>
      <c r="CV275" s="557"/>
      <c r="CW275" s="557"/>
      <c r="CX275" s="557"/>
    </row>
    <row r="276" spans="2:102" s="551" customFormat="1" ht="327" customHeight="1">
      <c r="B276" s="956"/>
      <c r="C276" s="953"/>
      <c r="D276" s="953"/>
      <c r="E276" s="506" t="s">
        <v>614</v>
      </c>
      <c r="F276" s="506" t="s">
        <v>313</v>
      </c>
      <c r="G276" s="506" t="s">
        <v>614</v>
      </c>
      <c r="H276" s="552" t="s">
        <v>614</v>
      </c>
      <c r="I276" s="552"/>
      <c r="J276" s="513"/>
      <c r="K276" s="552"/>
      <c r="L276" s="513"/>
      <c r="M276" s="513"/>
      <c r="N276" s="513"/>
      <c r="O276" s="513"/>
      <c r="P276" s="553" t="s">
        <v>1028</v>
      </c>
      <c r="Q276" s="553" t="s">
        <v>1028</v>
      </c>
      <c r="R276" s="516" t="s">
        <v>1029</v>
      </c>
      <c r="S276" s="506" t="s">
        <v>298</v>
      </c>
      <c r="T276" s="554">
        <v>42370</v>
      </c>
      <c r="U276" s="554">
        <v>42735</v>
      </c>
      <c r="V276" s="555" t="s">
        <v>610</v>
      </c>
      <c r="W276" s="518" t="s">
        <v>614</v>
      </c>
      <c r="X276" s="503" t="s">
        <v>1030</v>
      </c>
      <c r="Y276" s="506"/>
      <c r="Z276" s="556" t="s">
        <v>1031</v>
      </c>
      <c r="AA276" s="557"/>
      <c r="AB276" s="557"/>
      <c r="AC276" s="557"/>
      <c r="AD276" s="557"/>
      <c r="AE276" s="557"/>
      <c r="AF276" s="557"/>
      <c r="AG276" s="557"/>
      <c r="AH276" s="557"/>
      <c r="AI276" s="557"/>
      <c r="AJ276" s="557"/>
      <c r="AK276" s="557"/>
      <c r="AL276" s="557"/>
      <c r="AM276" s="557"/>
      <c r="AN276" s="557"/>
      <c r="AO276" s="557"/>
      <c r="AP276" s="557"/>
      <c r="AQ276" s="557"/>
      <c r="AR276" s="557"/>
      <c r="AS276" s="557"/>
      <c r="AT276" s="557"/>
      <c r="AU276" s="557"/>
      <c r="AV276" s="557"/>
      <c r="AW276" s="557"/>
      <c r="AX276" s="557"/>
      <c r="AY276" s="557"/>
      <c r="AZ276" s="557"/>
      <c r="BA276" s="557"/>
      <c r="BB276" s="557"/>
      <c r="BC276" s="557"/>
      <c r="BD276" s="557"/>
      <c r="BE276" s="557"/>
      <c r="BF276" s="557"/>
      <c r="BG276" s="557"/>
      <c r="BH276" s="557"/>
      <c r="BI276" s="557"/>
      <c r="BJ276" s="557"/>
      <c r="BK276" s="557"/>
      <c r="BL276" s="557"/>
      <c r="BM276" s="557"/>
      <c r="BN276" s="557"/>
      <c r="BO276" s="557"/>
      <c r="BP276" s="557"/>
      <c r="BQ276" s="557"/>
      <c r="BR276" s="557"/>
      <c r="BS276" s="557"/>
      <c r="BT276" s="557"/>
      <c r="BU276" s="557"/>
      <c r="BV276" s="557"/>
      <c r="BW276" s="557"/>
      <c r="BX276" s="557"/>
      <c r="BY276" s="557"/>
      <c r="BZ276" s="557"/>
      <c r="CA276" s="557"/>
      <c r="CB276" s="557"/>
      <c r="CC276" s="557"/>
      <c r="CD276" s="557"/>
      <c r="CE276" s="557"/>
      <c r="CF276" s="557"/>
      <c r="CG276" s="557"/>
      <c r="CH276" s="557"/>
      <c r="CI276" s="557"/>
      <c r="CJ276" s="557"/>
      <c r="CK276" s="557"/>
      <c r="CL276" s="557"/>
      <c r="CM276" s="557"/>
      <c r="CN276" s="557"/>
      <c r="CO276" s="557"/>
      <c r="CP276" s="557"/>
      <c r="CQ276" s="557"/>
      <c r="CR276" s="557"/>
      <c r="CS276" s="557"/>
      <c r="CT276" s="557"/>
      <c r="CU276" s="557"/>
      <c r="CV276" s="557"/>
      <c r="CW276" s="557"/>
      <c r="CX276" s="557"/>
    </row>
    <row r="277" spans="2:25" ht="15" customHeight="1">
      <c r="B277" s="529"/>
      <c r="C277" s="530"/>
      <c r="D277" s="531"/>
      <c r="E277" s="532"/>
      <c r="F277" s="532"/>
      <c r="G277" s="533"/>
      <c r="H277" s="534"/>
      <c r="I277" s="534"/>
      <c r="J277" s="534"/>
      <c r="K277" s="534"/>
      <c r="L277" s="534"/>
      <c r="M277" s="534"/>
      <c r="N277" s="535"/>
      <c r="O277" s="536"/>
      <c r="P277" s="537"/>
      <c r="Q277" s="534"/>
      <c r="R277" s="538"/>
      <c r="S277" s="532"/>
      <c r="T277" s="539"/>
      <c r="U277" s="540"/>
      <c r="V277" s="540"/>
      <c r="W277" s="540"/>
      <c r="X277" s="540"/>
      <c r="Y277" s="540"/>
    </row>
    <row r="278" spans="1:25" ht="112.5">
      <c r="A278" s="978" t="s">
        <v>587</v>
      </c>
      <c r="B278" s="979"/>
      <c r="C278" s="979"/>
      <c r="D278" s="432" t="s">
        <v>588</v>
      </c>
      <c r="E278" s="979" t="s">
        <v>589</v>
      </c>
      <c r="F278" s="979" t="s">
        <v>588</v>
      </c>
      <c r="G278" s="979"/>
      <c r="H278" s="1055" t="s">
        <v>1057</v>
      </c>
      <c r="I278" s="1055"/>
      <c r="J278" s="1055"/>
      <c r="K278" s="432" t="s">
        <v>591</v>
      </c>
      <c r="L278" s="432"/>
      <c r="M278" s="432"/>
      <c r="N278" s="980" t="s">
        <v>592</v>
      </c>
      <c r="O278" s="981"/>
      <c r="P278" s="982"/>
      <c r="Q278" s="432" t="s">
        <v>1055</v>
      </c>
      <c r="R278" s="433"/>
      <c r="S278" s="433"/>
      <c r="T278" s="434"/>
      <c r="U278" s="433"/>
      <c r="V278" s="433"/>
      <c r="W278" s="433"/>
      <c r="X278" s="433"/>
      <c r="Y278" s="433"/>
    </row>
    <row r="279" spans="1:25" ht="97.5" customHeight="1">
      <c r="A279" s="979"/>
      <c r="B279" s="979"/>
      <c r="C279" s="979"/>
      <c r="D279" s="432" t="s">
        <v>594</v>
      </c>
      <c r="E279" s="979"/>
      <c r="F279" s="979" t="s">
        <v>594</v>
      </c>
      <c r="G279" s="979"/>
      <c r="H279" s="1055"/>
      <c r="I279" s="1055"/>
      <c r="J279" s="1055"/>
      <c r="K279" s="986" t="s">
        <v>1036</v>
      </c>
      <c r="L279" s="986"/>
      <c r="M279" s="986"/>
      <c r="N279" s="983"/>
      <c r="O279" s="984"/>
      <c r="P279" s="985"/>
      <c r="Q279" s="435" t="s">
        <v>1056</v>
      </c>
      <c r="R279" s="433"/>
      <c r="S279" s="433"/>
      <c r="T279" s="434"/>
      <c r="U279" s="433"/>
      <c r="V279" s="433"/>
      <c r="W279" s="433"/>
      <c r="X279" s="433"/>
      <c r="Y279" s="433"/>
    </row>
  </sheetData>
  <sheetProtection formatCells="0" formatColumns="0" formatRows="0" insertColumns="0" insertRows="0" insertHyperlinks="0" deleteColumns="0" deleteRows="0" sort="0" autoFilter="0" pivotTables="0"/>
  <autoFilter ref="B6:K7"/>
  <mergeCells count="434">
    <mergeCell ref="B8:B14"/>
    <mergeCell ref="C8:C14"/>
    <mergeCell ref="D8:D14"/>
    <mergeCell ref="E8:E14"/>
    <mergeCell ref="F8:F14"/>
    <mergeCell ref="G8:G14"/>
    <mergeCell ref="K9:K11"/>
    <mergeCell ref="J9:J11"/>
    <mergeCell ref="I9:I11"/>
    <mergeCell ref="H8:H14"/>
    <mergeCell ref="S13:S14"/>
    <mergeCell ref="X13:X14"/>
    <mergeCell ref="V13:V14"/>
    <mergeCell ref="Q15:Q41"/>
    <mergeCell ref="C107:C117"/>
    <mergeCell ref="Y187:Y189"/>
    <mergeCell ref="R187:R189"/>
    <mergeCell ref="Y151:Y153"/>
    <mergeCell ref="Y154:Y157"/>
    <mergeCell ref="Y158:Y160"/>
    <mergeCell ref="Y161:Y163"/>
    <mergeCell ref="Y164:Y166"/>
    <mergeCell ref="Y167:Y168"/>
    <mergeCell ref="R151:R153"/>
    <mergeCell ref="R154:R157"/>
    <mergeCell ref="R158:R160"/>
    <mergeCell ref="R161:R163"/>
    <mergeCell ref="R164:R166"/>
    <mergeCell ref="R167:R168"/>
    <mergeCell ref="R169:R170"/>
    <mergeCell ref="R171:R173"/>
    <mergeCell ref="R178:R180"/>
    <mergeCell ref="Q112:Q113"/>
    <mergeCell ref="B127:B150"/>
    <mergeCell ref="C127:C150"/>
    <mergeCell ref="D127:D150"/>
    <mergeCell ref="E127:E150"/>
    <mergeCell ref="F127:F150"/>
    <mergeCell ref="G127:G150"/>
    <mergeCell ref="H127:H142"/>
    <mergeCell ref="K127:K150"/>
    <mergeCell ref="P127:P142"/>
    <mergeCell ref="X107:X111"/>
    <mergeCell ref="E107:E111"/>
    <mergeCell ref="E112:E117"/>
    <mergeCell ref="F107:F111"/>
    <mergeCell ref="G107:G111"/>
    <mergeCell ref="H107:H111"/>
    <mergeCell ref="F112:F117"/>
    <mergeCell ref="G112:G117"/>
    <mergeCell ref="H112:H117"/>
    <mergeCell ref="Q107:Q109"/>
    <mergeCell ref="G54:G55"/>
    <mergeCell ref="H54:H55"/>
    <mergeCell ref="E56:E57"/>
    <mergeCell ref="F56:F57"/>
    <mergeCell ref="G56:G57"/>
    <mergeCell ref="H56:H57"/>
    <mergeCell ref="E54:E55"/>
    <mergeCell ref="F54:F55"/>
    <mergeCell ref="P63:P68"/>
    <mergeCell ref="O80:O81"/>
    <mergeCell ref="S80:S84"/>
    <mergeCell ref="B54:B58"/>
    <mergeCell ref="C54:C58"/>
    <mergeCell ref="D54:D58"/>
    <mergeCell ref="Y107:Y111"/>
    <mergeCell ref="B107:B117"/>
    <mergeCell ref="D107:D117"/>
    <mergeCell ref="C90:C106"/>
    <mergeCell ref="B90:B106"/>
    <mergeCell ref="B78:B89"/>
    <mergeCell ref="P15:P26"/>
    <mergeCell ref="O63:O64"/>
    <mergeCell ref="H88:H89"/>
    <mergeCell ref="P88:P89"/>
    <mergeCell ref="P52:P53"/>
    <mergeCell ref="E88:E89"/>
    <mergeCell ref="F88:F89"/>
    <mergeCell ref="G88:G89"/>
    <mergeCell ref="P50:P51"/>
    <mergeCell ref="W88:W89"/>
    <mergeCell ref="C80:C89"/>
    <mergeCell ref="V86:V89"/>
    <mergeCell ref="S113:S116"/>
    <mergeCell ref="Y113:Y115"/>
    <mergeCell ref="W114:W115"/>
    <mergeCell ref="K116:K117"/>
    <mergeCell ref="P116:P117"/>
    <mergeCell ref="Q116:Q117"/>
    <mergeCell ref="V116:V117"/>
    <mergeCell ref="W116:W117"/>
    <mergeCell ref="X116:X117"/>
    <mergeCell ref="Y101:Y106"/>
    <mergeCell ref="R102:R106"/>
    <mergeCell ref="S102:S106"/>
    <mergeCell ref="T102:T106"/>
    <mergeCell ref="U102:U106"/>
    <mergeCell ref="V102:V106"/>
    <mergeCell ref="W102:W106"/>
    <mergeCell ref="X102:X106"/>
    <mergeCell ref="W96:W98"/>
    <mergeCell ref="X96:X97"/>
    <mergeCell ref="Y96:Y97"/>
    <mergeCell ref="Q99:Q100"/>
    <mergeCell ref="W99:W100"/>
    <mergeCell ref="X99:X100"/>
    <mergeCell ref="V94:V100"/>
    <mergeCell ref="W94:W95"/>
    <mergeCell ref="X94:X95"/>
    <mergeCell ref="Y94:Y95"/>
    <mergeCell ref="U94:U95"/>
    <mergeCell ref="U96:U98"/>
    <mergeCell ref="Q101:Q106"/>
    <mergeCell ref="P99:P100"/>
    <mergeCell ref="P101:P106"/>
    <mergeCell ref="I95:I96"/>
    <mergeCell ref="N95:N96"/>
    <mergeCell ref="O95:O96"/>
    <mergeCell ref="R96:R97"/>
    <mergeCell ref="S96:S97"/>
    <mergeCell ref="G94:G106"/>
    <mergeCell ref="H94:H106"/>
    <mergeCell ref="Q94:Q97"/>
    <mergeCell ref="R94:R95"/>
    <mergeCell ref="S94:S95"/>
    <mergeCell ref="T94:T95"/>
    <mergeCell ref="T96:T98"/>
    <mergeCell ref="P94:P97"/>
    <mergeCell ref="G90:G91"/>
    <mergeCell ref="O90:O91"/>
    <mergeCell ref="V90:V92"/>
    <mergeCell ref="W90:W92"/>
    <mergeCell ref="D94:D106"/>
    <mergeCell ref="E94:E106"/>
    <mergeCell ref="F94:F106"/>
    <mergeCell ref="D90:D92"/>
    <mergeCell ref="E90:E92"/>
    <mergeCell ref="F90:F91"/>
    <mergeCell ref="Y86:Y87"/>
    <mergeCell ref="Q80:Q87"/>
    <mergeCell ref="R80:R87"/>
    <mergeCell ref="X80:X87"/>
    <mergeCell ref="O82:O85"/>
    <mergeCell ref="V82:V85"/>
    <mergeCell ref="W82:W85"/>
    <mergeCell ref="O86:O87"/>
    <mergeCell ref="S86:S87"/>
    <mergeCell ref="P80:P81"/>
    <mergeCell ref="W86:W87"/>
    <mergeCell ref="D78:D79"/>
    <mergeCell ref="E78:E79"/>
    <mergeCell ref="F78:F79"/>
    <mergeCell ref="G78:G79"/>
    <mergeCell ref="D80:D81"/>
    <mergeCell ref="D82:D87"/>
    <mergeCell ref="W80:W81"/>
    <mergeCell ref="U86:U87"/>
    <mergeCell ref="P86:P87"/>
    <mergeCell ref="B74:B76"/>
    <mergeCell ref="C74:C76"/>
    <mergeCell ref="D74:D76"/>
    <mergeCell ref="O74:O75"/>
    <mergeCell ref="W74:W75"/>
    <mergeCell ref="O76:O79"/>
    <mergeCell ref="C78:C79"/>
    <mergeCell ref="V76:V77"/>
    <mergeCell ref="Y66:Y68"/>
    <mergeCell ref="E69:E72"/>
    <mergeCell ref="F69:F72"/>
    <mergeCell ref="G69:G72"/>
    <mergeCell ref="H69:H72"/>
    <mergeCell ref="K69:K72"/>
    <mergeCell ref="Q69:Q72"/>
    <mergeCell ref="W69:W72"/>
    <mergeCell ref="Y69:Y71"/>
    <mergeCell ref="P69:P72"/>
    <mergeCell ref="W63:W64"/>
    <mergeCell ref="Y63:Y64"/>
    <mergeCell ref="F65:F68"/>
    <mergeCell ref="G65:G68"/>
    <mergeCell ref="K65:K68"/>
    <mergeCell ref="H66:H68"/>
    <mergeCell ref="O66:O72"/>
    <mergeCell ref="V66:V68"/>
    <mergeCell ref="W66:W68"/>
    <mergeCell ref="X66:X68"/>
    <mergeCell ref="B63:B73"/>
    <mergeCell ref="C63:C73"/>
    <mergeCell ref="D63:D73"/>
    <mergeCell ref="E63:E68"/>
    <mergeCell ref="F63:F64"/>
    <mergeCell ref="G63:G64"/>
    <mergeCell ref="Y60:Y62"/>
    <mergeCell ref="B60:B62"/>
    <mergeCell ref="C60:C62"/>
    <mergeCell ref="D60:D62"/>
    <mergeCell ref="E60:E62"/>
    <mergeCell ref="F60:F62"/>
    <mergeCell ref="G60:G62"/>
    <mergeCell ref="H60:H62"/>
    <mergeCell ref="R60:R61"/>
    <mergeCell ref="S60:S62"/>
    <mergeCell ref="V127:V150"/>
    <mergeCell ref="W127:W150"/>
    <mergeCell ref="H143:H150"/>
    <mergeCell ref="P143:P150"/>
    <mergeCell ref="Q127:Q142"/>
    <mergeCell ref="H63:H64"/>
    <mergeCell ref="J63:J64"/>
    <mergeCell ref="K63:K64"/>
    <mergeCell ref="Q63:Q68"/>
    <mergeCell ref="V63:V64"/>
    <mergeCell ref="X127:X150"/>
    <mergeCell ref="Y127:Y150"/>
    <mergeCell ref="Q143:Q150"/>
    <mergeCell ref="X52:X53"/>
    <mergeCell ref="Y52:Y53"/>
    <mergeCell ref="Y116:Y117"/>
    <mergeCell ref="R107:R111"/>
    <mergeCell ref="S107:S111"/>
    <mergeCell ref="S52:S53"/>
    <mergeCell ref="W60:W62"/>
    <mergeCell ref="R185:R186"/>
    <mergeCell ref="Y185:Y186"/>
    <mergeCell ref="H47:H53"/>
    <mergeCell ref="K47:K53"/>
    <mergeCell ref="L47:L48"/>
    <mergeCell ref="S47:S50"/>
    <mergeCell ref="L50:L51"/>
    <mergeCell ref="Q50:Q51"/>
    <mergeCell ref="L52:L53"/>
    <mergeCell ref="Q52:Q53"/>
    <mergeCell ref="B47:B53"/>
    <mergeCell ref="C47:C53"/>
    <mergeCell ref="D47:D53"/>
    <mergeCell ref="E47:E53"/>
    <mergeCell ref="F47:F53"/>
    <mergeCell ref="G47:G53"/>
    <mergeCell ref="X15:X46"/>
    <mergeCell ref="Y15:Y46"/>
    <mergeCell ref="H27:H41"/>
    <mergeCell ref="H42:H46"/>
    <mergeCell ref="Q42:Q46"/>
    <mergeCell ref="P27:P41"/>
    <mergeCell ref="P42:P46"/>
    <mergeCell ref="H15:H26"/>
    <mergeCell ref="K15:K46"/>
    <mergeCell ref="S15:S46"/>
    <mergeCell ref="V15:V46"/>
    <mergeCell ref="W15:W46"/>
    <mergeCell ref="B15:B46"/>
    <mergeCell ref="C15:C46"/>
    <mergeCell ref="D15:D46"/>
    <mergeCell ref="E15:E46"/>
    <mergeCell ref="F15:F46"/>
    <mergeCell ref="G15:G46"/>
    <mergeCell ref="Q13:Q14"/>
    <mergeCell ref="P9:P11"/>
    <mergeCell ref="R9:R11"/>
    <mergeCell ref="Q9:Q11"/>
    <mergeCell ref="O9:O11"/>
    <mergeCell ref="N9:N11"/>
    <mergeCell ref="M9:M11"/>
    <mergeCell ref="L9:L11"/>
    <mergeCell ref="X9:X11"/>
    <mergeCell ref="W9:W11"/>
    <mergeCell ref="V9:V11"/>
    <mergeCell ref="U9:U11"/>
    <mergeCell ref="T9:T11"/>
    <mergeCell ref="S9:S11"/>
    <mergeCell ref="Y9:Y11"/>
    <mergeCell ref="T6:U6"/>
    <mergeCell ref="Y6:Y7"/>
    <mergeCell ref="V6:V7"/>
    <mergeCell ref="W6:W7"/>
    <mergeCell ref="X6:X7"/>
    <mergeCell ref="Q6:Q7"/>
    <mergeCell ref="R6:R7"/>
    <mergeCell ref="S6:S7"/>
    <mergeCell ref="G205:G206"/>
    <mergeCell ref="D2:Y2"/>
    <mergeCell ref="D4:Y4"/>
    <mergeCell ref="B6:B7"/>
    <mergeCell ref="C6:C7"/>
    <mergeCell ref="D6:D7"/>
    <mergeCell ref="E6:E7"/>
    <mergeCell ref="F6:F7"/>
    <mergeCell ref="G6:G7"/>
    <mergeCell ref="H6:H7"/>
    <mergeCell ref="G193:G196"/>
    <mergeCell ref="G198:G203"/>
    <mergeCell ref="W193:W195"/>
    <mergeCell ref="W198:W203"/>
    <mergeCell ref="E193:E196"/>
    <mergeCell ref="B193:B204"/>
    <mergeCell ref="C193:C204"/>
    <mergeCell ref="D193:D204"/>
    <mergeCell ref="B205:B213"/>
    <mergeCell ref="C205:C213"/>
    <mergeCell ref="D205:D213"/>
    <mergeCell ref="E205:E206"/>
    <mergeCell ref="F193:F196"/>
    <mergeCell ref="E198:E203"/>
    <mergeCell ref="F198:F203"/>
    <mergeCell ref="F205:F206"/>
    <mergeCell ref="H214:H219"/>
    <mergeCell ref="H193:H196"/>
    <mergeCell ref="H198:H203"/>
    <mergeCell ref="Q193:Q196"/>
    <mergeCell ref="Q198:Q199"/>
    <mergeCell ref="Q200:Q203"/>
    <mergeCell ref="T214:T216"/>
    <mergeCell ref="U214:U216"/>
    <mergeCell ref="W214:W219"/>
    <mergeCell ref="H205:H206"/>
    <mergeCell ref="B214:B219"/>
    <mergeCell ref="C214:C219"/>
    <mergeCell ref="D214:D219"/>
    <mergeCell ref="E214:E219"/>
    <mergeCell ref="F214:F219"/>
    <mergeCell ref="G214:G219"/>
    <mergeCell ref="Y214:Y219"/>
    <mergeCell ref="B220:B225"/>
    <mergeCell ref="C220:C225"/>
    <mergeCell ref="D220:D225"/>
    <mergeCell ref="H221:H222"/>
    <mergeCell ref="X223:X225"/>
    <mergeCell ref="Y223:Y225"/>
    <mergeCell ref="Q214:Q216"/>
    <mergeCell ref="R214:R216"/>
    <mergeCell ref="S214:S216"/>
    <mergeCell ref="H226:H230"/>
    <mergeCell ref="Q226:Q230"/>
    <mergeCell ref="V226:V235"/>
    <mergeCell ref="W226:W230"/>
    <mergeCell ref="B226:B235"/>
    <mergeCell ref="C226:C235"/>
    <mergeCell ref="P268:P275"/>
    <mergeCell ref="T268:T275"/>
    <mergeCell ref="V247:V249"/>
    <mergeCell ref="I242:I246"/>
    <mergeCell ref="K242:K246"/>
    <mergeCell ref="L242:L246"/>
    <mergeCell ref="M242:M246"/>
    <mergeCell ref="A278:C279"/>
    <mergeCell ref="E278:E279"/>
    <mergeCell ref="F278:G278"/>
    <mergeCell ref="H278:J279"/>
    <mergeCell ref="N278:P279"/>
    <mergeCell ref="F279:G279"/>
    <mergeCell ref="K279:M279"/>
    <mergeCell ref="V242:V246"/>
    <mergeCell ref="V238:V241"/>
    <mergeCell ref="F242:F246"/>
    <mergeCell ref="G242:G246"/>
    <mergeCell ref="H242:H246"/>
    <mergeCell ref="F238:F241"/>
    <mergeCell ref="G238:G241"/>
    <mergeCell ref="H238:H241"/>
    <mergeCell ref="P238:P241"/>
    <mergeCell ref="S238:S246"/>
    <mergeCell ref="F247:F249"/>
    <mergeCell ref="G247:G249"/>
    <mergeCell ref="H247:H249"/>
    <mergeCell ref="I247:I249"/>
    <mergeCell ref="K247:K249"/>
    <mergeCell ref="N242:N246"/>
    <mergeCell ref="O242:O246"/>
    <mergeCell ref="P242:P246"/>
    <mergeCell ref="P250:P251"/>
    <mergeCell ref="W247:W249"/>
    <mergeCell ref="S247:S249"/>
    <mergeCell ref="L247:L249"/>
    <mergeCell ref="M247:M249"/>
    <mergeCell ref="N247:N249"/>
    <mergeCell ref="O247:O249"/>
    <mergeCell ref="P247:P249"/>
    <mergeCell ref="Y268:Y275"/>
    <mergeCell ref="Y260:Y267"/>
    <mergeCell ref="T250:T251"/>
    <mergeCell ref="V250:V251"/>
    <mergeCell ref="E252:E259"/>
    <mergeCell ref="F252:F259"/>
    <mergeCell ref="S250:S251"/>
    <mergeCell ref="U250:U251"/>
    <mergeCell ref="E250:E251"/>
    <mergeCell ref="F250:F251"/>
    <mergeCell ref="V252:V259"/>
    <mergeCell ref="E260:E267"/>
    <mergeCell ref="F260:F267"/>
    <mergeCell ref="G260:G267"/>
    <mergeCell ref="Y252:Y259"/>
    <mergeCell ref="X252:X259"/>
    <mergeCell ref="W252:W259"/>
    <mergeCell ref="G252:G259"/>
    <mergeCell ref="H252:H259"/>
    <mergeCell ref="P252:P259"/>
    <mergeCell ref="V260:V267"/>
    <mergeCell ref="Q260:Q267"/>
    <mergeCell ref="X268:X275"/>
    <mergeCell ref="W268:W275"/>
    <mergeCell ref="X260:X267"/>
    <mergeCell ref="W260:W267"/>
    <mergeCell ref="Q268:Q275"/>
    <mergeCell ref="B236:B276"/>
    <mergeCell ref="E237:E249"/>
    <mergeCell ref="U252:U259"/>
    <mergeCell ref="S252:S259"/>
    <mergeCell ref="H260:H267"/>
    <mergeCell ref="P260:P267"/>
    <mergeCell ref="T260:T267"/>
    <mergeCell ref="T252:T259"/>
    <mergeCell ref="G250:G251"/>
    <mergeCell ref="H250:H251"/>
    <mergeCell ref="E268:E275"/>
    <mergeCell ref="F268:F275"/>
    <mergeCell ref="G268:G275"/>
    <mergeCell ref="H268:H275"/>
    <mergeCell ref="D236:D276"/>
    <mergeCell ref="C236:C276"/>
    <mergeCell ref="V268:V275"/>
    <mergeCell ref="Q238:Q241"/>
    <mergeCell ref="Q242:Q246"/>
    <mergeCell ref="Q247:Q249"/>
    <mergeCell ref="Q250:Q251"/>
    <mergeCell ref="Q252:Q259"/>
    <mergeCell ref="U268:U275"/>
    <mergeCell ref="U260:U267"/>
    <mergeCell ref="S260:S267"/>
    <mergeCell ref="S268:S275"/>
  </mergeCells>
  <dataValidations count="3">
    <dataValidation type="list" allowBlank="1" showInputMessage="1" showErrorMessage="1" sqref="J82:J85 N74:N81">
      <formula1>#REF!</formula1>
    </dataValidation>
    <dataValidation type="list" allowBlank="1" showInputMessage="1" showErrorMessage="1" sqref="B178:B180">
      <formula1>$R$116:$R$135</formula1>
    </dataValidation>
    <dataValidation type="list" allowBlank="1" showInputMessage="1" showErrorMessage="1" sqref="B158">
      <formula1>$R$121:$R$140</formula1>
    </dataValidation>
  </dataValidations>
  <printOptions horizontalCentered="1" verticalCentered="1"/>
  <pageMargins left="0.7086614173228347" right="0.484375" top="0.515625" bottom="0.7480314960629921" header="0.08333333333333333" footer="0.31496062992125984"/>
  <pageSetup fitToHeight="0" fitToWidth="0" horizontalDpi="600" verticalDpi="600" orientation="landscape" paperSize="5" scale="15" r:id="rId3"/>
  <headerFooter>
    <oddFooter>&amp;R&amp;"Arial,Negrita"&amp;36
&amp;F                                                                                                                                                                     &amp;P</oddFooter>
  </headerFooter>
  <ignoredErrors>
    <ignoredError sqref="B151:B219 B220:B235"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mfmartinezh</dc:creator>
  <cp:keywords/>
  <dc:description/>
  <cp:lastModifiedBy>Moises Felipe Martinez Hortua</cp:lastModifiedBy>
  <dcterms:created xsi:type="dcterms:W3CDTF">2015-06-30T11:47:08Z</dcterms:created>
  <dcterms:modified xsi:type="dcterms:W3CDTF">2016-03-16T19:10:26Z</dcterms:modified>
  <cp:category/>
  <cp:version/>
  <cp:contentType/>
  <cp:contentStatus/>
</cp:coreProperties>
</file>