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corrupción\"/>
    </mc:Choice>
  </mc:AlternateContent>
  <xr:revisionPtr revIDLastSave="0" documentId="8_{4A0B42E9-279E-4DFC-9875-34C6A8150359}" xr6:coauthVersionLast="47" xr6:coauthVersionMax="47" xr10:uidLastSave="{00000000-0000-0000-0000-000000000000}"/>
  <bookViews>
    <workbookView xWindow="-108" yWindow="-108" windowWidth="23256" windowHeight="12576" xr2:uid="{00000000-000D-0000-FFFF-FFFF00000000}"/>
  </bookViews>
  <sheets>
    <sheet name="RIESGO" sheetId="1" r:id="rId1"/>
    <sheet name="Datos" sheetId="2" state="hidden" r:id="rId2"/>
    <sheet name="INSTRUCTIVO DE DILIGENCIAMIENTO" sheetId="3"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9mYXpRJes0+brmVMuEZNyiDIBQaZMy/rxH9V6vvOnIw="/>
    </ext>
  </extLst>
</workbook>
</file>

<file path=xl/calcChain.xml><?xml version="1.0" encoding="utf-8"?>
<calcChain xmlns="http://schemas.openxmlformats.org/spreadsheetml/2006/main">
  <c r="H74" i="4" l="1"/>
  <c r="G74" i="4"/>
  <c r="H47" i="4"/>
  <c r="G47" i="4"/>
  <c r="H21" i="4"/>
  <c r="G21" i="4"/>
  <c r="M20" i="1"/>
  <c r="M19" i="1"/>
  <c r="M18" i="1"/>
  <c r="M17" i="1"/>
  <c r="M16" i="1"/>
  <c r="M15" i="1"/>
  <c r="M14" i="1"/>
  <c r="N14" i="1" s="1"/>
  <c r="N17" i="1" s="1"/>
  <c r="P17" i="1" s="1"/>
  <c r="I14" i="1"/>
  <c r="H14" i="1"/>
  <c r="Q17" i="1" l="1"/>
  <c r="R14" i="1" s="1"/>
  <c r="S14" i="1" s="1"/>
  <c r="T14" i="1" s="1"/>
  <c r="P14" i="1"/>
</calcChain>
</file>

<file path=xl/sharedStrings.xml><?xml version="1.0" encoding="utf-8"?>
<sst xmlns="http://schemas.openxmlformats.org/spreadsheetml/2006/main" count="328" uniqueCount="200">
  <si>
    <t>MAPA DE RIESGOS</t>
  </si>
  <si>
    <t xml:space="preserve">Código: </t>
  </si>
  <si>
    <t>PE01-FO-002</t>
  </si>
  <si>
    <t>Versión:</t>
  </si>
  <si>
    <t>Fecha:</t>
  </si>
  <si>
    <t>PROCESO</t>
  </si>
  <si>
    <t xml:space="preserve">Gestión Jurídica </t>
  </si>
  <si>
    <t>OBJETIVO DEL PROCESO</t>
  </si>
  <si>
    <t>Gestionar las  medidas establecidas en la Política de Defensa Jurídica y Mejora Normativa del Modelo Integrado de Planeación y Gestión – MIPG, que rigen a la Entidad ante acciones de prevención y gestión del daño antijurídico con la adecuada asesoría, representación y acompañamiento de los procesos</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</si>
  <si>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</si>
  <si>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</si>
  <si>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</si>
  <si>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</si>
  <si>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</si>
  <si>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Inicia con las diferentes actuaciones administrativas de los procesos de la entidad y finaliza con el trámite de la acción de repetición,  si hubiere lugar.</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</si>
  <si>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</si>
  <si>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</si>
  <si>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</si>
  <si>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</si>
  <si>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</si>
  <si>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</si>
  <si>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</si>
  <si>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</si>
  <si>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</si>
  <si>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</si>
  <si>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</si>
  <si>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</si>
  <si>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</si>
  <si>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</si>
  <si>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</si>
  <si>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</si>
  <si>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</si>
  <si>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</si>
  <si>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</si>
  <si>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</si>
  <si>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</si>
  <si>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</si>
  <si>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</si>
  <si>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</si>
  <si>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</si>
  <si>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</si>
  <si>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</si>
  <si>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</si>
  <si>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</si>
  <si>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</si>
  <si>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</si>
  <si>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</si>
  <si>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</si>
  <si>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</si>
  <si>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 xml:space="preserve">Falta de controles internos efectivos de las actuaciones de los abogados de defensa judicial, lo que permite la manipulación, alteración o indebida omisión de diligencias en beneficio propio o de terceros.
</t>
  </si>
  <si>
    <t>Insuficiente seguimiento a la gestión de los procesos judiciales.</t>
  </si>
  <si>
    <t xml:space="preserve">Posibilidad de afectación económica por Indebida o inadecuada defensa judicial en los procesos adelantados por la entidad para favorecer u obtener un beneficio indebido, afectando directamente la defensa de los intereses de la entidad.
</t>
  </si>
  <si>
    <t>Daño antijurídico, Riesgo reputacional, Investigaciones disciplinarias, penales, fiscales.</t>
  </si>
  <si>
    <t>MEDIA</t>
  </si>
  <si>
    <t>MAYOR</t>
  </si>
  <si>
    <t xml:space="preserve">Realizar seguimiento a los procesos judiciales y realizar mesas de trabajo técnico con el grupo de gestión jurídica- para revisar  las actuaciones realizadas dentro de los procesos judiciales.
Responsable: Subdirector y equipo de gestión jurídica de la Subdirección Jurídica y de Contratación.
Periodicidad: Trimestral.
Propósito: Garantizar la adecuada representación y defensa judicial en los procesos adelantados por la entidad.
Evidencias: Actas de reunión, correos electrónicos, memorandos, informes, consultas en la plataforma de la Rama Judicial y demás documentos generados en los procesos judiciales adelantados por la entidad.
</t>
  </si>
  <si>
    <t>¿Existe un responsable asignado a la ejecución del control?</t>
  </si>
  <si>
    <t>ASIGNADO</t>
  </si>
  <si>
    <t>FUERTE (Siempre se Ejecuta)</t>
  </si>
  <si>
    <t>DIRECTAMENTE</t>
  </si>
  <si>
    <t xml:space="preserve">Informar mediante correo electrónico a el/la subdirector/a jurídico/a y de contratación sobre la situación presentada </t>
  </si>
  <si>
    <r>
      <rPr>
        <sz val="14"/>
        <color rgb="FF000000"/>
        <rFont val="Arial"/>
      </rPr>
      <t>Se adjunta acta de reunión con el grupo de defensa judicial, lista de asistencia e informe de segumiento de los procesos judiciales adelantados por la Subdirección jurídica y Contratación.</t>
    </r>
    <r>
      <rPr>
        <sz val="16"/>
        <color rgb="FF000000"/>
        <rFont val="Arial"/>
      </rPr>
      <t xml:space="preserve"> </t>
    </r>
  </si>
  <si>
    <t xml:space="preserve">Se evidencian los soportes relacionados con el seguimiento del control establecido. 
No se materializa el riesgo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</si>
  <si>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</si>
  <si>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</si>
  <si>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</si>
  <si>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</si>
  <si>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</si>
  <si>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</si>
  <si>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</si>
  <si>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</si>
  <si>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</si>
  <si>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</si>
  <si>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</si>
  <si>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</si>
  <si>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¿Se deja evidencia o rastro de la ejecución del control que permita a cualquier tercero con la evidencia llegar a la misma conclusión?</t>
  </si>
  <si>
    <t>COMPLETA</t>
  </si>
  <si>
    <t>clave: DATOs</t>
  </si>
  <si>
    <t>CONDICIONES RIESGO INHERENTE</t>
  </si>
  <si>
    <t>NO ASIGNADO</t>
  </si>
  <si>
    <t>MUY BAJA</t>
  </si>
  <si>
    <t>LEVE</t>
  </si>
  <si>
    <t>MUY BAJA - LEVE</t>
  </si>
  <si>
    <t>BAJO</t>
  </si>
  <si>
    <t>INADECUADO</t>
  </si>
  <si>
    <t>BAJA</t>
  </si>
  <si>
    <t>MENOR</t>
  </si>
  <si>
    <t>MUY BAJA - MENOR</t>
  </si>
  <si>
    <t>INOPORTUNA</t>
  </si>
  <si>
    <t>MODERADO</t>
  </si>
  <si>
    <t>MUY BAJA - MODERADO</t>
  </si>
  <si>
    <t>DETECTAR</t>
  </si>
  <si>
    <t>NO ES UN CONTROL</t>
  </si>
  <si>
    <t>ALTA</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</si>
  <si>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</si>
  <si>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</si>
  <si>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</si>
  <si>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</si>
  <si>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</si>
  <si>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</si>
  <si>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</si>
  <si>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</si>
  <si>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</si>
  <si>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</si>
  <si>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</si>
  <si>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</si>
  <si>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</si>
  <si>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</si>
  <si>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</si>
  <si>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</si>
  <si>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</si>
  <si>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</si>
  <si>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</si>
  <si>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</si>
  <si>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</si>
  <si>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</si>
  <si>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</si>
  <si>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</si>
  <si>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</si>
  <si>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</si>
  <si>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</si>
  <si>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</si>
  <si>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NO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</si>
  <si>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</si>
  <si>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</si>
  <si>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</si>
  <si>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</si>
  <si>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</si>
  <si>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</si>
  <si>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</si>
  <si>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</si>
  <si>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</si>
  <si>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</si>
  <si>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</si>
  <si>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</si>
  <si>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</si>
  <si>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</si>
  <si>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</si>
  <si>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</si>
  <si>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</si>
  <si>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</si>
  <si>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</si>
  <si>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</si>
  <si>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</si>
  <si>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</si>
  <si>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</si>
  <si>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</si>
  <si>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</si>
  <si>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</si>
  <si>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</si>
  <si>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</si>
  <si>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</si>
  <si>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</si>
  <si>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</si>
  <si>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</si>
  <si>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</si>
  <si>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</si>
  <si>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</si>
  <si>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</si>
  <si>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</si>
  <si>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</si>
  <si>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</si>
  <si>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</si>
  <si>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</si>
  <si>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</si>
  <si>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</si>
  <si>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</si>
  <si>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</si>
  <si>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</si>
  <si>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</si>
  <si>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</si>
  <si>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</si>
  <si>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</si>
  <si>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</si>
  <si>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</si>
  <si>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</si>
  <si>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</si>
  <si>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</si>
  <si>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x</t>
  </si>
  <si>
    <t>¿Afectar el cumplimiento de metas y objetivos de la dependencia?</t>
  </si>
  <si>
    <t>¿Afectar el cumplimiento de misión de la entidad?</t>
  </si>
  <si>
    <t>¿Afectar el cumplimiento de misión del sectro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</si>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</sst>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8"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b/>
      <sz val="18"/>
      <color theme="1"/>
      <name val="Arial"/>
    </font>
    <font>
      <sz val="14"/>
      <color theme="1"/>
      <name val="Arial"/>
    </font>
    <font>
      <b/>
      <sz val="11"/>
      <color theme="1"/>
      <name val="Arial"/>
    </font>
    <font>
      <sz val="16"/>
      <color rgb="FF000000"/>
      <name val="Arial"/>
    </font>
    <font>
      <sz val="16"/>
      <color rgb="FF000000"/>
      <name val="Times New Roman"/>
    </font>
    <font>
      <b/>
      <sz val="14"/>
      <color theme="1"/>
      <name val="Arial"/>
    </font>
    <font>
      <sz val="18"/>
      <color theme="1"/>
      <name val="Arial"/>
    </font>
    <font>
      <sz val="12"/>
      <color theme="1"/>
      <name val="Times New Roman"/>
    </font>
    <font>
      <b/>
      <sz val="22"/>
      <color theme="1"/>
      <name val="Calibri"/>
    </font>
    <font>
      <b/>
      <sz val="11"/>
      <color theme="1"/>
      <name val="Times New Roman"/>
    </font>
    <font>
      <sz val="12"/>
      <color theme="1"/>
      <name val="Calibri"/>
    </font>
    <font>
      <b/>
      <vertAlign val="superscript"/>
      <sz val="10"/>
      <color theme="1"/>
      <name val="Arial"/>
    </font>
    <font>
      <sz val="14"/>
      <color rgb="FF000000"/>
      <name val="Arial"/>
    </font>
    <font>
      <b/>
      <sz val="11"/>
      <color theme="1"/>
      <name val="Calibri"/>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55">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0" fillId="0" borderId="27" xfId="0" applyFont="1" applyBorder="1" applyAlignment="1">
      <alignment horizontal="center" vertical="center"/>
    </xf>
    <xf numFmtId="0" fontId="10" fillId="0" borderId="25" xfId="0" applyFont="1" applyBorder="1" applyAlignment="1">
      <alignment horizontal="center" vertical="center"/>
    </xf>
    <xf numFmtId="0" fontId="1" fillId="0" borderId="25" xfId="0" applyFont="1" applyBorder="1"/>
    <xf numFmtId="0" fontId="1" fillId="0" borderId="28" xfId="0" applyFont="1" applyBorder="1"/>
    <xf numFmtId="0" fontId="7" fillId="2" borderId="29" xfId="0" applyFont="1" applyFill="1" applyBorder="1" applyAlignment="1">
      <alignment horizontal="center" vertical="center"/>
    </xf>
    <xf numFmtId="0" fontId="11" fillId="2" borderId="29" xfId="0" applyFont="1" applyFill="1" applyBorder="1" applyAlignment="1">
      <alignment horizontal="center" vertical="center"/>
    </xf>
    <xf numFmtId="164" fontId="11" fillId="2" borderId="29"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11" fillId="2" borderId="31" xfId="0" applyFont="1" applyFill="1" applyBorder="1" applyAlignment="1">
      <alignment horizontal="center" vertical="center"/>
    </xf>
    <xf numFmtId="164" fontId="11" fillId="2" borderId="31" xfId="0" applyNumberFormat="1" applyFont="1" applyFill="1" applyBorder="1" applyAlignment="1">
      <alignment horizontal="center" vertical="center"/>
    </xf>
    <xf numFmtId="0" fontId="11" fillId="2" borderId="32" xfId="0" applyFont="1" applyFill="1" applyBorder="1" applyAlignment="1">
      <alignment horizontal="center" vertical="center"/>
    </xf>
    <xf numFmtId="0" fontId="11" fillId="0" borderId="0" xfId="0" applyFont="1" applyAlignment="1">
      <alignment horizontal="center"/>
    </xf>
    <xf numFmtId="0" fontId="7" fillId="0" borderId="40" xfId="0" applyFont="1" applyBorder="1" applyAlignment="1">
      <alignment horizontal="center"/>
    </xf>
    <xf numFmtId="0" fontId="11" fillId="0" borderId="0" xfId="0" applyFont="1"/>
    <xf numFmtId="0" fontId="7" fillId="3" borderId="46" xfId="0" applyFont="1" applyFill="1" applyBorder="1" applyAlignment="1">
      <alignment horizontal="center" vertical="center" wrapText="1"/>
    </xf>
    <xf numFmtId="0" fontId="11" fillId="0" borderId="0" xfId="0" applyFont="1" applyAlignment="1">
      <alignment horizontal="center" vertical="center" wrapTex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7" fillId="3" borderId="52"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5" borderId="53"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6" fillId="0" borderId="58" xfId="0" applyFont="1" applyBorder="1" applyAlignment="1">
      <alignment horizontal="left" vertical="top" wrapText="1"/>
    </xf>
    <xf numFmtId="0" fontId="7" fillId="0" borderId="59" xfId="0" applyFont="1" applyBorder="1" applyAlignment="1">
      <alignment horizontal="center" vertical="center" wrapText="1"/>
    </xf>
    <xf numFmtId="1" fontId="6" fillId="0" borderId="59" xfId="0" applyNumberFormat="1" applyFont="1" applyBorder="1" applyAlignment="1">
      <alignment horizontal="center" vertical="center"/>
    </xf>
    <xf numFmtId="0" fontId="8" fillId="0" borderId="0" xfId="0" applyFont="1" applyAlignment="1">
      <alignment horizontal="center"/>
    </xf>
    <xf numFmtId="0" fontId="6" fillId="0" borderId="62" xfId="0" applyFont="1" applyBorder="1" applyAlignment="1">
      <alignment horizontal="left" vertical="top" wrapText="1"/>
    </xf>
    <xf numFmtId="0" fontId="7" fillId="0" borderId="63" xfId="0" applyFont="1" applyBorder="1" applyAlignment="1">
      <alignment horizontal="center" vertical="center" wrapText="1"/>
    </xf>
    <xf numFmtId="1" fontId="6" fillId="0" borderId="63" xfId="0" applyNumberFormat="1" applyFont="1" applyBorder="1" applyAlignment="1">
      <alignment horizontal="center" vertical="center"/>
    </xf>
    <xf numFmtId="0" fontId="6" fillId="0" borderId="0" xfId="0" applyFont="1" applyAlignment="1">
      <alignment vertical="top" wrapText="1"/>
    </xf>
    <xf numFmtId="0" fontId="6" fillId="7" borderId="25" xfId="0" applyFont="1" applyFill="1" applyBorder="1" applyAlignment="1">
      <alignment horizontal="center" vertical="center" wrapText="1"/>
    </xf>
    <xf numFmtId="0" fontId="11" fillId="0" borderId="0" xfId="0" applyFont="1" applyAlignment="1">
      <alignment horizontal="left" vertical="center" wrapText="1"/>
    </xf>
    <xf numFmtId="0" fontId="6" fillId="0" borderId="69" xfId="0" applyFont="1" applyBorder="1" applyAlignment="1">
      <alignment horizontal="left" vertical="top" wrapText="1"/>
    </xf>
    <xf numFmtId="0" fontId="7" fillId="0" borderId="70" xfId="0" applyFont="1" applyBorder="1" applyAlignment="1">
      <alignment horizontal="center" vertical="center" wrapText="1"/>
    </xf>
    <xf numFmtId="1" fontId="6" fillId="0" borderId="70" xfId="0" applyNumberFormat="1" applyFont="1" applyBorder="1" applyAlignment="1">
      <alignment horizontal="center" vertical="center"/>
    </xf>
    <xf numFmtId="0" fontId="19" fillId="0" borderId="58" xfId="0" applyFont="1" applyBorder="1" applyAlignment="1">
      <alignment horizontal="left" vertical="top" wrapText="1"/>
    </xf>
    <xf numFmtId="0" fontId="19" fillId="0" borderId="62" xfId="0" applyFont="1" applyBorder="1" applyAlignment="1">
      <alignment horizontal="left" vertical="top" wrapText="1"/>
    </xf>
    <xf numFmtId="0" fontId="19" fillId="0" borderId="0" xfId="0" applyFont="1" applyAlignment="1">
      <alignment vertical="top" wrapText="1"/>
    </xf>
    <xf numFmtId="0" fontId="5" fillId="0" borderId="0" xfId="0" applyFont="1" applyAlignment="1">
      <alignment wrapText="1"/>
    </xf>
    <xf numFmtId="0" fontId="19" fillId="0" borderId="73" xfId="0" applyFont="1" applyBorder="1" applyAlignment="1">
      <alignment horizontal="left" vertical="top" wrapText="1"/>
    </xf>
    <xf numFmtId="0" fontId="21" fillId="0" borderId="8" xfId="0" applyFont="1" applyBorder="1" applyAlignment="1">
      <alignment vertical="center" wrapText="1"/>
    </xf>
    <xf numFmtId="0" fontId="21" fillId="0" borderId="55" xfId="0" applyFont="1" applyBorder="1" applyAlignment="1">
      <alignment vertical="center" wrapText="1"/>
    </xf>
    <xf numFmtId="0" fontId="21" fillId="0" borderId="83" xfId="0" applyFont="1" applyBorder="1" applyAlignment="1">
      <alignment vertical="center" wrapText="1"/>
    </xf>
    <xf numFmtId="0" fontId="5" fillId="0" borderId="0" xfId="0" applyFont="1" applyAlignment="1">
      <alignment vertical="center"/>
    </xf>
    <xf numFmtId="0" fontId="22" fillId="0" borderId="0" xfId="0" applyFont="1"/>
    <xf numFmtId="0" fontId="22" fillId="0" borderId="0" xfId="0" applyFont="1" applyAlignment="1">
      <alignment vertical="top"/>
    </xf>
    <xf numFmtId="0" fontId="5" fillId="3" borderId="25" xfId="0" applyFont="1" applyFill="1" applyBorder="1"/>
    <xf numFmtId="0" fontId="5" fillId="0" borderId="25" xfId="0" applyFont="1" applyBorder="1"/>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7"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7" fillId="0" borderId="22" xfId="0" applyFont="1" applyBorder="1" applyAlignment="1">
      <alignment horizontal="center" vertical="center" wrapText="1"/>
    </xf>
    <xf numFmtId="0" fontId="3" fillId="0" borderId="23" xfId="0" applyFont="1" applyBorder="1"/>
    <xf numFmtId="0" fontId="7" fillId="3" borderId="44" xfId="0" applyFont="1" applyFill="1" applyBorder="1" applyAlignment="1">
      <alignment horizontal="center" vertical="center" wrapText="1"/>
    </xf>
    <xf numFmtId="0" fontId="3" fillId="0" borderId="51" xfId="0" applyFont="1" applyBorder="1"/>
    <xf numFmtId="0" fontId="7" fillId="3" borderId="45"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33" xfId="0" applyFont="1" applyBorder="1"/>
    <xf numFmtId="0" fontId="7"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1" fontId="2" fillId="0" borderId="60" xfId="0" applyNumberFormat="1" applyFont="1" applyBorder="1" applyAlignment="1">
      <alignment horizontal="center" vertical="center" wrapText="1"/>
    </xf>
    <xf numFmtId="0" fontId="3" fillId="0" borderId="64" xfId="0" applyFont="1" applyBorder="1"/>
    <xf numFmtId="0" fontId="4" fillId="0" borderId="44" xfId="0" applyFont="1" applyBorder="1" applyAlignment="1">
      <alignment horizontal="center" vertical="center" wrapText="1"/>
    </xf>
    <xf numFmtId="0" fontId="3" fillId="0" borderId="57" xfId="0" applyFont="1" applyBorder="1"/>
    <xf numFmtId="0" fontId="3" fillId="0" borderId="68" xfId="0" applyFont="1" applyBorder="1"/>
    <xf numFmtId="0" fontId="17" fillId="0" borderId="66" xfId="0" applyFont="1" applyBorder="1" applyAlignment="1">
      <alignment horizontal="center" vertical="center" wrapText="1"/>
    </xf>
    <xf numFmtId="0" fontId="3" fillId="0" borderId="71" xfId="0" applyFont="1" applyBorder="1"/>
    <xf numFmtId="0" fontId="17" fillId="6" borderId="44"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6" borderId="44" xfId="0" applyFont="1" applyFill="1" applyBorder="1" applyAlignment="1">
      <alignment horizontal="center" vertical="center"/>
    </xf>
    <xf numFmtId="0" fontId="14" fillId="0" borderId="44" xfId="0" applyFont="1" applyBorder="1" applyAlignment="1">
      <alignment horizontal="center" vertical="center" wrapText="1"/>
    </xf>
    <xf numFmtId="0" fontId="7" fillId="0" borderId="44" xfId="0" applyFont="1" applyBorder="1" applyAlignment="1">
      <alignment horizontal="center" vertical="center" wrapText="1"/>
    </xf>
    <xf numFmtId="0" fontId="7" fillId="2" borderId="44" xfId="0" applyFont="1" applyFill="1" applyBorder="1" applyAlignment="1">
      <alignment horizontal="center" vertical="center"/>
    </xf>
    <xf numFmtId="0" fontId="7" fillId="0" borderId="39" xfId="0" applyFont="1" applyBorder="1" applyAlignment="1">
      <alignment horizontal="center"/>
    </xf>
    <xf numFmtId="0" fontId="3" fillId="0" borderId="40" xfId="0" applyFont="1" applyBorder="1"/>
    <xf numFmtId="0" fontId="3" fillId="0" borderId="27" xfId="0" applyFont="1" applyBorder="1"/>
    <xf numFmtId="0" fontId="7" fillId="0" borderId="28" xfId="0" applyFont="1" applyBorder="1" applyAlignment="1">
      <alignment horizontal="center"/>
    </xf>
    <xf numFmtId="0" fontId="7" fillId="3" borderId="43" xfId="0" applyFont="1" applyFill="1" applyBorder="1" applyAlignment="1">
      <alignment horizontal="center" vertical="center" wrapText="1"/>
    </xf>
    <xf numFmtId="0" fontId="3" fillId="0" borderId="50" xfId="0" applyFont="1" applyBorder="1"/>
    <xf numFmtId="0" fontId="7" fillId="3" borderId="44" xfId="0" applyFont="1" applyFill="1" applyBorder="1" applyAlignment="1">
      <alignment horizontal="center" vertical="center"/>
    </xf>
    <xf numFmtId="0" fontId="7" fillId="0" borderId="57" xfId="0" applyFont="1" applyBorder="1" applyAlignment="1">
      <alignment horizontal="center" vertical="center" wrapText="1"/>
    </xf>
    <xf numFmtId="0" fontId="7" fillId="2" borderId="45" xfId="0" applyFont="1" applyFill="1" applyBorder="1" applyAlignment="1">
      <alignment horizontal="center" vertical="center"/>
    </xf>
    <xf numFmtId="0" fontId="13" fillId="0" borderId="44" xfId="0" applyFont="1" applyBorder="1" applyAlignment="1">
      <alignment horizontal="left" vertical="center" wrapText="1"/>
    </xf>
    <xf numFmtId="0" fontId="12"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7" fillId="8" borderId="61" xfId="0" applyFont="1" applyFill="1" applyBorder="1" applyAlignment="1">
      <alignment horizontal="left" vertical="center" wrapText="1"/>
    </xf>
    <xf numFmtId="0" fontId="3" fillId="0" borderId="67" xfId="0" applyFont="1" applyBorder="1"/>
    <xf numFmtId="0" fontId="18" fillId="0" borderId="61" xfId="0" applyFont="1" applyBorder="1" applyAlignment="1">
      <alignment horizontal="center" vertical="center"/>
    </xf>
    <xf numFmtId="0" fontId="3" fillId="0" borderId="72" xfId="0" applyFont="1" applyBorder="1"/>
    <xf numFmtId="0" fontId="13" fillId="0" borderId="61" xfId="0" applyFont="1" applyBorder="1" applyAlignment="1">
      <alignment horizontal="left" vertical="center" wrapText="1"/>
    </xf>
    <xf numFmtId="0" fontId="3" fillId="0" borderId="65" xfId="0" applyFont="1" applyBorder="1"/>
    <xf numFmtId="164" fontId="13" fillId="0" borderId="44" xfId="0" applyNumberFormat="1" applyFont="1" applyBorder="1" applyAlignment="1">
      <alignment horizontal="center" vertical="center" wrapText="1"/>
    </xf>
    <xf numFmtId="0" fontId="15" fillId="0" borderId="44" xfId="0" applyFont="1" applyBorder="1" applyAlignment="1">
      <alignment horizontal="center" vertical="center" wrapText="1"/>
    </xf>
    <xf numFmtId="0" fontId="16" fillId="0" borderId="44" xfId="0" applyFont="1" applyBorder="1" applyAlignment="1">
      <alignment horizontal="center" vertical="center" wrapText="1"/>
    </xf>
    <xf numFmtId="0" fontId="8" fillId="0" borderId="61" xfId="0" applyFont="1" applyBorder="1" applyAlignment="1">
      <alignment horizontal="center" vertical="center" wrapText="1"/>
    </xf>
    <xf numFmtId="0" fontId="20" fillId="3" borderId="74" xfId="0" applyFont="1" applyFill="1" applyBorder="1" applyAlignment="1">
      <alignment horizontal="center" wrapText="1"/>
    </xf>
    <xf numFmtId="0" fontId="3" fillId="0" borderId="75" xfId="0" applyFont="1" applyBorder="1"/>
    <xf numFmtId="0" fontId="3" fillId="0" borderId="76" xfId="0" applyFont="1" applyBorder="1"/>
    <xf numFmtId="0" fontId="22" fillId="0" borderId="28" xfId="0" applyFont="1" applyBorder="1" applyAlignment="1">
      <alignment horizontal="left" vertical="center" wrapText="1"/>
    </xf>
    <xf numFmtId="0" fontId="3" fillId="0" borderId="77" xfId="0" applyFont="1" applyBorder="1"/>
    <xf numFmtId="0" fontId="22" fillId="0" borderId="78" xfId="0" applyFont="1" applyBorder="1" applyAlignment="1">
      <alignment horizontal="left" vertical="center" wrapText="1"/>
    </xf>
    <xf numFmtId="0" fontId="3" fillId="0" borderId="79" xfId="0" applyFont="1" applyBorder="1"/>
    <xf numFmtId="0" fontId="3" fillId="0" borderId="80" xfId="0" applyFont="1" applyBorder="1"/>
    <xf numFmtId="0" fontId="3" fillId="0" borderId="81" xfId="0" applyFont="1" applyBorder="1"/>
    <xf numFmtId="0" fontId="3" fillId="0" borderId="82" xfId="0" applyFont="1" applyBorder="1"/>
    <xf numFmtId="0" fontId="22" fillId="0" borderId="28" xfId="0" applyFont="1" applyBorder="1" applyAlignment="1">
      <alignment horizontal="left" vertical="top" wrapText="1"/>
    </xf>
    <xf numFmtId="0" fontId="19" fillId="0" borderId="28" xfId="0" applyFont="1" applyBorder="1" applyAlignment="1">
      <alignment horizontal="left" vertical="center" wrapText="1"/>
    </xf>
    <xf numFmtId="0" fontId="5" fillId="3" borderId="28" xfId="0" applyFont="1" applyFill="1" applyBorder="1" applyAlignment="1">
      <alignment horizontal="center"/>
    </xf>
    <xf numFmtId="0" fontId="5" fillId="0" borderId="28" xfId="0" applyFont="1" applyBorder="1" applyAlignment="1">
      <alignment horizontal="center"/>
    </xf>
    <xf numFmtId="0" fontId="5" fillId="0" borderId="28" xfId="0" applyFont="1" applyBorder="1" applyAlignment="1">
      <alignment horizontal="center" wrapText="1"/>
    </xf>
    <xf numFmtId="0" fontId="5" fillId="3" borderId="84" xfId="0" applyFont="1" applyFill="1" applyBorder="1" applyAlignment="1">
      <alignment horizontal="center"/>
    </xf>
    <xf numFmtId="0" fontId="3" fillId="0" borderId="85" xfId="0" applyFont="1" applyBorder="1"/>
    <xf numFmtId="0" fontId="3" fillId="0" borderId="86" xfId="0" applyFont="1" applyBorder="1"/>
    <xf numFmtId="0" fontId="5" fillId="3" borderId="28"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3.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2.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topLeftCell="A7" workbookViewId="0">
      <selection sqref="A1:A3"/>
    </sheetView>
  </sheetViews>
  <sheetFormatPr baseColWidth="10" defaultColWidth="14.44140625" defaultRowHeight="15" customHeight="1" x14ac:dyDescent="0.3"/>
  <cols>
    <col min="1" max="2" width="36.88671875" customWidth="1"/>
    <col min="3" max="5" width="32.5546875" customWidth="1"/>
    <col min="6" max="7" width="20.88671875" customWidth="1"/>
    <col min="8" max="8" width="20.88671875" hidden="1" customWidth="1"/>
    <col min="9" max="9" width="25.44140625" customWidth="1"/>
    <col min="10" max="10" width="59.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s>
  <sheetData>
    <row r="1" spans="1:49" ht="20.25" customHeight="1" x14ac:dyDescent="0.3">
      <c r="A1" s="66"/>
      <c r="B1" s="69" t="s">
        <v>0</v>
      </c>
      <c r="C1" s="70"/>
      <c r="D1" s="70"/>
      <c r="E1" s="70"/>
      <c r="F1" s="70"/>
      <c r="G1" s="70"/>
      <c r="H1" s="70"/>
      <c r="I1" s="70"/>
      <c r="J1" s="70"/>
      <c r="K1" s="70"/>
      <c r="L1" s="70"/>
      <c r="M1" s="70"/>
      <c r="N1" s="70"/>
      <c r="O1" s="70"/>
      <c r="P1" s="70"/>
      <c r="Q1" s="70"/>
      <c r="R1" s="70"/>
      <c r="S1" s="70"/>
      <c r="T1" s="70"/>
      <c r="U1" s="70"/>
      <c r="V1" s="70"/>
      <c r="W1" s="70"/>
      <c r="X1" s="70"/>
      <c r="Y1" s="70"/>
      <c r="Z1" s="70"/>
      <c r="AA1" s="71"/>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67"/>
      <c r="B2" s="67"/>
      <c r="C2" s="72"/>
      <c r="D2" s="72"/>
      <c r="E2" s="72"/>
      <c r="F2" s="72"/>
      <c r="G2" s="72"/>
      <c r="H2" s="72"/>
      <c r="I2" s="72"/>
      <c r="J2" s="72"/>
      <c r="K2" s="72"/>
      <c r="L2" s="72"/>
      <c r="M2" s="72"/>
      <c r="N2" s="72"/>
      <c r="O2" s="72"/>
      <c r="P2" s="72"/>
      <c r="Q2" s="72"/>
      <c r="R2" s="72"/>
      <c r="S2" s="72"/>
      <c r="T2" s="72"/>
      <c r="U2" s="72"/>
      <c r="V2" s="72"/>
      <c r="W2" s="72"/>
      <c r="X2" s="72"/>
      <c r="Y2" s="72"/>
      <c r="Z2" s="72"/>
      <c r="AA2" s="73"/>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68"/>
      <c r="B3" s="68"/>
      <c r="C3" s="74"/>
      <c r="D3" s="74"/>
      <c r="E3" s="74"/>
      <c r="F3" s="74"/>
      <c r="G3" s="74"/>
      <c r="H3" s="74"/>
      <c r="I3" s="74"/>
      <c r="J3" s="74"/>
      <c r="K3" s="74"/>
      <c r="L3" s="74"/>
      <c r="M3" s="74"/>
      <c r="N3" s="74"/>
      <c r="O3" s="74"/>
      <c r="P3" s="74"/>
      <c r="Q3" s="74"/>
      <c r="R3" s="74"/>
      <c r="S3" s="74"/>
      <c r="T3" s="74"/>
      <c r="U3" s="74"/>
      <c r="V3" s="74"/>
      <c r="W3" s="74"/>
      <c r="X3" s="74"/>
      <c r="Y3" s="74"/>
      <c r="Z3" s="74"/>
      <c r="AA3" s="75"/>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76" t="s">
        <v>6</v>
      </c>
      <c r="C4" s="74"/>
      <c r="D4" s="74"/>
      <c r="E4" s="74"/>
      <c r="F4" s="74"/>
      <c r="G4" s="74"/>
      <c r="H4" s="74"/>
      <c r="I4" s="74"/>
      <c r="J4" s="77"/>
      <c r="K4" s="71"/>
      <c r="L4" s="78"/>
      <c r="M4" s="70"/>
      <c r="N4" s="70"/>
      <c r="O4" s="79"/>
      <c r="P4" s="77"/>
      <c r="Q4" s="70"/>
      <c r="R4" s="70"/>
      <c r="S4" s="70"/>
      <c r="T4" s="70"/>
      <c r="U4" s="70"/>
      <c r="V4" s="70"/>
      <c r="W4" s="70"/>
      <c r="X4" s="70"/>
      <c r="Y4" s="70"/>
      <c r="Z4" s="70"/>
      <c r="AA4" s="70"/>
      <c r="AB4" s="70"/>
      <c r="AC4" s="71"/>
      <c r="AD4" s="10"/>
      <c r="AE4" s="10"/>
      <c r="AF4" s="10"/>
    </row>
    <row r="5" spans="1:49" ht="27" customHeight="1" x14ac:dyDescent="0.3">
      <c r="A5" s="11"/>
      <c r="B5" s="11"/>
      <c r="C5" s="12"/>
      <c r="D5" s="12"/>
      <c r="E5" s="12"/>
      <c r="F5" s="12"/>
      <c r="G5" s="12"/>
      <c r="H5" s="12"/>
      <c r="I5" s="12"/>
      <c r="J5" s="67"/>
      <c r="K5" s="73"/>
      <c r="L5" s="80"/>
      <c r="M5" s="81"/>
      <c r="N5" s="81"/>
      <c r="O5" s="82"/>
      <c r="P5" s="67"/>
      <c r="Q5" s="72"/>
      <c r="R5" s="72"/>
      <c r="S5" s="72"/>
      <c r="T5" s="72"/>
      <c r="U5" s="72"/>
      <c r="V5" s="72"/>
      <c r="W5" s="72"/>
      <c r="X5" s="72"/>
      <c r="Y5" s="72"/>
      <c r="Z5" s="72"/>
      <c r="AA5" s="72"/>
      <c r="AB5" s="72"/>
      <c r="AC5" s="73"/>
      <c r="AD5" s="10"/>
      <c r="AE5" s="10"/>
      <c r="AF5" s="10"/>
    </row>
    <row r="6" spans="1:49" ht="59.25" customHeight="1" x14ac:dyDescent="0.3">
      <c r="A6" s="9" t="s">
        <v>7</v>
      </c>
      <c r="B6" s="83" t="s">
        <v>8</v>
      </c>
      <c r="C6" s="84"/>
      <c r="D6" s="84"/>
      <c r="E6" s="84"/>
      <c r="F6" s="84"/>
      <c r="G6" s="84"/>
      <c r="H6" s="84"/>
      <c r="I6" s="84"/>
      <c r="J6" s="67"/>
      <c r="K6" s="73"/>
      <c r="L6" s="13" t="s">
        <v>9</v>
      </c>
      <c r="M6" s="14" t="s">
        <v>10</v>
      </c>
      <c r="N6" s="14" t="s">
        <v>11</v>
      </c>
      <c r="O6" s="15" t="s">
        <v>12</v>
      </c>
      <c r="P6" s="67"/>
      <c r="Q6" s="72"/>
      <c r="R6" s="72"/>
      <c r="S6" s="72"/>
      <c r="T6" s="72"/>
      <c r="U6" s="72"/>
      <c r="V6" s="72"/>
      <c r="W6" s="72"/>
      <c r="X6" s="72"/>
      <c r="Y6" s="72"/>
      <c r="Z6" s="72"/>
      <c r="AA6" s="72"/>
      <c r="AB6" s="72"/>
      <c r="AC6" s="73"/>
      <c r="AD6" s="10"/>
      <c r="AE6" s="10"/>
      <c r="AF6" s="3"/>
    </row>
    <row r="7" spans="1:49" ht="59.25" customHeight="1" x14ac:dyDescent="0.3">
      <c r="A7" s="9" t="s">
        <v>13</v>
      </c>
      <c r="B7" s="83" t="s">
        <v>14</v>
      </c>
      <c r="C7" s="84"/>
      <c r="D7" s="84"/>
      <c r="E7" s="84"/>
      <c r="F7" s="84"/>
      <c r="G7" s="84"/>
      <c r="H7" s="84"/>
      <c r="I7" s="84"/>
      <c r="J7" s="68"/>
      <c r="K7" s="75"/>
      <c r="L7" s="16" t="s">
        <v>15</v>
      </c>
      <c r="M7" s="17"/>
      <c r="N7" s="18"/>
      <c r="O7" s="19"/>
      <c r="P7" s="68"/>
      <c r="Q7" s="74"/>
      <c r="R7" s="74"/>
      <c r="S7" s="74"/>
      <c r="T7" s="74"/>
      <c r="U7" s="74"/>
      <c r="V7" s="74"/>
      <c r="W7" s="74"/>
      <c r="X7" s="74"/>
      <c r="Y7" s="74"/>
      <c r="Z7" s="74"/>
      <c r="AA7" s="74"/>
      <c r="AB7" s="74"/>
      <c r="AC7" s="75"/>
      <c r="AD7" s="10"/>
      <c r="AE7" s="10"/>
      <c r="AF7" s="3"/>
    </row>
    <row r="8" spans="1:49" ht="15.75" customHeight="1" x14ac:dyDescent="0.3">
      <c r="A8" s="20"/>
      <c r="B8" s="20"/>
      <c r="C8" s="20"/>
      <c r="D8" s="20"/>
      <c r="E8" s="20"/>
      <c r="F8" s="20"/>
      <c r="G8" s="20"/>
      <c r="H8" s="20"/>
      <c r="I8" s="20"/>
      <c r="J8" s="20"/>
      <c r="K8" s="20"/>
      <c r="L8" s="20"/>
      <c r="M8" s="20"/>
      <c r="N8" s="20"/>
      <c r="O8" s="20"/>
      <c r="P8" s="20"/>
      <c r="Q8" s="20"/>
      <c r="R8" s="20"/>
      <c r="S8" s="20"/>
      <c r="T8" s="20"/>
      <c r="U8" s="20"/>
      <c r="V8" s="21"/>
      <c r="W8" s="21"/>
      <c r="X8" s="21"/>
      <c r="Y8" s="22"/>
      <c r="Z8" s="21"/>
      <c r="AA8" s="10"/>
      <c r="AB8" s="10"/>
      <c r="AC8" s="10"/>
      <c r="AD8" s="10"/>
      <c r="AE8" s="10"/>
      <c r="AF8" s="10"/>
    </row>
    <row r="9" spans="1:49" ht="15.75" customHeight="1" x14ac:dyDescent="0.3">
      <c r="A9" s="23"/>
      <c r="B9" s="20"/>
      <c r="C9" s="20"/>
      <c r="D9" s="20"/>
      <c r="E9" s="20"/>
      <c r="F9" s="20"/>
      <c r="G9" s="20"/>
      <c r="H9" s="20"/>
      <c r="I9" s="20"/>
      <c r="J9" s="20"/>
      <c r="K9" s="20"/>
      <c r="L9" s="20"/>
      <c r="M9" s="20"/>
      <c r="N9" s="20"/>
      <c r="O9" s="20"/>
      <c r="P9" s="20"/>
      <c r="Q9" s="20"/>
      <c r="R9" s="20"/>
      <c r="S9" s="20"/>
      <c r="T9" s="20"/>
      <c r="U9" s="20"/>
      <c r="V9" s="21"/>
      <c r="W9" s="24"/>
      <c r="X9" s="24"/>
      <c r="Y9" s="25"/>
      <c r="Z9" s="26"/>
      <c r="AA9" s="10"/>
      <c r="AB9" s="10"/>
      <c r="AC9" s="10"/>
      <c r="AD9" s="10"/>
      <c r="AE9" s="10"/>
      <c r="AF9" s="10"/>
    </row>
    <row r="10" spans="1:49" ht="27" customHeight="1" x14ac:dyDescent="0.3">
      <c r="A10" s="88" t="s">
        <v>16</v>
      </c>
      <c r="B10" s="84"/>
      <c r="C10" s="84"/>
      <c r="D10" s="84"/>
      <c r="E10" s="89"/>
      <c r="F10" s="90" t="s">
        <v>17</v>
      </c>
      <c r="G10" s="91"/>
      <c r="H10" s="91"/>
      <c r="I10" s="91"/>
      <c r="J10" s="91"/>
      <c r="K10" s="91"/>
      <c r="L10" s="91"/>
      <c r="M10" s="91"/>
      <c r="N10" s="91"/>
      <c r="O10" s="91"/>
      <c r="P10" s="91"/>
      <c r="Q10" s="91"/>
      <c r="R10" s="91"/>
      <c r="S10" s="91"/>
      <c r="T10" s="91"/>
      <c r="U10" s="92"/>
      <c r="V10" s="27"/>
      <c r="W10" s="93" t="s">
        <v>18</v>
      </c>
      <c r="X10" s="70"/>
      <c r="Y10" s="70"/>
      <c r="Z10" s="71"/>
      <c r="AA10" s="10"/>
      <c r="AB10" s="94" t="s">
        <v>19</v>
      </c>
      <c r="AC10" s="71"/>
      <c r="AD10" s="10"/>
      <c r="AE10" s="10"/>
      <c r="AF10" s="10"/>
    </row>
    <row r="11" spans="1:49" ht="14.25" customHeight="1" x14ac:dyDescent="0.3">
      <c r="A11" s="95" t="s">
        <v>20</v>
      </c>
      <c r="B11" s="98" t="s">
        <v>21</v>
      </c>
      <c r="C11" s="95" t="s">
        <v>22</v>
      </c>
      <c r="D11" s="95" t="s">
        <v>23</v>
      </c>
      <c r="E11" s="98" t="s">
        <v>24</v>
      </c>
      <c r="F11" s="114" t="s">
        <v>25</v>
      </c>
      <c r="G11" s="115"/>
      <c r="H11" s="115"/>
      <c r="I11" s="116"/>
      <c r="J11" s="117" t="s">
        <v>26</v>
      </c>
      <c r="K11" s="115"/>
      <c r="L11" s="115"/>
      <c r="M11" s="115"/>
      <c r="N11" s="115"/>
      <c r="O11" s="115"/>
      <c r="P11" s="115"/>
      <c r="Q11" s="115"/>
      <c r="R11" s="115"/>
      <c r="S11" s="28"/>
      <c r="T11" s="117" t="s">
        <v>27</v>
      </c>
      <c r="U11" s="115"/>
      <c r="V11" s="27"/>
      <c r="W11" s="67"/>
      <c r="X11" s="72"/>
      <c r="Y11" s="72"/>
      <c r="Z11" s="73"/>
      <c r="AA11" s="10"/>
      <c r="AB11" s="67"/>
      <c r="AC11" s="73"/>
      <c r="AD11" s="29"/>
      <c r="AE11" s="29"/>
      <c r="AF11" s="29"/>
    </row>
    <row r="12" spans="1:49" ht="32.25" customHeight="1" x14ac:dyDescent="0.3">
      <c r="A12" s="96"/>
      <c r="B12" s="99"/>
      <c r="C12" s="96"/>
      <c r="D12" s="96"/>
      <c r="E12" s="99"/>
      <c r="F12" s="88" t="s">
        <v>28</v>
      </c>
      <c r="G12" s="84"/>
      <c r="H12" s="84"/>
      <c r="I12" s="89"/>
      <c r="J12" s="118" t="s">
        <v>29</v>
      </c>
      <c r="K12" s="120" t="s">
        <v>30</v>
      </c>
      <c r="L12" s="120" t="s">
        <v>31</v>
      </c>
      <c r="M12" s="120" t="s">
        <v>32</v>
      </c>
      <c r="N12" s="85" t="s">
        <v>33</v>
      </c>
      <c r="O12" s="87" t="s">
        <v>34</v>
      </c>
      <c r="P12" s="85" t="s">
        <v>35</v>
      </c>
      <c r="Q12" s="85" t="s">
        <v>36</v>
      </c>
      <c r="R12" s="85" t="s">
        <v>37</v>
      </c>
      <c r="S12" s="30"/>
      <c r="T12" s="87" t="s">
        <v>38</v>
      </c>
      <c r="U12" s="85" t="s">
        <v>39</v>
      </c>
      <c r="V12" s="31"/>
      <c r="W12" s="68"/>
      <c r="X12" s="74"/>
      <c r="Y12" s="74"/>
      <c r="Z12" s="75"/>
      <c r="AA12" s="29"/>
      <c r="AB12" s="68"/>
      <c r="AC12" s="75"/>
      <c r="AD12" s="29"/>
      <c r="AE12" s="10"/>
      <c r="AF12" s="29"/>
    </row>
    <row r="13" spans="1:49" ht="74.25" customHeight="1" x14ac:dyDescent="0.3">
      <c r="A13" s="97"/>
      <c r="B13" s="100"/>
      <c r="C13" s="97"/>
      <c r="D13" s="97"/>
      <c r="E13" s="100"/>
      <c r="F13" s="9" t="s">
        <v>40</v>
      </c>
      <c r="G13" s="32" t="s">
        <v>41</v>
      </c>
      <c r="H13" s="33"/>
      <c r="I13" s="32" t="s">
        <v>42</v>
      </c>
      <c r="J13" s="119"/>
      <c r="K13" s="86"/>
      <c r="L13" s="86"/>
      <c r="M13" s="86"/>
      <c r="N13" s="86"/>
      <c r="O13" s="86"/>
      <c r="P13" s="86"/>
      <c r="Q13" s="86"/>
      <c r="R13" s="86"/>
      <c r="S13" s="34"/>
      <c r="T13" s="86"/>
      <c r="U13" s="86"/>
      <c r="V13" s="31"/>
      <c r="W13" s="35" t="s">
        <v>43</v>
      </c>
      <c r="X13" s="36" t="s">
        <v>44</v>
      </c>
      <c r="Y13" s="36" t="s">
        <v>45</v>
      </c>
      <c r="Z13" s="37" t="s">
        <v>46</v>
      </c>
      <c r="AA13" s="29"/>
      <c r="AB13" s="38" t="s">
        <v>47</v>
      </c>
      <c r="AC13" s="39" t="s">
        <v>48</v>
      </c>
      <c r="AD13" s="29"/>
      <c r="AE13" s="10"/>
      <c r="AF13" s="29"/>
    </row>
    <row r="14" spans="1:49" ht="120" customHeight="1" x14ac:dyDescent="0.3">
      <c r="A14" s="124">
        <v>1</v>
      </c>
      <c r="B14" s="125" t="s">
        <v>49</v>
      </c>
      <c r="C14" s="123" t="s">
        <v>50</v>
      </c>
      <c r="D14" s="123" t="s">
        <v>51</v>
      </c>
      <c r="E14" s="123" t="s">
        <v>52</v>
      </c>
      <c r="F14" s="95" t="s">
        <v>53</v>
      </c>
      <c r="G14" s="87" t="s">
        <v>54</v>
      </c>
      <c r="H14" s="121" t="str">
        <f>+CONCATENATE(F14," - ",G14)</f>
        <v>MEDIA - MAYOR</v>
      </c>
      <c r="I14" s="122" t="str">
        <f>+VLOOKUP(H14,Datos!D3:E27,2,FALSE)</f>
        <v>ALTO</v>
      </c>
      <c r="J14" s="123" t="s">
        <v>55</v>
      </c>
      <c r="K14" s="40" t="s">
        <v>56</v>
      </c>
      <c r="L14" s="41" t="s">
        <v>57</v>
      </c>
      <c r="M14" s="42">
        <f>IF(L14="ASIGNADO",15,IF(L14="NO ASIGNADO",0,""))</f>
        <v>15</v>
      </c>
      <c r="N14" s="101">
        <f>SUM(M14:M20)</f>
        <v>100</v>
      </c>
      <c r="O14" s="103" t="s">
        <v>58</v>
      </c>
      <c r="P14" s="110">
        <f>IF(P17="DÉBIL",0,IF(P17="MODERADO",50,IF(P17="FUERTE",100,"")))</f>
        <v>100</v>
      </c>
      <c r="Q14" s="111" t="s">
        <v>59</v>
      </c>
      <c r="R14" s="112" t="str">
        <f>IF(AND(F14="MUY BAJA",Q17=2),"MUY BAJA",IF(AND(F14="BAJA",Q17=2),"MUY BAJA",IF(AND(F14="MEDIA",Q17=2),"MUY BAJA",IF(AND(F14="ALTA",Q17=2),"BAJA",IF(AND(F14="MUY ALTA",Q17=2),"MEDIA",IF(AND(F14="MUY BAJA",Q17=1),"MUY BAJA",IF(AND(F14="BAJA",Q17=1),"MUY BAJA",IF(AND(F14="MEDIA",Q17=1),"BAJA",IF(AND(F14="ALTA",Q17=1),"MEDIA",IF(AND(F14="MUY ALTA",Q17=1),"ALTA",F14))))))))))</f>
        <v>MUY BAJA</v>
      </c>
      <c r="S14" s="112" t="str">
        <f>+CONCATENATE(R14," - ",G14)</f>
        <v>MUY BAJA - MAYOR</v>
      </c>
      <c r="T14" s="113" t="str">
        <f>+VLOOKUP(S14,Datos!$D$3:$E$17,2,FALSE)</f>
        <v>ALTO</v>
      </c>
      <c r="U14" s="130" t="s">
        <v>60</v>
      </c>
      <c r="V14" s="43"/>
      <c r="W14" s="132">
        <v>46142</v>
      </c>
      <c r="X14" s="133" t="s">
        <v>61</v>
      </c>
      <c r="Y14" s="134"/>
      <c r="Z14" s="135"/>
      <c r="AA14" s="10"/>
      <c r="AB14" s="134" t="s">
        <v>62</v>
      </c>
      <c r="AC14" s="135"/>
      <c r="AD14" s="10"/>
      <c r="AE14" s="10"/>
      <c r="AF14" s="10"/>
    </row>
    <row r="15" spans="1:49" ht="120" customHeight="1" x14ac:dyDescent="0.3">
      <c r="A15" s="96"/>
      <c r="B15" s="104"/>
      <c r="C15" s="104"/>
      <c r="D15" s="104"/>
      <c r="E15" s="104"/>
      <c r="F15" s="96"/>
      <c r="G15" s="104"/>
      <c r="H15" s="104"/>
      <c r="I15" s="104"/>
      <c r="J15" s="104"/>
      <c r="K15" s="44" t="s">
        <v>63</v>
      </c>
      <c r="L15" s="45" t="s">
        <v>64</v>
      </c>
      <c r="M15" s="46">
        <f>IF(L15="ADECUADO",15,IF(L15="INADECUADO",0,""))</f>
        <v>15</v>
      </c>
      <c r="N15" s="102"/>
      <c r="O15" s="104"/>
      <c r="P15" s="104"/>
      <c r="Q15" s="86"/>
      <c r="R15" s="104"/>
      <c r="S15" s="104"/>
      <c r="T15" s="104"/>
      <c r="U15" s="131"/>
      <c r="V15" s="43"/>
      <c r="W15" s="104"/>
      <c r="X15" s="104"/>
      <c r="Y15" s="104"/>
      <c r="Z15" s="131"/>
      <c r="AA15" s="10"/>
      <c r="AB15" s="104"/>
      <c r="AC15" s="131"/>
      <c r="AD15" s="10"/>
      <c r="AE15" s="10"/>
      <c r="AF15" s="10"/>
    </row>
    <row r="16" spans="1:49" ht="120" customHeight="1" x14ac:dyDescent="0.3">
      <c r="A16" s="96"/>
      <c r="B16" s="104"/>
      <c r="C16" s="104"/>
      <c r="D16" s="104"/>
      <c r="E16" s="104"/>
      <c r="F16" s="96"/>
      <c r="G16" s="104"/>
      <c r="H16" s="104"/>
      <c r="I16" s="104"/>
      <c r="J16" s="104"/>
      <c r="K16" s="47" t="s">
        <v>65</v>
      </c>
      <c r="L16" s="45" t="s">
        <v>66</v>
      </c>
      <c r="M16" s="46">
        <f>IF(L16="OPORTUNA",15,IF(L16="INOPORTUNA",0,""))</f>
        <v>15</v>
      </c>
      <c r="N16" s="102"/>
      <c r="O16" s="104"/>
      <c r="P16" s="86"/>
      <c r="Q16" s="48" t="s">
        <v>67</v>
      </c>
      <c r="R16" s="104"/>
      <c r="S16" s="104"/>
      <c r="T16" s="104"/>
      <c r="U16" s="131"/>
      <c r="V16" s="43"/>
      <c r="W16" s="104"/>
      <c r="X16" s="104"/>
      <c r="Y16" s="104"/>
      <c r="Z16" s="131"/>
      <c r="AA16" s="10"/>
      <c r="AB16" s="104"/>
      <c r="AC16" s="131"/>
      <c r="AD16" s="10"/>
      <c r="AE16" s="10"/>
      <c r="AF16" s="10"/>
    </row>
    <row r="17" spans="1:32" ht="100.5" customHeight="1" x14ac:dyDescent="0.3">
      <c r="A17" s="96"/>
      <c r="B17" s="104"/>
      <c r="C17" s="104"/>
      <c r="D17" s="104"/>
      <c r="E17" s="104"/>
      <c r="F17" s="96"/>
      <c r="G17" s="104"/>
      <c r="H17" s="104"/>
      <c r="I17" s="104"/>
      <c r="J17" s="104"/>
      <c r="K17" s="44" t="s">
        <v>68</v>
      </c>
      <c r="L17" s="45" t="s">
        <v>69</v>
      </c>
      <c r="M17" s="46">
        <f>IF(L17="PREVENIR",15,IF(L17="DETECTAR",10,IF(L17="NO ES UN CONTROL",0,"")))</f>
        <v>15</v>
      </c>
      <c r="N17" s="106" t="str">
        <f>IF(N14&lt;86,"DÉBIL",IF(N14&lt;96,"MODERADO",IF(N14&lt;101,"FUERTE","")))</f>
        <v>FUERTE</v>
      </c>
      <c r="O17" s="104"/>
      <c r="P17" s="108" t="str">
        <f>IF(AND(N17="FUERTE",O14="FUERTE (SIEMPRE SE EJECUTA)"),"FUERTE",IF(OR(N17="DÉBIL",O14="DÉBIL (NO SE EJECUTA)"),"DÉBIL",IF(OR(N17="MODERADO",O14="MODERADO (ALGUNAS VECES)"),"MODERADO")))</f>
        <v>FUERTE</v>
      </c>
      <c r="Q17" s="109">
        <f>IF(AND($P$17="FUERTE",$Q$14="DIRECTAMENTE"),2,IF(AND($P$17="FUERTE",$Q$14="DIRECTAMENTE"),2,IF(AND($P$17="FUERTE",$Q$14="DIRECTAMENTE"),2,IF(AND($P$17="FUERTE",$Q$14="NO DISMINUYE"),0,IF(AND($P$17="MODERADO",$Q$14="DIRECTAMENTE"),1,IF(AND($P$17="MODERADO",$Q$14="DIRECTAMENTE"),1,IF(AND($P$17="MODERADO",$Q$14="DIRECTAMENTE"),1,IF(AND($P$17="MODERADO",$Q$14="NO DISMINUYE"),0,"N/A"))))))))</f>
        <v>2</v>
      </c>
      <c r="R17" s="104"/>
      <c r="S17" s="104"/>
      <c r="T17" s="104"/>
      <c r="U17" s="126" t="s">
        <v>70</v>
      </c>
      <c r="V17" s="49"/>
      <c r="W17" s="104"/>
      <c r="X17" s="104"/>
      <c r="Y17" s="104"/>
      <c r="Z17" s="131"/>
      <c r="AA17" s="10"/>
      <c r="AB17" s="104"/>
      <c r="AC17" s="131"/>
      <c r="AD17" s="10"/>
      <c r="AE17" s="10"/>
      <c r="AF17" s="10"/>
    </row>
    <row r="18" spans="1:32" ht="100.5" customHeight="1" x14ac:dyDescent="0.3">
      <c r="A18" s="96"/>
      <c r="B18" s="104"/>
      <c r="C18" s="104"/>
      <c r="D18" s="104"/>
      <c r="E18" s="104"/>
      <c r="F18" s="96"/>
      <c r="G18" s="104"/>
      <c r="H18" s="104"/>
      <c r="I18" s="104"/>
      <c r="J18" s="104"/>
      <c r="K18" s="44" t="s">
        <v>71</v>
      </c>
      <c r="L18" s="45" t="s">
        <v>72</v>
      </c>
      <c r="M18" s="46">
        <f>IF(L18="CONFIABLE",15,IF(L18="NO CONFIABLE",0,""))</f>
        <v>15</v>
      </c>
      <c r="N18" s="102"/>
      <c r="O18" s="104"/>
      <c r="P18" s="104"/>
      <c r="Q18" s="104"/>
      <c r="R18" s="104"/>
      <c r="S18" s="104"/>
      <c r="T18" s="104"/>
      <c r="U18" s="127"/>
      <c r="V18" s="49"/>
      <c r="W18" s="104"/>
      <c r="X18" s="104"/>
      <c r="Y18" s="104"/>
      <c r="Z18" s="131"/>
      <c r="AA18" s="10"/>
      <c r="AB18" s="104"/>
      <c r="AC18" s="131"/>
      <c r="AD18" s="10"/>
      <c r="AE18" s="10"/>
      <c r="AF18" s="10"/>
    </row>
    <row r="19" spans="1:32" ht="100.5" customHeight="1" x14ac:dyDescent="0.3">
      <c r="A19" s="96"/>
      <c r="B19" s="104"/>
      <c r="C19" s="104"/>
      <c r="D19" s="104"/>
      <c r="E19" s="104"/>
      <c r="F19" s="96"/>
      <c r="G19" s="104"/>
      <c r="H19" s="104"/>
      <c r="I19" s="104"/>
      <c r="J19" s="104"/>
      <c r="K19" s="44" t="s">
        <v>73</v>
      </c>
      <c r="L19" s="45" t="s">
        <v>74</v>
      </c>
      <c r="M19" s="46">
        <f>IF(L19="SE INVESTIGAN Y RESUELVEN OPORTUNAMENTE",15,IF(L19="NO SE INVESTIGAN,  NI  RESUELVEN OPORTUNAMENTE",0,""))</f>
        <v>15</v>
      </c>
      <c r="N19" s="102"/>
      <c r="O19" s="104"/>
      <c r="P19" s="104"/>
      <c r="Q19" s="104"/>
      <c r="R19" s="104"/>
      <c r="S19" s="104"/>
      <c r="T19" s="104"/>
      <c r="U19" s="128"/>
      <c r="V19" s="43"/>
      <c r="W19" s="104"/>
      <c r="X19" s="104"/>
      <c r="Y19" s="104"/>
      <c r="Z19" s="131"/>
      <c r="AA19" s="10"/>
      <c r="AB19" s="104"/>
      <c r="AC19" s="131"/>
      <c r="AD19" s="10"/>
      <c r="AE19" s="10"/>
      <c r="AF19" s="10"/>
    </row>
    <row r="20" spans="1:32" ht="149.25" customHeight="1" x14ac:dyDescent="0.3">
      <c r="A20" s="97"/>
      <c r="B20" s="105"/>
      <c r="C20" s="105"/>
      <c r="D20" s="105"/>
      <c r="E20" s="105"/>
      <c r="F20" s="97"/>
      <c r="G20" s="105"/>
      <c r="H20" s="105"/>
      <c r="I20" s="105"/>
      <c r="J20" s="105"/>
      <c r="K20" s="50" t="s">
        <v>75</v>
      </c>
      <c r="L20" s="51" t="s">
        <v>76</v>
      </c>
      <c r="M20" s="52">
        <f>IF(L20="COMPLETA",10,IF(L20="INCOMPLETA",5,IF(L20="NO EXISTE",0,"")))</f>
        <v>10</v>
      </c>
      <c r="N20" s="107"/>
      <c r="O20" s="105"/>
      <c r="P20" s="105"/>
      <c r="Q20" s="105"/>
      <c r="R20" s="105"/>
      <c r="S20" s="105"/>
      <c r="T20" s="105"/>
      <c r="U20" s="129"/>
      <c r="V20" s="43"/>
      <c r="W20" s="105"/>
      <c r="X20" s="105"/>
      <c r="Y20" s="105"/>
      <c r="Z20" s="129"/>
      <c r="AA20" s="10"/>
      <c r="AB20" s="105"/>
      <c r="AC20" s="129"/>
      <c r="AD20" s="10"/>
      <c r="AE20" s="10"/>
      <c r="AF20" s="10"/>
    </row>
    <row r="21" spans="1:32" ht="14.25" customHeight="1" x14ac:dyDescent="0.3">
      <c r="A21" s="4"/>
      <c r="B21" s="4"/>
      <c r="C21" s="4"/>
      <c r="D21" s="4"/>
      <c r="E21" s="4"/>
      <c r="F21" s="4"/>
      <c r="G21" s="4"/>
      <c r="H21" s="4"/>
      <c r="I21" s="4"/>
      <c r="J21" s="4"/>
      <c r="K21" s="4"/>
      <c r="L21" s="4"/>
      <c r="M21" s="4"/>
      <c r="N21" s="4"/>
      <c r="O21" s="4"/>
      <c r="P21" s="4"/>
      <c r="Q21" s="4"/>
      <c r="R21" s="4"/>
      <c r="S21" s="4"/>
      <c r="T21" s="4"/>
      <c r="U21" s="4"/>
      <c r="V21" s="3"/>
      <c r="W21" s="3"/>
      <c r="X21" s="3"/>
      <c r="Y21" s="3"/>
      <c r="Z21" s="3"/>
      <c r="AA21" s="3"/>
      <c r="AB21" s="3"/>
      <c r="AC21" s="3"/>
      <c r="AD21" s="3"/>
      <c r="AE21" s="3"/>
      <c r="AF21" s="3"/>
    </row>
    <row r="22" spans="1:32" ht="14.25" customHeight="1" x14ac:dyDescent="0.3">
      <c r="A22" s="4"/>
      <c r="B22" s="4"/>
      <c r="C22" s="4"/>
      <c r="D22" s="4"/>
      <c r="E22" s="4"/>
      <c r="F22" s="4"/>
      <c r="G22" s="4"/>
      <c r="H22" s="4"/>
      <c r="I22" s="4"/>
      <c r="J22" s="4"/>
      <c r="K22" s="4"/>
      <c r="L22" s="4"/>
      <c r="M22" s="4"/>
      <c r="N22" s="4"/>
      <c r="O22" s="4"/>
      <c r="P22" s="4"/>
      <c r="Q22" s="4"/>
      <c r="R22" s="4"/>
      <c r="S22" s="4"/>
      <c r="T22" s="4"/>
      <c r="U22" s="4"/>
      <c r="V22" s="3"/>
      <c r="W22" s="3"/>
      <c r="X22" s="3"/>
      <c r="Y22" s="3"/>
      <c r="Z22" s="3"/>
      <c r="AA22" s="3"/>
      <c r="AB22" s="3"/>
      <c r="AC22" s="3"/>
      <c r="AD22" s="3"/>
      <c r="AE22" s="3"/>
      <c r="AF22" s="3"/>
    </row>
    <row r="23" spans="1:32" ht="14.25" customHeight="1" x14ac:dyDescent="0.3">
      <c r="A23" s="4"/>
      <c r="B23" s="4"/>
      <c r="C23" s="4"/>
      <c r="D23" s="4"/>
      <c r="E23" s="4"/>
      <c r="F23" s="4"/>
      <c r="G23" s="4"/>
      <c r="H23" s="4"/>
      <c r="I23" s="4"/>
      <c r="J23" s="4"/>
      <c r="K23" s="4"/>
      <c r="L23" s="4"/>
      <c r="M23" s="4"/>
      <c r="N23" s="4"/>
      <c r="O23" s="4"/>
      <c r="P23" s="4"/>
      <c r="Q23" s="4"/>
      <c r="R23" s="4"/>
      <c r="S23" s="4"/>
      <c r="T23" s="4"/>
      <c r="U23" s="4"/>
      <c r="V23" s="3"/>
      <c r="W23" s="3"/>
      <c r="X23" s="3"/>
      <c r="Y23" s="3"/>
      <c r="Z23" s="3"/>
      <c r="AA23" s="3"/>
      <c r="AB23" s="3"/>
      <c r="AC23" s="3"/>
      <c r="AD23" s="3"/>
      <c r="AE23" s="3"/>
      <c r="AF23" s="3"/>
    </row>
    <row r="24" spans="1:32" ht="14.25" customHeight="1" x14ac:dyDescent="0.3">
      <c r="A24" s="4"/>
      <c r="B24" s="4"/>
      <c r="C24" s="4"/>
      <c r="D24" s="4"/>
      <c r="E24" s="4"/>
      <c r="F24" s="4"/>
      <c r="G24" s="4"/>
      <c r="H24" s="4"/>
      <c r="I24" s="4"/>
      <c r="J24" s="4"/>
      <c r="K24" s="4"/>
      <c r="L24" s="4"/>
      <c r="M24" s="4"/>
      <c r="N24" s="4"/>
      <c r="O24" s="4"/>
      <c r="P24" s="4"/>
      <c r="Q24" s="4"/>
      <c r="R24" s="4"/>
      <c r="S24" s="4"/>
      <c r="T24" s="4"/>
      <c r="U24" s="4"/>
      <c r="V24" s="3"/>
      <c r="W24" s="3"/>
      <c r="X24" s="3"/>
      <c r="Y24" s="3"/>
      <c r="Z24" s="3"/>
      <c r="AA24" s="3"/>
      <c r="AB24" s="3"/>
      <c r="AC24" s="3"/>
      <c r="AD24" s="3"/>
      <c r="AE24" s="3"/>
      <c r="AF24" s="3"/>
    </row>
    <row r="25" spans="1:32" ht="14.25" customHeight="1" x14ac:dyDescent="0.3">
      <c r="A25" s="4"/>
      <c r="B25" s="4"/>
      <c r="C25" s="4"/>
      <c r="D25" s="4"/>
      <c r="E25" s="4"/>
      <c r="F25" s="4"/>
      <c r="G25" s="4"/>
      <c r="H25" s="4"/>
      <c r="I25" s="4"/>
      <c r="J25" s="4"/>
      <c r="K25" s="4"/>
      <c r="L25" s="4"/>
      <c r="M25" s="4"/>
      <c r="N25" s="4"/>
      <c r="O25" s="4"/>
      <c r="P25" s="4"/>
      <c r="Q25" s="4"/>
      <c r="R25" s="4"/>
      <c r="S25" s="4"/>
      <c r="T25" s="4"/>
      <c r="U25" s="4"/>
      <c r="V25" s="3"/>
      <c r="W25" s="3"/>
      <c r="X25" s="3"/>
      <c r="Y25" s="3"/>
      <c r="Z25" s="3"/>
      <c r="AA25" s="3"/>
      <c r="AB25" s="3"/>
      <c r="AC25" s="3"/>
      <c r="AD25" s="3"/>
      <c r="AE25" s="3"/>
      <c r="AF25" s="3"/>
    </row>
    <row r="26" spans="1:32" ht="14.25" customHeight="1" x14ac:dyDescent="0.3">
      <c r="A26" s="4"/>
      <c r="B26" s="4"/>
      <c r="C26" s="4"/>
      <c r="D26" s="4"/>
      <c r="E26" s="4"/>
      <c r="F26" s="4"/>
      <c r="G26" s="4"/>
      <c r="H26" s="4"/>
      <c r="I26" s="4"/>
      <c r="J26" s="4"/>
      <c r="K26" s="4"/>
      <c r="L26" s="4"/>
      <c r="M26" s="4"/>
      <c r="N26" s="4"/>
      <c r="O26" s="4"/>
      <c r="P26" s="4"/>
      <c r="Q26" s="4"/>
      <c r="R26" s="4"/>
      <c r="S26" s="4"/>
      <c r="T26" s="4"/>
      <c r="U26" s="4"/>
      <c r="V26" s="3"/>
      <c r="W26" s="3"/>
      <c r="X26" s="3"/>
      <c r="Y26" s="3"/>
      <c r="Z26" s="3"/>
      <c r="AA26" s="3"/>
      <c r="AB26" s="3"/>
      <c r="AC26" s="3"/>
      <c r="AD26" s="3"/>
      <c r="AE26" s="3"/>
      <c r="AF26" s="3"/>
    </row>
    <row r="27" spans="1:32" ht="14.25" customHeight="1" x14ac:dyDescent="0.3">
      <c r="A27" s="4"/>
      <c r="B27" s="4"/>
      <c r="C27" s="4"/>
      <c r="D27" s="4"/>
      <c r="E27" s="4"/>
      <c r="F27" s="4"/>
      <c r="G27" s="4"/>
      <c r="H27" s="4"/>
      <c r="I27" s="4"/>
      <c r="J27" s="4"/>
      <c r="K27" s="4"/>
      <c r="L27" s="4"/>
      <c r="M27" s="4"/>
      <c r="N27" s="4"/>
      <c r="O27" s="4"/>
      <c r="P27" s="4"/>
      <c r="Q27" s="4"/>
      <c r="R27" s="4"/>
      <c r="S27" s="4"/>
      <c r="T27" s="4"/>
      <c r="U27" s="4"/>
      <c r="V27" s="3"/>
      <c r="W27" s="3"/>
      <c r="X27" s="3"/>
      <c r="Y27" s="3"/>
      <c r="Z27" s="3"/>
      <c r="AA27" s="3"/>
      <c r="AB27" s="3"/>
      <c r="AC27" s="3"/>
      <c r="AD27" s="3"/>
      <c r="AE27" s="3"/>
      <c r="AF27" s="3"/>
    </row>
    <row r="28" spans="1:32" ht="14.25" customHeight="1" x14ac:dyDescent="0.3">
      <c r="A28" s="4"/>
      <c r="B28" s="4"/>
      <c r="C28" s="4"/>
      <c r="D28" s="4"/>
      <c r="E28" s="4"/>
      <c r="F28" s="4"/>
      <c r="G28" s="4"/>
      <c r="H28" s="4"/>
      <c r="I28" s="4"/>
      <c r="J28" s="4"/>
      <c r="K28" s="4"/>
      <c r="L28" s="4"/>
      <c r="M28" s="4"/>
      <c r="N28" s="4"/>
      <c r="O28" s="4"/>
      <c r="P28" s="4"/>
      <c r="Q28" s="4"/>
      <c r="R28" s="4"/>
      <c r="S28" s="4"/>
      <c r="T28" s="4"/>
      <c r="U28" s="4"/>
      <c r="V28" s="3"/>
      <c r="W28" s="3"/>
      <c r="X28" s="3"/>
      <c r="Y28" s="3"/>
      <c r="Z28" s="3"/>
      <c r="AA28" s="3"/>
      <c r="AB28" s="3"/>
      <c r="AC28" s="3"/>
      <c r="AD28" s="3"/>
      <c r="AE28" s="3"/>
      <c r="AF28" s="3"/>
    </row>
    <row r="29" spans="1:32" ht="14.25" customHeight="1"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row>
    <row r="30" spans="1:32" ht="14.2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row>
    <row r="31" spans="1:32" ht="14.2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row>
    <row r="32" spans="1:32" ht="14.2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1:32" ht="14.2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1:32" ht="14.2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2"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5.75" customHeight="1" x14ac:dyDescent="0.3"/>
    <row r="222" spans="1:32" ht="15.75" customHeight="1" x14ac:dyDescent="0.3"/>
    <row r="223" spans="1:32" ht="15.75" customHeight="1" x14ac:dyDescent="0.3"/>
    <row r="224" spans="1:32"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1">
    <mergeCell ref="Y14:Y20"/>
    <mergeCell ref="Z14:Z20"/>
    <mergeCell ref="AB14:AB20"/>
    <mergeCell ref="AC14:AC20"/>
    <mergeCell ref="U17:U18"/>
    <mergeCell ref="U19:U20"/>
    <mergeCell ref="U14:U16"/>
    <mergeCell ref="W14:W20"/>
    <mergeCell ref="X14:X20"/>
    <mergeCell ref="J14:J20"/>
    <mergeCell ref="C11:C13"/>
    <mergeCell ref="D11:D13"/>
    <mergeCell ref="A14:A20"/>
    <mergeCell ref="B14:B20"/>
    <mergeCell ref="C14:C20"/>
    <mergeCell ref="D14:D20"/>
    <mergeCell ref="E14:E20"/>
    <mergeCell ref="R14:R20"/>
    <mergeCell ref="S14:S20"/>
    <mergeCell ref="T14:T20"/>
    <mergeCell ref="E11:E13"/>
    <mergeCell ref="F11:I11"/>
    <mergeCell ref="F12:I12"/>
    <mergeCell ref="J11:R11"/>
    <mergeCell ref="T11:U11"/>
    <mergeCell ref="J12:J13"/>
    <mergeCell ref="K12:K13"/>
    <mergeCell ref="L12:L13"/>
    <mergeCell ref="M12:M13"/>
    <mergeCell ref="F14:F20"/>
    <mergeCell ref="G14:G20"/>
    <mergeCell ref="H14:H20"/>
    <mergeCell ref="I14:I20"/>
    <mergeCell ref="N14:N16"/>
    <mergeCell ref="O14:O20"/>
    <mergeCell ref="N17:N20"/>
    <mergeCell ref="P17:P20"/>
    <mergeCell ref="Q17:Q20"/>
    <mergeCell ref="P14:P16"/>
    <mergeCell ref="Q14:Q15"/>
    <mergeCell ref="W10:Z12"/>
    <mergeCell ref="AB10:AC12"/>
    <mergeCell ref="A11:A13"/>
    <mergeCell ref="B11:B13"/>
    <mergeCell ref="U12:U13"/>
    <mergeCell ref="N12:N13"/>
    <mergeCell ref="O12:O13"/>
    <mergeCell ref="P12:P13"/>
    <mergeCell ref="Q12:Q13"/>
    <mergeCell ref="R12:R13"/>
    <mergeCell ref="T12:T13"/>
    <mergeCell ref="B7:I7"/>
    <mergeCell ref="A10:E10"/>
    <mergeCell ref="F10:U10"/>
    <mergeCell ref="A1:A3"/>
    <mergeCell ref="B1:AA3"/>
    <mergeCell ref="B4:I4"/>
    <mergeCell ref="J4:K7"/>
    <mergeCell ref="L4:O5"/>
    <mergeCell ref="P4:AC7"/>
    <mergeCell ref="B6:I6"/>
  </mergeCells>
  <conditionalFormatting sqref="I14:I20">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20">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xr:uid="{00000000-0002-0000-0000-000007000000}">
      <formula1>$AA$17:$AA$19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Datos!$B$3:$B$7</xm:f>
          </x14:formula1>
          <xm:sqref>G14</xm:sqref>
        </x14:dataValidation>
        <x14:dataValidation type="list" allowBlank="1" showErrorMessage="1" xr:uid="{00000000-0002-0000-0000-000001000000}">
          <x14:formula1>
            <xm:f>Datos!$J$4:$K$4</xm:f>
          </x14:formula1>
          <xm:sqref>L16</xm:sqref>
        </x14:dataValidation>
        <x14:dataValidation type="list" allowBlank="1" showErrorMessage="1" xr:uid="{00000000-0002-0000-0000-000002000000}">
          <x14:formula1>
            <xm:f>Datos!$I$14:$I$16</xm:f>
          </x14:formula1>
          <xm:sqref>O14</xm:sqref>
        </x14:dataValidation>
        <x14:dataValidation type="list" allowBlank="1" showErrorMessage="1" xr:uid="{00000000-0002-0000-0000-000003000000}">
          <x14:formula1>
            <xm:f>Datos!$J$3:$K$3</xm:f>
          </x14:formula1>
          <xm:sqref>L15</xm:sqref>
        </x14:dataValidation>
        <x14:dataValidation type="list" allowBlank="1" showErrorMessage="1" xr:uid="{00000000-0002-0000-0000-000004000000}">
          <x14:formula1>
            <xm:f>Datos!$J$6:$K$6</xm:f>
          </x14:formula1>
          <xm:sqref>L18</xm:sqref>
        </x14:dataValidation>
        <x14:dataValidation type="list" allowBlank="1" showErrorMessage="1" xr:uid="{00000000-0002-0000-0000-000005000000}">
          <x14:formula1>
            <xm:f>Datos!$A$3:$A$7</xm:f>
          </x14:formula1>
          <xm:sqref>F14</xm:sqref>
        </x14:dataValidation>
        <x14:dataValidation type="list" allowBlank="1" showErrorMessage="1" xr:uid="{00000000-0002-0000-0000-000006000000}">
          <x14:formula1>
            <xm:f>Datos!$J$7:$K$7</xm:f>
          </x14:formula1>
          <xm:sqref>L19</xm:sqref>
        </x14:dataValidation>
        <x14:dataValidation type="list" allowBlank="1" showErrorMessage="1" xr:uid="{00000000-0002-0000-0000-000008000000}">
          <x14:formula1>
            <xm:f>Datos!$A$17:$A$18</xm:f>
          </x14:formula1>
          <xm:sqref>U19</xm:sqref>
        </x14:dataValidation>
        <x14:dataValidation type="list" allowBlank="1" showErrorMessage="1" xr:uid="{00000000-0002-0000-0000-000009000000}">
          <x14:formula1>
            <xm:f>Datos!$J$5:$L$5</xm:f>
          </x14:formula1>
          <xm:sqref>L17</xm:sqref>
        </x14:dataValidation>
        <x14:dataValidation type="list" allowBlank="1" showErrorMessage="1" xr:uid="{00000000-0002-0000-0000-00000A000000}">
          <x14:formula1>
            <xm:f>Datos!$J$8:$L$8</xm:f>
          </x14:formula1>
          <xm:sqref>L20</xm:sqref>
        </x14:dataValidation>
        <x14:dataValidation type="list" allowBlank="1" showErrorMessage="1" xr:uid="{00000000-0002-0000-0000-00000B000000}">
          <x14:formula1>
            <xm:f>Datos!$J$2:$K$2</xm:f>
          </x14:formula1>
          <xm:sqref>L14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3" t="s">
        <v>77</v>
      </c>
    </row>
    <row r="2" spans="1:12" ht="14.25" customHeight="1" x14ac:dyDescent="0.3">
      <c r="A2" s="3" t="s">
        <v>40</v>
      </c>
      <c r="B2" s="3" t="s">
        <v>41</v>
      </c>
      <c r="D2" s="3" t="s">
        <v>78</v>
      </c>
      <c r="I2" s="53" t="s">
        <v>56</v>
      </c>
      <c r="J2" s="3" t="s">
        <v>57</v>
      </c>
      <c r="K2" s="3" t="s">
        <v>79</v>
      </c>
    </row>
    <row r="3" spans="1:12" ht="14.25" customHeight="1" x14ac:dyDescent="0.3">
      <c r="A3" s="3" t="s">
        <v>80</v>
      </c>
      <c r="B3" s="3" t="s">
        <v>81</v>
      </c>
      <c r="D3" s="3" t="s">
        <v>82</v>
      </c>
      <c r="E3" s="3" t="s">
        <v>83</v>
      </c>
      <c r="I3" s="54" t="s">
        <v>63</v>
      </c>
      <c r="J3" s="3" t="s">
        <v>64</v>
      </c>
      <c r="K3" s="3" t="s">
        <v>84</v>
      </c>
    </row>
    <row r="4" spans="1:12" ht="14.25" customHeight="1" x14ac:dyDescent="0.3">
      <c r="A4" s="3" t="s">
        <v>85</v>
      </c>
      <c r="B4" s="3" t="s">
        <v>86</v>
      </c>
      <c r="D4" s="3" t="s">
        <v>87</v>
      </c>
      <c r="E4" s="3" t="s">
        <v>83</v>
      </c>
      <c r="I4" s="55" t="s">
        <v>65</v>
      </c>
      <c r="J4" s="3" t="s">
        <v>66</v>
      </c>
      <c r="K4" s="3" t="s">
        <v>88</v>
      </c>
    </row>
    <row r="5" spans="1:12" ht="14.25" customHeight="1" x14ac:dyDescent="0.3">
      <c r="A5" s="3" t="s">
        <v>53</v>
      </c>
      <c r="B5" s="3" t="s">
        <v>89</v>
      </c>
      <c r="D5" s="3" t="s">
        <v>90</v>
      </c>
      <c r="E5" s="3" t="s">
        <v>89</v>
      </c>
      <c r="I5" s="54" t="s">
        <v>68</v>
      </c>
      <c r="J5" s="3" t="s">
        <v>69</v>
      </c>
      <c r="K5" s="3" t="s">
        <v>91</v>
      </c>
      <c r="L5" s="3" t="s">
        <v>92</v>
      </c>
    </row>
    <row r="6" spans="1:12" ht="14.25" customHeight="1" x14ac:dyDescent="0.3">
      <c r="A6" s="3" t="s">
        <v>93</v>
      </c>
      <c r="B6" s="3" t="s">
        <v>54</v>
      </c>
      <c r="D6" s="3" t="s">
        <v>94</v>
      </c>
      <c r="E6" s="3" t="s">
        <v>95</v>
      </c>
      <c r="I6" s="54" t="s">
        <v>71</v>
      </c>
      <c r="J6" s="3" t="s">
        <v>72</v>
      </c>
      <c r="K6" s="3" t="s">
        <v>96</v>
      </c>
    </row>
    <row r="7" spans="1:12" ht="14.25" customHeight="1" x14ac:dyDescent="0.3">
      <c r="A7" s="3" t="s">
        <v>97</v>
      </c>
      <c r="B7" s="3" t="s">
        <v>98</v>
      </c>
      <c r="D7" s="3" t="s">
        <v>99</v>
      </c>
      <c r="E7" s="3" t="s">
        <v>100</v>
      </c>
      <c r="I7" s="54" t="s">
        <v>73</v>
      </c>
      <c r="J7" s="56" t="s">
        <v>74</v>
      </c>
      <c r="K7" s="56" t="s">
        <v>101</v>
      </c>
    </row>
    <row r="8" spans="1:12" ht="14.25" customHeight="1" x14ac:dyDescent="0.3">
      <c r="D8" s="3" t="s">
        <v>102</v>
      </c>
      <c r="E8" s="3" t="s">
        <v>83</v>
      </c>
      <c r="I8" s="57" t="s">
        <v>75</v>
      </c>
      <c r="J8" s="3" t="s">
        <v>76</v>
      </c>
      <c r="K8" s="3" t="s">
        <v>103</v>
      </c>
      <c r="L8" s="3" t="s">
        <v>104</v>
      </c>
    </row>
    <row r="9" spans="1:12" ht="14.25" customHeight="1" x14ac:dyDescent="0.3">
      <c r="A9" s="3" t="s">
        <v>105</v>
      </c>
      <c r="D9" s="3" t="s">
        <v>106</v>
      </c>
      <c r="E9" s="3" t="s">
        <v>89</v>
      </c>
    </row>
    <row r="10" spans="1:12" ht="14.25" customHeight="1" x14ac:dyDescent="0.3">
      <c r="D10" s="3" t="s">
        <v>107</v>
      </c>
      <c r="E10" s="3" t="s">
        <v>89</v>
      </c>
    </row>
    <row r="11" spans="1:12" ht="14.25" customHeight="1" x14ac:dyDescent="0.3">
      <c r="A11" s="3" t="s">
        <v>108</v>
      </c>
      <c r="D11" s="3" t="s">
        <v>109</v>
      </c>
      <c r="E11" s="3" t="s">
        <v>95</v>
      </c>
    </row>
    <row r="12" spans="1:12" ht="14.25" customHeight="1" x14ac:dyDescent="0.3">
      <c r="A12" s="3" t="s">
        <v>110</v>
      </c>
      <c r="D12" s="3" t="s">
        <v>111</v>
      </c>
      <c r="E12" s="3" t="s">
        <v>100</v>
      </c>
    </row>
    <row r="13" spans="1:12" ht="14.25" customHeight="1" x14ac:dyDescent="0.3">
      <c r="D13" s="3" t="s">
        <v>112</v>
      </c>
      <c r="E13" s="3" t="s">
        <v>89</v>
      </c>
      <c r="I13" s="3" t="s">
        <v>113</v>
      </c>
    </row>
    <row r="14" spans="1:12" ht="14.25" customHeight="1" x14ac:dyDescent="0.3">
      <c r="D14" s="3" t="s">
        <v>114</v>
      </c>
      <c r="E14" s="3" t="s">
        <v>89</v>
      </c>
      <c r="I14" s="3" t="s">
        <v>115</v>
      </c>
    </row>
    <row r="15" spans="1:12" ht="14.25" customHeight="1" x14ac:dyDescent="0.3">
      <c r="D15" s="3" t="s">
        <v>116</v>
      </c>
      <c r="E15" s="3" t="s">
        <v>89</v>
      </c>
      <c r="I15" s="3" t="s">
        <v>117</v>
      </c>
    </row>
    <row r="16" spans="1:12" ht="14.25" customHeight="1" x14ac:dyDescent="0.3">
      <c r="A16" s="3" t="s">
        <v>70</v>
      </c>
      <c r="D16" s="3" t="s">
        <v>118</v>
      </c>
      <c r="E16" s="3" t="s">
        <v>95</v>
      </c>
      <c r="I16" s="3" t="s">
        <v>119</v>
      </c>
    </row>
    <row r="17" spans="1:5" ht="14.25" customHeight="1" x14ac:dyDescent="0.3">
      <c r="A17" s="3" t="s">
        <v>120</v>
      </c>
      <c r="D17" s="3" t="s">
        <v>121</v>
      </c>
      <c r="E17" s="3" t="s">
        <v>100</v>
      </c>
    </row>
    <row r="18" spans="1:5" ht="14.25" customHeight="1" x14ac:dyDescent="0.3">
      <c r="A18" s="3" t="s">
        <v>122</v>
      </c>
      <c r="D18" s="3" t="s">
        <v>123</v>
      </c>
      <c r="E18" s="3" t="s">
        <v>89</v>
      </c>
    </row>
    <row r="19" spans="1:5" ht="14.25" customHeight="1" x14ac:dyDescent="0.3">
      <c r="D19" s="3" t="s">
        <v>124</v>
      </c>
      <c r="E19" s="3" t="s">
        <v>89</v>
      </c>
    </row>
    <row r="20" spans="1:5" ht="14.25" customHeight="1" x14ac:dyDescent="0.3">
      <c r="D20" s="3" t="s">
        <v>125</v>
      </c>
      <c r="E20" s="3" t="s">
        <v>95</v>
      </c>
    </row>
    <row r="21" spans="1:5" ht="14.25" customHeight="1" x14ac:dyDescent="0.3">
      <c r="D21" s="3" t="s">
        <v>126</v>
      </c>
      <c r="E21" s="3" t="s">
        <v>95</v>
      </c>
    </row>
    <row r="22" spans="1:5" ht="14.25" customHeight="1" x14ac:dyDescent="0.3">
      <c r="D22" s="3" t="s">
        <v>127</v>
      </c>
      <c r="E22" s="3" t="s">
        <v>100</v>
      </c>
    </row>
    <row r="23" spans="1:5" ht="14.25" customHeight="1" x14ac:dyDescent="0.3">
      <c r="D23" s="3" t="s">
        <v>128</v>
      </c>
      <c r="E23" s="3" t="s">
        <v>95</v>
      </c>
    </row>
    <row r="24" spans="1:5" ht="14.25" customHeight="1" x14ac:dyDescent="0.3">
      <c r="D24" s="3" t="s">
        <v>129</v>
      </c>
      <c r="E24" s="3" t="s">
        <v>95</v>
      </c>
    </row>
    <row r="25" spans="1:5" ht="14.25" customHeight="1" x14ac:dyDescent="0.3">
      <c r="D25" s="3" t="s">
        <v>130</v>
      </c>
      <c r="E25" s="3" t="s">
        <v>95</v>
      </c>
    </row>
    <row r="26" spans="1:5" ht="14.25" customHeight="1" x14ac:dyDescent="0.3">
      <c r="D26" s="3" t="s">
        <v>131</v>
      </c>
      <c r="E26" s="3" t="s">
        <v>95</v>
      </c>
    </row>
    <row r="27" spans="1:5" ht="14.25" customHeight="1" x14ac:dyDescent="0.3">
      <c r="D27" s="3" t="s">
        <v>132</v>
      </c>
      <c r="E27" s="3" t="s">
        <v>100</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36" t="s">
        <v>133</v>
      </c>
      <c r="B1" s="137"/>
      <c r="C1" s="138"/>
      <c r="D1" s="3"/>
      <c r="E1" s="3"/>
      <c r="F1" s="3"/>
      <c r="G1" s="3"/>
      <c r="H1" s="3"/>
      <c r="I1" s="3"/>
      <c r="J1" s="3"/>
      <c r="K1" s="3"/>
      <c r="L1" s="3"/>
      <c r="M1" s="3"/>
      <c r="N1" s="3"/>
      <c r="O1" s="3"/>
      <c r="P1" s="3"/>
      <c r="Q1" s="3"/>
      <c r="R1" s="3"/>
      <c r="S1" s="3"/>
      <c r="T1" s="3"/>
      <c r="U1" s="3"/>
      <c r="V1" s="3"/>
      <c r="W1" s="3"/>
      <c r="X1" s="3"/>
      <c r="Y1" s="3"/>
      <c r="Z1" s="3"/>
    </row>
    <row r="2" spans="1:26" ht="24" customHeight="1" x14ac:dyDescent="0.3">
      <c r="A2" s="58" t="s">
        <v>5</v>
      </c>
      <c r="B2" s="139" t="s">
        <v>134</v>
      </c>
      <c r="C2" s="140"/>
      <c r="D2" s="3"/>
      <c r="E2" s="3"/>
      <c r="F2" s="3"/>
      <c r="G2" s="3"/>
      <c r="H2" s="3"/>
      <c r="I2" s="3"/>
      <c r="J2" s="3"/>
      <c r="K2" s="3"/>
      <c r="L2" s="3"/>
      <c r="M2" s="3"/>
      <c r="N2" s="3"/>
      <c r="O2" s="3"/>
      <c r="P2" s="3"/>
      <c r="Q2" s="3"/>
      <c r="R2" s="3"/>
      <c r="S2" s="3"/>
      <c r="T2" s="3"/>
      <c r="U2" s="3"/>
      <c r="V2" s="3"/>
      <c r="W2" s="3"/>
      <c r="X2" s="3"/>
      <c r="Y2" s="3"/>
      <c r="Z2" s="3"/>
    </row>
    <row r="3" spans="1:26" ht="24" customHeight="1" x14ac:dyDescent="0.3">
      <c r="A3" s="58" t="s">
        <v>135</v>
      </c>
      <c r="B3" s="139" t="s">
        <v>136</v>
      </c>
      <c r="C3" s="140"/>
      <c r="D3" s="3"/>
      <c r="E3" s="3"/>
      <c r="F3" s="3"/>
      <c r="G3" s="3"/>
      <c r="H3" s="3"/>
      <c r="I3" s="3"/>
      <c r="J3" s="3"/>
      <c r="K3" s="3"/>
      <c r="L3" s="3"/>
      <c r="M3" s="3"/>
      <c r="N3" s="3"/>
      <c r="O3" s="3"/>
      <c r="P3" s="3"/>
      <c r="Q3" s="3"/>
      <c r="R3" s="3"/>
      <c r="S3" s="3"/>
      <c r="T3" s="3"/>
      <c r="U3" s="3"/>
      <c r="V3" s="3"/>
      <c r="W3" s="3"/>
      <c r="X3" s="3"/>
      <c r="Y3" s="3"/>
      <c r="Z3" s="3"/>
    </row>
    <row r="4" spans="1:26" ht="24" customHeight="1" x14ac:dyDescent="0.3">
      <c r="A4" s="58" t="s">
        <v>137</v>
      </c>
      <c r="B4" s="139" t="s">
        <v>138</v>
      </c>
      <c r="C4" s="140"/>
      <c r="D4" s="3"/>
      <c r="E4" s="3"/>
      <c r="F4" s="3"/>
      <c r="G4" s="3"/>
      <c r="H4" s="3"/>
      <c r="I4" s="3"/>
      <c r="J4" s="3"/>
      <c r="K4" s="3"/>
      <c r="L4" s="3"/>
      <c r="M4" s="3"/>
      <c r="N4" s="3"/>
      <c r="O4" s="3"/>
      <c r="P4" s="3"/>
      <c r="Q4" s="3"/>
      <c r="R4" s="3"/>
      <c r="S4" s="3"/>
      <c r="T4" s="3"/>
      <c r="U4" s="3"/>
      <c r="V4" s="3"/>
      <c r="W4" s="3"/>
      <c r="X4" s="3"/>
      <c r="Y4" s="3"/>
      <c r="Z4" s="3"/>
    </row>
    <row r="5" spans="1:26" ht="24" customHeight="1" x14ac:dyDescent="0.3">
      <c r="A5" s="59" t="s">
        <v>139</v>
      </c>
      <c r="B5" s="141" t="s">
        <v>140</v>
      </c>
      <c r="C5" s="142"/>
      <c r="D5" s="3"/>
      <c r="E5" s="3"/>
      <c r="F5" s="3"/>
      <c r="G5" s="3"/>
      <c r="H5" s="3"/>
      <c r="I5" s="3"/>
      <c r="J5" s="3"/>
      <c r="K5" s="3"/>
      <c r="L5" s="3"/>
      <c r="M5" s="3"/>
      <c r="N5" s="3"/>
      <c r="O5" s="3"/>
      <c r="P5" s="3"/>
      <c r="Q5" s="3"/>
      <c r="R5" s="3"/>
      <c r="S5" s="3"/>
      <c r="T5" s="3"/>
      <c r="U5" s="3"/>
      <c r="V5" s="3"/>
      <c r="W5" s="3"/>
      <c r="X5" s="3"/>
      <c r="Y5" s="3"/>
      <c r="Z5" s="3"/>
    </row>
    <row r="6" spans="1:26" ht="24" customHeight="1" x14ac:dyDescent="0.3">
      <c r="A6" s="59" t="s">
        <v>141</v>
      </c>
      <c r="B6" s="143"/>
      <c r="C6" s="73"/>
      <c r="D6" s="3"/>
      <c r="E6" s="3"/>
      <c r="F6" s="3"/>
      <c r="G6" s="3"/>
      <c r="H6" s="3"/>
      <c r="I6" s="3"/>
      <c r="J6" s="3"/>
      <c r="K6" s="3"/>
      <c r="L6" s="3"/>
      <c r="M6" s="3"/>
      <c r="N6" s="3"/>
      <c r="O6" s="3"/>
      <c r="P6" s="3"/>
      <c r="Q6" s="3"/>
      <c r="R6" s="3"/>
      <c r="S6" s="3"/>
      <c r="T6" s="3"/>
      <c r="U6" s="3"/>
      <c r="V6" s="3"/>
      <c r="W6" s="3"/>
      <c r="X6" s="3"/>
      <c r="Y6" s="3"/>
      <c r="Z6" s="3"/>
    </row>
    <row r="7" spans="1:26" ht="24" customHeight="1" x14ac:dyDescent="0.3">
      <c r="A7" s="59" t="s">
        <v>142</v>
      </c>
      <c r="B7" s="143"/>
      <c r="C7" s="73"/>
      <c r="D7" s="3"/>
      <c r="E7" s="3"/>
      <c r="F7" s="3"/>
      <c r="G7" s="3"/>
      <c r="H7" s="3"/>
      <c r="I7" s="3"/>
      <c r="J7" s="3"/>
      <c r="K7" s="3"/>
      <c r="L7" s="3"/>
      <c r="M7" s="3"/>
      <c r="N7" s="3"/>
      <c r="O7" s="3"/>
      <c r="P7" s="3"/>
      <c r="Q7" s="3"/>
      <c r="R7" s="3"/>
      <c r="S7" s="3"/>
      <c r="T7" s="3"/>
      <c r="U7" s="3"/>
      <c r="V7" s="3"/>
      <c r="W7" s="3"/>
      <c r="X7" s="3"/>
      <c r="Y7" s="3"/>
      <c r="Z7" s="3"/>
    </row>
    <row r="8" spans="1:26" ht="24" customHeight="1" x14ac:dyDescent="0.3">
      <c r="A8" s="59" t="s">
        <v>143</v>
      </c>
      <c r="B8" s="144"/>
      <c r="C8" s="145"/>
      <c r="D8" s="3"/>
      <c r="E8" s="3"/>
      <c r="F8" s="3"/>
      <c r="G8" s="3"/>
      <c r="H8" s="3"/>
      <c r="I8" s="3"/>
      <c r="J8" s="3"/>
      <c r="K8" s="3"/>
      <c r="L8" s="3"/>
      <c r="M8" s="3"/>
      <c r="N8" s="3"/>
      <c r="O8" s="3"/>
      <c r="P8" s="3"/>
      <c r="Q8" s="3"/>
      <c r="R8" s="3"/>
      <c r="S8" s="3"/>
      <c r="T8" s="3"/>
      <c r="U8" s="3"/>
      <c r="V8" s="3"/>
      <c r="W8" s="3"/>
      <c r="X8" s="3"/>
      <c r="Y8" s="3"/>
      <c r="Z8" s="3"/>
    </row>
    <row r="9" spans="1:26" ht="24" customHeight="1" x14ac:dyDescent="0.3">
      <c r="A9" s="59" t="s">
        <v>20</v>
      </c>
      <c r="B9" s="139" t="s">
        <v>144</v>
      </c>
      <c r="C9" s="140"/>
      <c r="D9" s="3"/>
      <c r="E9" s="3"/>
      <c r="F9" s="3"/>
      <c r="G9" s="3"/>
      <c r="H9" s="3"/>
      <c r="I9" s="3"/>
      <c r="J9" s="3"/>
      <c r="K9" s="3"/>
      <c r="L9" s="3"/>
      <c r="M9" s="3"/>
      <c r="N9" s="3"/>
      <c r="O9" s="3"/>
      <c r="P9" s="3"/>
      <c r="Q9" s="3"/>
      <c r="R9" s="3"/>
      <c r="S9" s="3"/>
      <c r="T9" s="3"/>
      <c r="U9" s="3"/>
      <c r="V9" s="3"/>
      <c r="W9" s="3"/>
      <c r="X9" s="3"/>
      <c r="Y9" s="3"/>
      <c r="Z9" s="3"/>
    </row>
    <row r="10" spans="1:26" ht="24" customHeight="1" x14ac:dyDescent="0.3">
      <c r="A10" s="59" t="s">
        <v>21</v>
      </c>
      <c r="B10" s="139" t="s">
        <v>145</v>
      </c>
      <c r="C10" s="140"/>
      <c r="D10" s="3"/>
      <c r="E10" s="3"/>
      <c r="F10" s="3"/>
      <c r="G10" s="3"/>
      <c r="H10" s="3"/>
      <c r="I10" s="3"/>
      <c r="J10" s="3"/>
      <c r="K10" s="3"/>
      <c r="L10" s="3"/>
      <c r="M10" s="3"/>
      <c r="N10" s="3"/>
      <c r="O10" s="3"/>
      <c r="P10" s="3"/>
      <c r="Q10" s="3"/>
      <c r="R10" s="3"/>
      <c r="S10" s="3"/>
      <c r="T10" s="3"/>
      <c r="U10" s="3"/>
      <c r="V10" s="3"/>
      <c r="W10" s="3"/>
      <c r="X10" s="3"/>
      <c r="Y10" s="3"/>
      <c r="Z10" s="3"/>
    </row>
    <row r="11" spans="1:26" ht="29.25" customHeight="1" x14ac:dyDescent="0.3">
      <c r="A11" s="58" t="s">
        <v>22</v>
      </c>
      <c r="B11" s="146" t="s">
        <v>146</v>
      </c>
      <c r="C11" s="140"/>
      <c r="D11" s="56"/>
      <c r="E11" s="56"/>
      <c r="F11" s="56"/>
      <c r="G11" s="56"/>
      <c r="H11" s="56"/>
      <c r="I11" s="56"/>
      <c r="J11" s="56"/>
      <c r="K11" s="56"/>
      <c r="L11" s="56"/>
      <c r="M11" s="56"/>
      <c r="N11" s="56"/>
      <c r="O11" s="56"/>
      <c r="P11" s="56"/>
      <c r="Q11" s="56"/>
      <c r="R11" s="56"/>
      <c r="S11" s="56"/>
      <c r="T11" s="56"/>
      <c r="U11" s="56"/>
      <c r="V11" s="56"/>
      <c r="W11" s="56"/>
      <c r="X11" s="56"/>
      <c r="Y11" s="56"/>
      <c r="Z11" s="56"/>
    </row>
    <row r="12" spans="1:26" ht="93" customHeight="1" x14ac:dyDescent="0.3">
      <c r="A12" s="58" t="s">
        <v>23</v>
      </c>
      <c r="B12" s="146" t="s">
        <v>147</v>
      </c>
      <c r="C12" s="140"/>
      <c r="D12" s="3"/>
      <c r="E12" s="3"/>
      <c r="F12" s="3"/>
      <c r="G12" s="3"/>
      <c r="H12" s="3"/>
      <c r="I12" s="3"/>
      <c r="J12" s="3"/>
      <c r="K12" s="3"/>
      <c r="L12" s="3"/>
      <c r="M12" s="3"/>
      <c r="N12" s="3"/>
      <c r="O12" s="3"/>
      <c r="P12" s="3"/>
      <c r="Q12" s="3"/>
      <c r="R12" s="3"/>
      <c r="S12" s="3"/>
      <c r="T12" s="3"/>
      <c r="U12" s="3"/>
      <c r="V12" s="3"/>
      <c r="W12" s="3"/>
      <c r="X12" s="3"/>
      <c r="Y12" s="3"/>
      <c r="Z12" s="3"/>
    </row>
    <row r="13" spans="1:26" ht="36.75" customHeight="1" x14ac:dyDescent="0.3">
      <c r="A13" s="59" t="s">
        <v>24</v>
      </c>
      <c r="B13" s="146" t="s">
        <v>148</v>
      </c>
      <c r="C13" s="140"/>
      <c r="D13" s="3"/>
      <c r="E13" s="3"/>
      <c r="F13" s="3"/>
      <c r="G13" s="3"/>
      <c r="H13" s="3"/>
      <c r="I13" s="3"/>
      <c r="J13" s="3"/>
      <c r="K13" s="3"/>
      <c r="L13" s="3"/>
      <c r="M13" s="3"/>
      <c r="N13" s="3"/>
      <c r="O13" s="3"/>
      <c r="P13" s="3"/>
      <c r="Q13" s="3"/>
      <c r="R13" s="3"/>
      <c r="S13" s="3"/>
      <c r="T13" s="3"/>
      <c r="U13" s="3"/>
      <c r="V13" s="3"/>
      <c r="W13" s="3"/>
      <c r="X13" s="3"/>
      <c r="Y13" s="3"/>
      <c r="Z13" s="3"/>
    </row>
    <row r="14" spans="1:26" ht="270" customHeight="1" x14ac:dyDescent="0.3">
      <c r="A14" s="59" t="s">
        <v>40</v>
      </c>
      <c r="B14" s="146" t="s">
        <v>149</v>
      </c>
      <c r="C14" s="140"/>
      <c r="D14" s="3"/>
      <c r="E14" s="3"/>
      <c r="F14" s="3"/>
      <c r="G14" s="3"/>
      <c r="H14" s="3"/>
      <c r="I14" s="3"/>
      <c r="J14" s="3"/>
      <c r="K14" s="3"/>
      <c r="L14" s="3"/>
      <c r="M14" s="3"/>
      <c r="N14" s="3"/>
      <c r="O14" s="3"/>
      <c r="P14" s="3"/>
      <c r="Q14" s="3"/>
      <c r="R14" s="3"/>
      <c r="S14" s="3"/>
      <c r="T14" s="3"/>
      <c r="U14" s="3"/>
      <c r="V14" s="3"/>
      <c r="W14" s="3"/>
      <c r="X14" s="3"/>
      <c r="Y14" s="3"/>
      <c r="Z14" s="3"/>
    </row>
    <row r="15" spans="1:26" ht="314.25" customHeight="1" x14ac:dyDescent="0.3">
      <c r="A15" s="59" t="s">
        <v>41</v>
      </c>
      <c r="B15" s="146" t="s">
        <v>150</v>
      </c>
      <c r="C15" s="140"/>
      <c r="D15" s="3"/>
      <c r="E15" s="3"/>
      <c r="F15" s="3"/>
      <c r="G15" s="3"/>
      <c r="H15" s="3"/>
      <c r="I15" s="3"/>
      <c r="J15" s="3"/>
      <c r="K15" s="3"/>
      <c r="L15" s="3"/>
      <c r="M15" s="3"/>
      <c r="N15" s="3"/>
      <c r="O15" s="3"/>
      <c r="P15" s="3"/>
      <c r="Q15" s="3"/>
      <c r="R15" s="3"/>
      <c r="S15" s="3"/>
      <c r="T15" s="3"/>
      <c r="U15" s="3"/>
      <c r="V15" s="3"/>
      <c r="W15" s="3"/>
      <c r="X15" s="3"/>
      <c r="Y15" s="3"/>
      <c r="Z15" s="3"/>
    </row>
    <row r="16" spans="1:26" ht="78.75" customHeight="1" x14ac:dyDescent="0.3">
      <c r="A16" s="59" t="s">
        <v>42</v>
      </c>
      <c r="B16" s="146" t="s">
        <v>151</v>
      </c>
      <c r="C16" s="140"/>
      <c r="D16" s="3"/>
      <c r="E16" s="3"/>
      <c r="F16" s="3"/>
      <c r="G16" s="3"/>
      <c r="H16" s="3"/>
      <c r="I16" s="3"/>
      <c r="J16" s="3"/>
      <c r="K16" s="3"/>
      <c r="L16" s="3"/>
      <c r="M16" s="3"/>
      <c r="N16" s="3"/>
      <c r="O16" s="3"/>
      <c r="P16" s="3"/>
      <c r="Q16" s="3"/>
      <c r="R16" s="3"/>
      <c r="S16" s="3"/>
      <c r="T16" s="3"/>
      <c r="U16" s="3"/>
      <c r="V16" s="3"/>
      <c r="W16" s="3"/>
      <c r="X16" s="3"/>
      <c r="Y16" s="3"/>
      <c r="Z16" s="3"/>
    </row>
    <row r="17" spans="1:26" ht="123.75" customHeight="1" x14ac:dyDescent="0.3">
      <c r="A17" s="59" t="s">
        <v>152</v>
      </c>
      <c r="B17" s="146" t="s">
        <v>153</v>
      </c>
      <c r="C17" s="140"/>
      <c r="D17" s="3"/>
      <c r="E17" s="3"/>
      <c r="F17" s="3"/>
      <c r="G17" s="3"/>
      <c r="H17" s="3"/>
      <c r="I17" s="3"/>
      <c r="J17" s="3"/>
      <c r="K17" s="3"/>
      <c r="L17" s="3"/>
      <c r="M17" s="3"/>
      <c r="N17" s="3"/>
      <c r="O17" s="3"/>
      <c r="P17" s="3"/>
      <c r="Q17" s="3"/>
      <c r="R17" s="3"/>
      <c r="S17" s="3"/>
      <c r="T17" s="3"/>
      <c r="U17" s="3"/>
      <c r="V17" s="3"/>
      <c r="W17" s="3"/>
      <c r="X17" s="3"/>
      <c r="Y17" s="3"/>
      <c r="Z17" s="3"/>
    </row>
    <row r="18" spans="1:26" ht="36.75" customHeight="1" x14ac:dyDescent="0.3">
      <c r="A18" s="59" t="s">
        <v>154</v>
      </c>
      <c r="B18" s="146" t="s">
        <v>155</v>
      </c>
      <c r="C18" s="140"/>
      <c r="D18" s="3"/>
      <c r="E18" s="3"/>
      <c r="F18" s="3"/>
      <c r="G18" s="3"/>
      <c r="H18" s="3"/>
      <c r="I18" s="3"/>
      <c r="J18" s="3"/>
      <c r="K18" s="3"/>
      <c r="L18" s="3"/>
      <c r="M18" s="3"/>
      <c r="N18" s="3"/>
      <c r="O18" s="3"/>
      <c r="P18" s="3"/>
      <c r="Q18" s="3"/>
      <c r="R18" s="3"/>
      <c r="S18" s="3"/>
      <c r="T18" s="3"/>
      <c r="U18" s="3"/>
      <c r="V18" s="3"/>
      <c r="W18" s="3"/>
      <c r="X18" s="3"/>
      <c r="Y18" s="3"/>
      <c r="Z18" s="3"/>
    </row>
    <row r="19" spans="1:26" ht="36.75" customHeight="1" x14ac:dyDescent="0.3">
      <c r="A19" s="59" t="s">
        <v>33</v>
      </c>
      <c r="B19" s="141" t="s">
        <v>156</v>
      </c>
      <c r="C19" s="142"/>
      <c r="D19" s="3"/>
      <c r="E19" s="3"/>
      <c r="F19" s="3"/>
      <c r="G19" s="3"/>
      <c r="H19" s="3"/>
      <c r="I19" s="3"/>
      <c r="J19" s="3"/>
      <c r="K19" s="3"/>
      <c r="L19" s="3"/>
      <c r="M19" s="3"/>
      <c r="N19" s="3"/>
      <c r="O19" s="3"/>
      <c r="P19" s="3"/>
      <c r="Q19" s="3"/>
      <c r="R19" s="3"/>
      <c r="S19" s="3"/>
      <c r="T19" s="3"/>
      <c r="U19" s="3"/>
      <c r="V19" s="3"/>
      <c r="W19" s="3"/>
      <c r="X19" s="3"/>
      <c r="Y19" s="3"/>
      <c r="Z19" s="3"/>
    </row>
    <row r="20" spans="1:26" ht="36.75" customHeight="1" x14ac:dyDescent="0.3">
      <c r="A20" s="59" t="s">
        <v>34</v>
      </c>
      <c r="B20" s="143"/>
      <c r="C20" s="73"/>
      <c r="D20" s="3"/>
      <c r="E20" s="3"/>
      <c r="F20" s="3"/>
      <c r="G20" s="3"/>
      <c r="H20" s="3"/>
      <c r="I20" s="3"/>
      <c r="J20" s="3"/>
      <c r="K20" s="3"/>
      <c r="L20" s="3"/>
      <c r="M20" s="3"/>
      <c r="N20" s="3"/>
      <c r="O20" s="3"/>
      <c r="P20" s="3"/>
      <c r="Q20" s="3"/>
      <c r="R20" s="3"/>
      <c r="S20" s="3"/>
      <c r="T20" s="3"/>
      <c r="U20" s="3"/>
      <c r="V20" s="3"/>
      <c r="W20" s="3"/>
      <c r="X20" s="3"/>
      <c r="Y20" s="3"/>
      <c r="Z20" s="3"/>
    </row>
    <row r="21" spans="1:26" ht="36.75" customHeight="1" x14ac:dyDescent="0.3">
      <c r="A21" s="59" t="s">
        <v>35</v>
      </c>
      <c r="B21" s="143"/>
      <c r="C21" s="73"/>
      <c r="D21" s="3"/>
      <c r="E21" s="3"/>
      <c r="F21" s="3"/>
      <c r="G21" s="3"/>
      <c r="H21" s="3"/>
      <c r="I21" s="3"/>
      <c r="J21" s="3"/>
      <c r="K21" s="3"/>
      <c r="L21" s="3"/>
      <c r="M21" s="3"/>
      <c r="N21" s="3"/>
      <c r="O21" s="3"/>
      <c r="P21" s="3"/>
      <c r="Q21" s="3"/>
      <c r="R21" s="3"/>
      <c r="S21" s="3"/>
      <c r="T21" s="3"/>
      <c r="U21" s="3"/>
      <c r="V21" s="3"/>
      <c r="W21" s="3"/>
      <c r="X21" s="3"/>
      <c r="Y21" s="3"/>
      <c r="Z21" s="3"/>
    </row>
    <row r="22" spans="1:26" ht="66.75" customHeight="1" x14ac:dyDescent="0.3">
      <c r="A22" s="59" t="s">
        <v>38</v>
      </c>
      <c r="B22" s="139" t="s">
        <v>157</v>
      </c>
      <c r="C22" s="140"/>
      <c r="D22" s="3"/>
      <c r="E22" s="3"/>
      <c r="F22" s="3"/>
      <c r="G22" s="3"/>
      <c r="H22" s="3"/>
      <c r="I22" s="3"/>
      <c r="J22" s="3"/>
      <c r="K22" s="3"/>
      <c r="L22" s="3"/>
      <c r="M22" s="3"/>
      <c r="N22" s="3"/>
      <c r="O22" s="3"/>
      <c r="P22" s="3"/>
      <c r="Q22" s="3"/>
      <c r="R22" s="3"/>
      <c r="S22" s="3"/>
      <c r="T22" s="3"/>
      <c r="U22" s="3"/>
      <c r="V22" s="3"/>
      <c r="W22" s="3"/>
      <c r="X22" s="3"/>
      <c r="Y22" s="3"/>
      <c r="Z22" s="3"/>
    </row>
    <row r="23" spans="1:26" ht="44.25" customHeight="1" x14ac:dyDescent="0.3">
      <c r="A23" s="58" t="s">
        <v>39</v>
      </c>
      <c r="B23" s="146" t="s">
        <v>158</v>
      </c>
      <c r="C23" s="140"/>
      <c r="D23" s="3"/>
      <c r="E23" s="3"/>
      <c r="F23" s="3"/>
      <c r="G23" s="3"/>
      <c r="H23" s="3"/>
      <c r="I23" s="3"/>
      <c r="J23" s="3"/>
      <c r="K23" s="3"/>
      <c r="L23" s="3"/>
      <c r="M23" s="3"/>
      <c r="N23" s="3"/>
      <c r="O23" s="3"/>
      <c r="P23" s="3"/>
      <c r="Q23" s="3"/>
      <c r="R23" s="3"/>
      <c r="S23" s="3"/>
      <c r="T23" s="3"/>
      <c r="U23" s="3"/>
      <c r="V23" s="3"/>
      <c r="W23" s="3"/>
      <c r="X23" s="3"/>
      <c r="Y23" s="3"/>
      <c r="Z23" s="3"/>
    </row>
    <row r="24" spans="1:26" ht="36" customHeight="1" x14ac:dyDescent="0.3">
      <c r="A24" s="58" t="s">
        <v>70</v>
      </c>
      <c r="B24" s="147" t="s">
        <v>159</v>
      </c>
      <c r="C24" s="140"/>
      <c r="D24" s="3"/>
      <c r="E24" s="3"/>
      <c r="F24" s="3"/>
      <c r="G24" s="3"/>
      <c r="H24" s="3"/>
      <c r="I24" s="3"/>
      <c r="J24" s="3"/>
      <c r="K24" s="3"/>
      <c r="L24" s="3"/>
      <c r="M24" s="3"/>
      <c r="N24" s="3"/>
      <c r="O24" s="3"/>
      <c r="P24" s="3"/>
      <c r="Q24" s="3"/>
      <c r="R24" s="3"/>
      <c r="S24" s="3"/>
      <c r="T24" s="3"/>
      <c r="U24" s="3"/>
      <c r="V24" s="3"/>
      <c r="W24" s="3"/>
      <c r="X24" s="3"/>
      <c r="Y24" s="3"/>
      <c r="Z24" s="3"/>
    </row>
    <row r="25" spans="1:26" ht="44.25" hidden="1" customHeight="1" x14ac:dyDescent="0.3">
      <c r="A25" s="58" t="s">
        <v>160</v>
      </c>
      <c r="B25" s="146" t="s">
        <v>161</v>
      </c>
      <c r="C25" s="140"/>
      <c r="D25" s="3"/>
      <c r="E25" s="3"/>
      <c r="F25" s="3"/>
      <c r="G25" s="3"/>
      <c r="H25" s="3"/>
      <c r="I25" s="3"/>
      <c r="J25" s="3"/>
      <c r="K25" s="3"/>
      <c r="L25" s="3"/>
      <c r="M25" s="3"/>
      <c r="N25" s="3"/>
      <c r="O25" s="3"/>
      <c r="P25" s="3"/>
      <c r="Q25" s="3"/>
      <c r="R25" s="3"/>
      <c r="S25" s="3"/>
      <c r="T25" s="3"/>
      <c r="U25" s="3"/>
      <c r="V25" s="3"/>
      <c r="W25" s="3"/>
      <c r="X25" s="3"/>
      <c r="Y25" s="3"/>
      <c r="Z25" s="3"/>
    </row>
    <row r="26" spans="1:26" ht="36" hidden="1" customHeight="1" x14ac:dyDescent="0.3">
      <c r="A26" s="60" t="s">
        <v>162</v>
      </c>
      <c r="B26" s="147" t="s">
        <v>163</v>
      </c>
      <c r="C26" s="140"/>
      <c r="D26" s="3"/>
      <c r="E26" s="3"/>
      <c r="F26" s="3"/>
      <c r="G26" s="3"/>
      <c r="H26" s="3"/>
      <c r="I26" s="3"/>
      <c r="J26" s="3"/>
      <c r="K26" s="3"/>
      <c r="L26" s="3"/>
      <c r="M26" s="3"/>
      <c r="N26" s="3"/>
      <c r="O26" s="3"/>
      <c r="P26" s="3"/>
      <c r="Q26" s="3"/>
      <c r="R26" s="3"/>
      <c r="S26" s="3"/>
      <c r="T26" s="3"/>
      <c r="U26" s="3"/>
      <c r="V26" s="3"/>
      <c r="W26" s="3"/>
      <c r="X26" s="3"/>
      <c r="Y26" s="3"/>
      <c r="Z26" s="3"/>
    </row>
    <row r="27" spans="1:26" ht="54.75" hidden="1" customHeight="1" x14ac:dyDescent="0.3">
      <c r="A27" s="58" t="s">
        <v>164</v>
      </c>
      <c r="B27" s="147" t="s">
        <v>165</v>
      </c>
      <c r="C27" s="140"/>
      <c r="D27" s="3"/>
      <c r="E27" s="3"/>
      <c r="F27" s="3"/>
      <c r="G27" s="3"/>
      <c r="H27" s="3"/>
      <c r="I27" s="3"/>
      <c r="J27" s="3"/>
      <c r="K27" s="3"/>
      <c r="L27" s="3"/>
      <c r="M27" s="3"/>
      <c r="N27" s="3"/>
      <c r="O27" s="3"/>
      <c r="P27" s="3"/>
      <c r="Q27" s="3"/>
      <c r="R27" s="3"/>
      <c r="S27" s="3"/>
      <c r="T27" s="3"/>
      <c r="U27" s="3"/>
      <c r="V27" s="3"/>
      <c r="W27" s="3"/>
      <c r="X27" s="3"/>
      <c r="Y27" s="3"/>
      <c r="Z27" s="3"/>
    </row>
    <row r="28" spans="1:26" ht="54.75" customHeight="1" x14ac:dyDescent="0.3">
      <c r="A28" s="58" t="s">
        <v>43</v>
      </c>
      <c r="B28" s="147" t="s">
        <v>166</v>
      </c>
      <c r="C28" s="140"/>
      <c r="D28" s="3"/>
      <c r="E28" s="3"/>
      <c r="F28" s="3"/>
      <c r="G28" s="3"/>
      <c r="H28" s="3"/>
      <c r="I28" s="3"/>
      <c r="J28" s="3"/>
      <c r="K28" s="3"/>
      <c r="L28" s="3"/>
      <c r="M28" s="3"/>
      <c r="N28" s="3"/>
      <c r="O28" s="3"/>
      <c r="P28" s="3"/>
      <c r="Q28" s="3"/>
      <c r="R28" s="3"/>
      <c r="S28" s="3"/>
      <c r="T28" s="3"/>
      <c r="U28" s="3"/>
      <c r="V28" s="3"/>
      <c r="W28" s="3"/>
      <c r="X28" s="3"/>
      <c r="Y28" s="3"/>
      <c r="Z28" s="3"/>
    </row>
    <row r="29" spans="1:26" ht="54.75" customHeight="1" x14ac:dyDescent="0.3">
      <c r="A29" s="58" t="s">
        <v>44</v>
      </c>
      <c r="B29" s="147" t="s">
        <v>167</v>
      </c>
      <c r="C29" s="140"/>
      <c r="D29" s="3"/>
      <c r="E29" s="3"/>
      <c r="F29" s="3"/>
      <c r="G29" s="3"/>
      <c r="H29" s="3"/>
      <c r="I29" s="3"/>
      <c r="J29" s="3"/>
      <c r="K29" s="3"/>
      <c r="L29" s="3"/>
      <c r="M29" s="3"/>
      <c r="N29" s="3"/>
      <c r="O29" s="3"/>
      <c r="P29" s="3"/>
      <c r="Q29" s="3"/>
      <c r="R29" s="3"/>
      <c r="S29" s="3"/>
      <c r="T29" s="3"/>
      <c r="U29" s="3"/>
      <c r="V29" s="3"/>
      <c r="W29" s="3"/>
      <c r="X29" s="3"/>
      <c r="Y29" s="3"/>
      <c r="Z29" s="3"/>
    </row>
    <row r="30" spans="1:26" ht="54.75" customHeight="1" x14ac:dyDescent="0.3">
      <c r="A30" s="58" t="s">
        <v>45</v>
      </c>
      <c r="B30" s="147" t="s">
        <v>168</v>
      </c>
      <c r="C30" s="140"/>
      <c r="D30" s="3"/>
      <c r="E30" s="3"/>
      <c r="F30" s="3"/>
      <c r="G30" s="3"/>
      <c r="H30" s="3"/>
      <c r="I30" s="3"/>
      <c r="J30" s="3"/>
      <c r="K30" s="3"/>
      <c r="L30" s="3"/>
      <c r="M30" s="3"/>
      <c r="N30" s="3"/>
      <c r="O30" s="3"/>
      <c r="P30" s="3"/>
      <c r="Q30" s="3"/>
      <c r="R30" s="3"/>
      <c r="S30" s="3"/>
      <c r="T30" s="3"/>
      <c r="U30" s="3"/>
      <c r="V30" s="3"/>
      <c r="W30" s="3"/>
      <c r="X30" s="3"/>
      <c r="Y30" s="3"/>
      <c r="Z30" s="3"/>
    </row>
    <row r="31" spans="1:26" ht="54.75" customHeight="1" x14ac:dyDescent="0.3">
      <c r="A31" s="58" t="s">
        <v>46</v>
      </c>
      <c r="B31" s="147" t="s">
        <v>169</v>
      </c>
      <c r="C31" s="140"/>
      <c r="D31" s="3"/>
      <c r="E31" s="3"/>
      <c r="F31" s="3"/>
      <c r="G31" s="3"/>
      <c r="H31" s="3"/>
      <c r="I31" s="3"/>
      <c r="J31" s="3"/>
      <c r="K31" s="3"/>
      <c r="L31" s="3"/>
      <c r="M31" s="3"/>
      <c r="N31" s="3"/>
      <c r="O31" s="3"/>
      <c r="P31" s="3"/>
      <c r="Q31" s="3"/>
      <c r="R31" s="3"/>
      <c r="S31" s="3"/>
      <c r="T31" s="3"/>
      <c r="U31" s="3"/>
      <c r="V31" s="3"/>
      <c r="W31" s="3"/>
      <c r="X31" s="3"/>
      <c r="Y31" s="3"/>
      <c r="Z31" s="3"/>
    </row>
    <row r="32" spans="1:26" ht="54.75" customHeight="1" x14ac:dyDescent="0.3">
      <c r="A32" s="58" t="s">
        <v>170</v>
      </c>
      <c r="B32" s="147" t="s">
        <v>171</v>
      </c>
      <c r="C32" s="140"/>
      <c r="D32" s="3"/>
      <c r="E32" s="3"/>
      <c r="F32" s="3"/>
      <c r="G32" s="3"/>
      <c r="H32" s="3"/>
      <c r="I32" s="3"/>
      <c r="J32" s="3"/>
      <c r="K32" s="3"/>
      <c r="L32" s="3"/>
      <c r="M32" s="3"/>
      <c r="N32" s="3"/>
      <c r="O32" s="3"/>
      <c r="P32" s="3"/>
      <c r="Q32" s="3"/>
      <c r="R32" s="3"/>
      <c r="S32" s="3"/>
      <c r="T32" s="3"/>
      <c r="U32" s="3"/>
      <c r="V32" s="3"/>
      <c r="W32" s="3"/>
      <c r="X32" s="3"/>
      <c r="Y32" s="3"/>
      <c r="Z32" s="3"/>
    </row>
    <row r="33" spans="1:26" ht="54.75" customHeight="1" x14ac:dyDescent="0.3">
      <c r="A33" s="58" t="s">
        <v>172</v>
      </c>
      <c r="B33" s="147" t="s">
        <v>173</v>
      </c>
      <c r="C33" s="140"/>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61"/>
      <c r="B34" s="62"/>
      <c r="C34" s="6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61"/>
      <c r="B35" s="62"/>
      <c r="C35" s="6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61"/>
      <c r="B36" s="62"/>
      <c r="C36" s="6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61"/>
      <c r="B37" s="62"/>
      <c r="C37" s="6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61"/>
      <c r="B38" s="62"/>
      <c r="C38" s="6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61"/>
      <c r="B39" s="62"/>
      <c r="C39" s="6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61"/>
      <c r="B40" s="62"/>
      <c r="C40" s="6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61"/>
      <c r="B41" s="62"/>
      <c r="C41" s="6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61"/>
      <c r="B42" s="62"/>
      <c r="C42" s="6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61"/>
      <c r="B43" s="62"/>
      <c r="C43" s="6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61"/>
      <c r="B44" s="62"/>
      <c r="C44" s="6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61"/>
      <c r="B45" s="62"/>
      <c r="C45" s="6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61"/>
      <c r="B46" s="62"/>
      <c r="C46" s="6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61"/>
      <c r="B47" s="62"/>
      <c r="C47" s="6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61"/>
      <c r="B48" s="62"/>
      <c r="C48" s="6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61"/>
      <c r="B49" s="62"/>
      <c r="C49" s="6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61"/>
      <c r="B50" s="62"/>
      <c r="C50" s="6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61"/>
      <c r="B51" s="62"/>
      <c r="C51" s="6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61"/>
      <c r="B52" s="62"/>
      <c r="C52" s="6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61"/>
      <c r="B53" s="62"/>
      <c r="C53" s="6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61"/>
      <c r="B54" s="62"/>
      <c r="C54" s="6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61"/>
      <c r="B55" s="62"/>
      <c r="C55" s="6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61"/>
      <c r="B56" s="62"/>
      <c r="C56" s="6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61"/>
      <c r="B57" s="62"/>
      <c r="C57" s="6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61"/>
      <c r="B58" s="62"/>
      <c r="C58" s="6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61"/>
      <c r="B59" s="62"/>
      <c r="C59" s="6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61"/>
      <c r="B60" s="62"/>
      <c r="C60" s="6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61"/>
      <c r="B61" s="62"/>
      <c r="C61" s="6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61"/>
      <c r="B62" s="62"/>
      <c r="C62" s="6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61"/>
      <c r="B63" s="62"/>
      <c r="C63" s="6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61"/>
      <c r="B64" s="62"/>
      <c r="C64" s="6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61"/>
      <c r="B65" s="62"/>
      <c r="C65" s="6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61"/>
      <c r="B66" s="62"/>
      <c r="C66" s="6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61"/>
      <c r="B67" s="62"/>
      <c r="C67" s="6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61"/>
      <c r="B68" s="62"/>
      <c r="C68" s="6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61"/>
      <c r="B69" s="62"/>
      <c r="C69" s="6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61"/>
      <c r="B70" s="62"/>
      <c r="C70" s="6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61"/>
      <c r="B71" s="62"/>
      <c r="C71" s="6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61"/>
      <c r="B72" s="62"/>
      <c r="C72" s="6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61"/>
      <c r="B73" s="62"/>
      <c r="C73" s="6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61"/>
      <c r="B74" s="62"/>
      <c r="C74" s="6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61"/>
      <c r="B75" s="62"/>
      <c r="C75" s="6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61"/>
      <c r="B76" s="62"/>
      <c r="C76" s="6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61"/>
      <c r="B77" s="62"/>
      <c r="C77" s="6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61"/>
      <c r="B78" s="62"/>
      <c r="C78" s="6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61"/>
      <c r="B79" s="62"/>
      <c r="C79" s="6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61"/>
      <c r="B80" s="62"/>
      <c r="C80" s="6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61"/>
      <c r="B81" s="62"/>
      <c r="C81" s="6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61"/>
      <c r="B82" s="62"/>
      <c r="C82" s="6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61"/>
      <c r="B83" s="62"/>
      <c r="C83" s="6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61"/>
      <c r="B84" s="62"/>
      <c r="C84" s="6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61"/>
      <c r="B85" s="62"/>
      <c r="C85" s="6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61"/>
      <c r="B86" s="62"/>
      <c r="C86" s="6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61"/>
      <c r="B87" s="62"/>
      <c r="C87" s="6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61"/>
      <c r="B88" s="62"/>
      <c r="C88" s="6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61"/>
      <c r="B89" s="62"/>
      <c r="C89" s="6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61"/>
      <c r="B90" s="62"/>
      <c r="C90" s="6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61"/>
      <c r="B91" s="62"/>
      <c r="C91" s="6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61"/>
      <c r="B92" s="62"/>
      <c r="C92" s="6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61"/>
      <c r="B93" s="62"/>
      <c r="C93" s="6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61"/>
      <c r="B94" s="62"/>
      <c r="C94" s="6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61"/>
      <c r="B95" s="62"/>
      <c r="C95" s="6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61"/>
      <c r="B96" s="62"/>
      <c r="C96" s="6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61"/>
      <c r="B97" s="62"/>
      <c r="C97" s="6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61"/>
      <c r="B98" s="62"/>
      <c r="C98" s="6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61"/>
      <c r="B99" s="62"/>
      <c r="C99" s="6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61"/>
      <c r="B100" s="62"/>
      <c r="C100" s="6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61"/>
      <c r="B101" s="62"/>
      <c r="C101" s="6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61"/>
      <c r="B102" s="62"/>
      <c r="C102" s="6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61"/>
      <c r="B103" s="62"/>
      <c r="C103" s="6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61"/>
      <c r="B104" s="62"/>
      <c r="C104" s="6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61"/>
      <c r="B105" s="62"/>
      <c r="C105" s="6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61"/>
      <c r="B106" s="62"/>
      <c r="C106" s="6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61"/>
      <c r="B107" s="62"/>
      <c r="C107" s="6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61"/>
      <c r="B108" s="62"/>
      <c r="C108" s="6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61"/>
      <c r="B109" s="62"/>
      <c r="C109" s="6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61"/>
      <c r="B110" s="62"/>
      <c r="C110" s="6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61"/>
      <c r="B111" s="62"/>
      <c r="C111" s="6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61"/>
      <c r="B112" s="62"/>
      <c r="C112" s="6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61"/>
      <c r="B113" s="62"/>
      <c r="C113" s="6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61"/>
      <c r="B114" s="62"/>
      <c r="C114" s="6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61"/>
      <c r="B115" s="62"/>
      <c r="C115" s="6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61"/>
      <c r="B116" s="62"/>
      <c r="C116" s="6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61"/>
      <c r="B117" s="62"/>
      <c r="C117" s="6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61"/>
      <c r="B118" s="62"/>
      <c r="C118" s="6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61"/>
      <c r="B119" s="62"/>
      <c r="C119" s="6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61"/>
      <c r="B120" s="62"/>
      <c r="C120" s="6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61"/>
      <c r="B121" s="62"/>
      <c r="C121" s="6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61"/>
      <c r="B122" s="62"/>
      <c r="C122" s="6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61"/>
      <c r="B123" s="62"/>
      <c r="C123" s="6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61"/>
      <c r="B124" s="62"/>
      <c r="C124" s="6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61"/>
      <c r="B125" s="62"/>
      <c r="C125" s="6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61"/>
      <c r="B126" s="62"/>
      <c r="C126" s="6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61"/>
      <c r="B127" s="62"/>
      <c r="C127" s="6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61"/>
      <c r="B128" s="62"/>
      <c r="C128" s="6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61"/>
      <c r="B129" s="62"/>
      <c r="C129" s="6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61"/>
      <c r="B130" s="62"/>
      <c r="C130" s="6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61"/>
      <c r="B131" s="62"/>
      <c r="C131" s="6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61"/>
      <c r="B132" s="62"/>
      <c r="C132" s="6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61"/>
      <c r="B133" s="62"/>
      <c r="C133" s="6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61"/>
      <c r="B134" s="62"/>
      <c r="C134" s="6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61"/>
      <c r="B135" s="62"/>
      <c r="C135" s="6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61"/>
      <c r="B136" s="62"/>
      <c r="C136" s="6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61"/>
      <c r="B137" s="62"/>
      <c r="C137" s="6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61"/>
      <c r="B138" s="62"/>
      <c r="C138" s="6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61"/>
      <c r="B139" s="62"/>
      <c r="C139" s="6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61"/>
      <c r="B140" s="62"/>
      <c r="C140" s="6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61"/>
      <c r="B141" s="62"/>
      <c r="C141" s="6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61"/>
      <c r="B142" s="62"/>
      <c r="C142" s="6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61"/>
      <c r="B143" s="62"/>
      <c r="C143" s="6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61"/>
      <c r="B144" s="62"/>
      <c r="C144" s="6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61"/>
      <c r="B145" s="62"/>
      <c r="C145" s="6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61"/>
      <c r="B146" s="62"/>
      <c r="C146" s="6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61"/>
      <c r="B147" s="62"/>
      <c r="C147" s="6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61"/>
      <c r="B148" s="62"/>
      <c r="C148" s="6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61"/>
      <c r="B149" s="62"/>
      <c r="C149" s="6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61"/>
      <c r="B150" s="62"/>
      <c r="C150" s="6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61"/>
      <c r="B151" s="62"/>
      <c r="C151" s="6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61"/>
      <c r="B152" s="62"/>
      <c r="C152" s="6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61"/>
      <c r="B153" s="62"/>
      <c r="C153" s="6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61"/>
      <c r="B154" s="62"/>
      <c r="C154" s="6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61"/>
      <c r="B155" s="62"/>
      <c r="C155" s="6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61"/>
      <c r="B156" s="62"/>
      <c r="C156" s="6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61"/>
      <c r="B157" s="62"/>
      <c r="C157" s="6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61"/>
      <c r="B158" s="62"/>
      <c r="C158" s="6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61"/>
      <c r="B159" s="62"/>
      <c r="C159" s="6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61"/>
      <c r="B160" s="62"/>
      <c r="C160" s="6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61"/>
      <c r="B161" s="62"/>
      <c r="C161" s="6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61"/>
      <c r="B162" s="62"/>
      <c r="C162" s="6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61"/>
      <c r="B163" s="62"/>
      <c r="C163" s="6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61"/>
      <c r="B164" s="62"/>
      <c r="C164" s="6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61"/>
      <c r="B165" s="62"/>
      <c r="C165" s="6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61"/>
      <c r="B166" s="62"/>
      <c r="C166" s="6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61"/>
      <c r="B167" s="62"/>
      <c r="C167" s="6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61"/>
      <c r="B168" s="62"/>
      <c r="C168" s="6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61"/>
      <c r="B169" s="62"/>
      <c r="C169" s="6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61"/>
      <c r="B170" s="62"/>
      <c r="C170" s="6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61"/>
      <c r="B171" s="62"/>
      <c r="C171" s="6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61"/>
      <c r="B172" s="62"/>
      <c r="C172" s="6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61"/>
      <c r="B173" s="62"/>
      <c r="C173" s="6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61"/>
      <c r="B174" s="62"/>
      <c r="C174" s="6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61"/>
      <c r="B175" s="62"/>
      <c r="C175" s="6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61"/>
      <c r="B176" s="62"/>
      <c r="C176" s="6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61"/>
      <c r="B177" s="62"/>
      <c r="C177" s="6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61"/>
      <c r="B178" s="62"/>
      <c r="C178" s="6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61"/>
      <c r="B179" s="62"/>
      <c r="C179" s="6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61"/>
      <c r="B180" s="62"/>
      <c r="C180" s="6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61"/>
      <c r="B181" s="62"/>
      <c r="C181" s="6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61"/>
      <c r="B182" s="62"/>
      <c r="C182" s="6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61"/>
      <c r="B183" s="62"/>
      <c r="C183" s="6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61"/>
      <c r="B184" s="62"/>
      <c r="C184" s="6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61"/>
      <c r="B185" s="62"/>
      <c r="C185" s="6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61"/>
      <c r="B186" s="62"/>
      <c r="C186" s="6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61"/>
      <c r="B187" s="62"/>
      <c r="C187" s="6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61"/>
      <c r="B188" s="62"/>
      <c r="C188" s="6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61"/>
      <c r="B189" s="62"/>
      <c r="C189" s="6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61"/>
      <c r="B190" s="62"/>
      <c r="C190" s="6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61"/>
      <c r="B191" s="62"/>
      <c r="C191" s="6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61"/>
      <c r="B192" s="62"/>
      <c r="C192" s="6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61"/>
      <c r="B193" s="62"/>
      <c r="C193" s="6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61"/>
      <c r="B194" s="62"/>
      <c r="C194" s="6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61"/>
      <c r="B195" s="62"/>
      <c r="C195" s="6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61"/>
      <c r="B196" s="62"/>
      <c r="C196" s="6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61"/>
      <c r="B197" s="62"/>
      <c r="C197" s="6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61"/>
      <c r="B198" s="62"/>
      <c r="C198" s="6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61"/>
      <c r="B199" s="62"/>
      <c r="C199" s="6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61"/>
      <c r="B200" s="62"/>
      <c r="C200" s="6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61"/>
      <c r="B201" s="62"/>
      <c r="C201" s="6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61"/>
      <c r="B202" s="62"/>
      <c r="C202" s="6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61"/>
      <c r="B203" s="62"/>
      <c r="C203" s="6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61"/>
      <c r="B204" s="62"/>
      <c r="C204" s="6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61"/>
      <c r="B205" s="62"/>
      <c r="C205" s="6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61"/>
      <c r="B206" s="62"/>
      <c r="C206" s="6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61"/>
      <c r="B207" s="62"/>
      <c r="C207" s="6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61"/>
      <c r="B208" s="62"/>
      <c r="C208" s="6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61"/>
      <c r="B209" s="62"/>
      <c r="C209" s="6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61"/>
      <c r="B210" s="62"/>
      <c r="C210" s="6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61"/>
      <c r="B211" s="62"/>
      <c r="C211" s="6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61"/>
      <c r="B212" s="62"/>
      <c r="C212" s="6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61"/>
      <c r="B213" s="62"/>
      <c r="C213" s="6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61"/>
      <c r="B214" s="62"/>
      <c r="C214" s="6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61"/>
      <c r="B215" s="62"/>
      <c r="C215" s="6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61"/>
      <c r="B216" s="62"/>
      <c r="C216" s="6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61"/>
      <c r="B217" s="62"/>
      <c r="C217" s="6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61"/>
      <c r="B218" s="62"/>
      <c r="C218" s="6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61"/>
      <c r="B219" s="62"/>
      <c r="C219" s="6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61"/>
      <c r="B220" s="62"/>
      <c r="C220" s="6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61"/>
      <c r="B221" s="62"/>
      <c r="C221" s="6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61"/>
      <c r="B222" s="62"/>
      <c r="C222" s="6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61"/>
      <c r="B223" s="62"/>
      <c r="C223" s="6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61"/>
      <c r="B224" s="62"/>
      <c r="C224" s="6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61"/>
      <c r="B225" s="62"/>
      <c r="C225" s="6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61"/>
      <c r="B226" s="62"/>
      <c r="C226" s="6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61"/>
      <c r="B227" s="62"/>
      <c r="C227" s="6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61"/>
      <c r="B228" s="62"/>
      <c r="C228" s="6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61"/>
      <c r="B229" s="62"/>
      <c r="C229" s="6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61"/>
      <c r="B230" s="62"/>
      <c r="C230" s="6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61"/>
      <c r="B231" s="62"/>
      <c r="C231" s="6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61"/>
      <c r="B232" s="62"/>
      <c r="C232" s="6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61"/>
      <c r="B233" s="62"/>
      <c r="C233" s="6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4" t="s">
        <v>174</v>
      </c>
      <c r="B1" s="148" t="s">
        <v>175</v>
      </c>
      <c r="C1" s="115"/>
      <c r="D1" s="115"/>
      <c r="E1" s="115"/>
      <c r="F1" s="116"/>
      <c r="G1" s="154" t="s">
        <v>176</v>
      </c>
      <c r="H1" s="116"/>
      <c r="I1" s="3"/>
      <c r="J1" s="3"/>
      <c r="K1" s="3"/>
      <c r="L1" s="3"/>
      <c r="M1" s="3"/>
      <c r="N1" s="3"/>
      <c r="O1" s="3"/>
      <c r="P1" s="3"/>
      <c r="Q1" s="3"/>
      <c r="R1" s="3"/>
      <c r="S1" s="3"/>
      <c r="T1" s="3"/>
      <c r="U1" s="3"/>
      <c r="V1" s="3"/>
      <c r="W1" s="3"/>
      <c r="X1" s="3"/>
      <c r="Y1" s="3"/>
      <c r="Z1" s="3"/>
    </row>
    <row r="2" spans="1:26" ht="14.25" customHeight="1" x14ac:dyDescent="0.3">
      <c r="A2" s="65">
        <v>1</v>
      </c>
      <c r="B2" s="149" t="s">
        <v>177</v>
      </c>
      <c r="C2" s="115"/>
      <c r="D2" s="115"/>
      <c r="E2" s="115"/>
      <c r="F2" s="116"/>
      <c r="G2" s="65" t="s">
        <v>178</v>
      </c>
      <c r="H2" s="65"/>
      <c r="I2" s="3"/>
      <c r="J2" s="3"/>
      <c r="K2" s="3"/>
      <c r="L2" s="3"/>
      <c r="M2" s="3"/>
      <c r="N2" s="3"/>
      <c r="O2" s="3"/>
      <c r="P2" s="3"/>
      <c r="Q2" s="3"/>
      <c r="R2" s="3">
        <v>1</v>
      </c>
      <c r="S2" s="3">
        <v>1</v>
      </c>
      <c r="T2" s="3"/>
      <c r="U2" s="3"/>
      <c r="V2" s="3"/>
      <c r="W2" s="3"/>
      <c r="X2" s="3"/>
      <c r="Y2" s="3"/>
      <c r="Z2" s="3"/>
    </row>
    <row r="3" spans="1:26" ht="14.25" customHeight="1" x14ac:dyDescent="0.3">
      <c r="A3" s="65">
        <v>2</v>
      </c>
      <c r="B3" s="149" t="s">
        <v>179</v>
      </c>
      <c r="C3" s="115"/>
      <c r="D3" s="115"/>
      <c r="E3" s="115"/>
      <c r="F3" s="116"/>
      <c r="G3" s="65" t="s">
        <v>178</v>
      </c>
      <c r="H3" s="65"/>
      <c r="I3" s="3"/>
      <c r="J3" s="3"/>
      <c r="K3" s="3"/>
      <c r="L3" s="3"/>
      <c r="M3" s="3"/>
      <c r="N3" s="3"/>
      <c r="O3" s="3"/>
      <c r="P3" s="3"/>
      <c r="Q3" s="3"/>
      <c r="R3" s="3">
        <v>1</v>
      </c>
      <c r="S3" s="3">
        <v>1</v>
      </c>
      <c r="T3" s="3"/>
      <c r="U3" s="3"/>
      <c r="V3" s="3"/>
      <c r="W3" s="3"/>
      <c r="X3" s="3"/>
      <c r="Y3" s="3"/>
      <c r="Z3" s="3"/>
    </row>
    <row r="4" spans="1:26" ht="14.25" customHeight="1" x14ac:dyDescent="0.3">
      <c r="A4" s="65">
        <v>3</v>
      </c>
      <c r="B4" s="149" t="s">
        <v>180</v>
      </c>
      <c r="C4" s="115"/>
      <c r="D4" s="115"/>
      <c r="E4" s="115"/>
      <c r="F4" s="116"/>
      <c r="G4" s="65" t="s">
        <v>178</v>
      </c>
      <c r="H4" s="65"/>
      <c r="I4" s="3"/>
      <c r="J4" s="3"/>
      <c r="K4" s="3"/>
      <c r="L4" s="3"/>
      <c r="M4" s="3"/>
      <c r="N4" s="3"/>
      <c r="O4" s="3"/>
      <c r="P4" s="3"/>
      <c r="Q4" s="3"/>
      <c r="R4" s="3">
        <v>1</v>
      </c>
      <c r="S4" s="3">
        <v>1</v>
      </c>
      <c r="T4" s="3"/>
      <c r="U4" s="3"/>
      <c r="V4" s="3"/>
      <c r="W4" s="3"/>
      <c r="X4" s="3"/>
      <c r="Y4" s="3"/>
      <c r="Z4" s="3"/>
    </row>
    <row r="5" spans="1:26" ht="14.25" customHeight="1" x14ac:dyDescent="0.3">
      <c r="A5" s="65">
        <v>4</v>
      </c>
      <c r="B5" s="149" t="s">
        <v>181</v>
      </c>
      <c r="C5" s="115"/>
      <c r="D5" s="115"/>
      <c r="E5" s="115"/>
      <c r="F5" s="116"/>
      <c r="G5" s="65"/>
      <c r="H5" s="65" t="s">
        <v>178</v>
      </c>
      <c r="I5" s="3"/>
      <c r="J5" s="3"/>
      <c r="K5" s="3"/>
      <c r="L5" s="3"/>
      <c r="M5" s="3"/>
      <c r="N5" s="3"/>
      <c r="O5" s="3"/>
      <c r="P5" s="3"/>
      <c r="Q5" s="3"/>
      <c r="R5" s="3">
        <v>1</v>
      </c>
      <c r="S5" s="3">
        <v>1</v>
      </c>
      <c r="T5" s="3"/>
      <c r="U5" s="3"/>
      <c r="V5" s="3"/>
      <c r="W5" s="3"/>
      <c r="X5" s="3"/>
      <c r="Y5" s="3"/>
      <c r="Z5" s="3"/>
    </row>
    <row r="6" spans="1:26" ht="14.25" customHeight="1" x14ac:dyDescent="0.3">
      <c r="A6" s="65">
        <v>5</v>
      </c>
      <c r="B6" s="149" t="s">
        <v>182</v>
      </c>
      <c r="C6" s="115"/>
      <c r="D6" s="115"/>
      <c r="E6" s="115"/>
      <c r="F6" s="116"/>
      <c r="G6" s="65" t="s">
        <v>178</v>
      </c>
      <c r="H6" s="65"/>
      <c r="I6" s="3"/>
      <c r="J6" s="3"/>
      <c r="K6" s="3"/>
      <c r="L6" s="3"/>
      <c r="M6" s="3"/>
      <c r="N6" s="3"/>
      <c r="O6" s="3"/>
      <c r="P6" s="3"/>
      <c r="Q6" s="3"/>
      <c r="R6" s="3">
        <v>1</v>
      </c>
      <c r="S6" s="3">
        <v>1</v>
      </c>
      <c r="T6" s="3"/>
      <c r="U6" s="3"/>
      <c r="V6" s="3"/>
      <c r="W6" s="3"/>
      <c r="X6" s="3"/>
      <c r="Y6" s="3"/>
      <c r="Z6" s="3"/>
    </row>
    <row r="7" spans="1:26" ht="14.25" customHeight="1" x14ac:dyDescent="0.3">
      <c r="A7" s="65">
        <v>6</v>
      </c>
      <c r="B7" s="149" t="s">
        <v>183</v>
      </c>
      <c r="C7" s="115"/>
      <c r="D7" s="115"/>
      <c r="E7" s="115"/>
      <c r="F7" s="116"/>
      <c r="G7" s="65"/>
      <c r="H7" s="65" t="s">
        <v>178</v>
      </c>
      <c r="I7" s="3"/>
      <c r="J7" s="3"/>
      <c r="K7" s="3"/>
      <c r="L7" s="3"/>
      <c r="M7" s="3"/>
      <c r="N7" s="3"/>
      <c r="O7" s="3"/>
      <c r="P7" s="3"/>
      <c r="Q7" s="3"/>
      <c r="R7" s="3">
        <v>1</v>
      </c>
      <c r="S7" s="3">
        <v>1</v>
      </c>
      <c r="T7" s="3"/>
      <c r="U7" s="3"/>
      <c r="V7" s="3"/>
      <c r="W7" s="3"/>
      <c r="X7" s="3"/>
      <c r="Y7" s="3"/>
      <c r="Z7" s="3"/>
    </row>
    <row r="8" spans="1:26" ht="14.25" customHeight="1" x14ac:dyDescent="0.3">
      <c r="A8" s="65">
        <v>7</v>
      </c>
      <c r="B8" s="149" t="s">
        <v>184</v>
      </c>
      <c r="C8" s="115"/>
      <c r="D8" s="115"/>
      <c r="E8" s="115"/>
      <c r="F8" s="116"/>
      <c r="G8" s="65" t="s">
        <v>178</v>
      </c>
      <c r="H8" s="65"/>
      <c r="I8" s="3"/>
      <c r="J8" s="3"/>
      <c r="K8" s="3"/>
      <c r="L8" s="3"/>
      <c r="M8" s="3"/>
      <c r="N8" s="3"/>
      <c r="O8" s="3"/>
      <c r="P8" s="3"/>
      <c r="Q8" s="3"/>
      <c r="R8" s="3">
        <v>1</v>
      </c>
      <c r="S8" s="3">
        <v>1</v>
      </c>
      <c r="T8" s="3"/>
      <c r="U8" s="3"/>
      <c r="V8" s="3"/>
      <c r="W8" s="3"/>
      <c r="X8" s="3"/>
      <c r="Y8" s="3"/>
      <c r="Z8" s="3"/>
    </row>
    <row r="9" spans="1:26" ht="30" customHeight="1" x14ac:dyDescent="0.3">
      <c r="A9" s="65">
        <v>8</v>
      </c>
      <c r="B9" s="150" t="s">
        <v>185</v>
      </c>
      <c r="C9" s="115"/>
      <c r="D9" s="115"/>
      <c r="E9" s="115"/>
      <c r="F9" s="116"/>
      <c r="G9" s="65"/>
      <c r="H9" s="65" t="s">
        <v>178</v>
      </c>
      <c r="I9" s="3"/>
      <c r="J9" s="3"/>
      <c r="K9" s="3"/>
      <c r="L9" s="3"/>
      <c r="M9" s="3"/>
      <c r="N9" s="3"/>
      <c r="O9" s="3"/>
      <c r="P9" s="3"/>
      <c r="Q9" s="3"/>
      <c r="R9" s="3">
        <v>1</v>
      </c>
      <c r="S9" s="3">
        <v>1</v>
      </c>
      <c r="T9" s="3"/>
      <c r="U9" s="3"/>
      <c r="V9" s="3"/>
      <c r="W9" s="3"/>
      <c r="X9" s="3"/>
      <c r="Y9" s="3"/>
      <c r="Z9" s="3"/>
    </row>
    <row r="10" spans="1:26" ht="14.25" customHeight="1" x14ac:dyDescent="0.3">
      <c r="A10" s="65">
        <v>9</v>
      </c>
      <c r="B10" s="149" t="s">
        <v>186</v>
      </c>
      <c r="C10" s="115"/>
      <c r="D10" s="115"/>
      <c r="E10" s="115"/>
      <c r="F10" s="116"/>
      <c r="G10" s="65"/>
      <c r="H10" s="65" t="s">
        <v>178</v>
      </c>
      <c r="I10" s="3"/>
      <c r="J10" s="3"/>
      <c r="K10" s="3"/>
      <c r="L10" s="3"/>
      <c r="M10" s="3"/>
      <c r="N10" s="3"/>
      <c r="O10" s="3"/>
      <c r="P10" s="3"/>
      <c r="Q10" s="3"/>
      <c r="R10" s="3">
        <v>1</v>
      </c>
      <c r="S10" s="3">
        <v>1</v>
      </c>
      <c r="T10" s="3"/>
      <c r="U10" s="3"/>
      <c r="V10" s="3"/>
      <c r="W10" s="3"/>
      <c r="X10" s="3"/>
      <c r="Y10" s="3"/>
      <c r="Z10" s="3"/>
    </row>
    <row r="11" spans="1:26" ht="14.25" customHeight="1" x14ac:dyDescent="0.3">
      <c r="A11" s="65">
        <v>10</v>
      </c>
      <c r="B11" s="149" t="s">
        <v>187</v>
      </c>
      <c r="C11" s="115"/>
      <c r="D11" s="115"/>
      <c r="E11" s="115"/>
      <c r="F11" s="116"/>
      <c r="G11" s="65" t="s">
        <v>178</v>
      </c>
      <c r="H11" s="65"/>
      <c r="I11" s="3"/>
      <c r="J11" s="3"/>
      <c r="K11" s="3"/>
      <c r="L11" s="3"/>
      <c r="M11" s="3"/>
      <c r="N11" s="3"/>
      <c r="O11" s="3"/>
      <c r="P11" s="3"/>
      <c r="Q11" s="3"/>
      <c r="R11" s="3">
        <v>1</v>
      </c>
      <c r="S11" s="3">
        <v>1</v>
      </c>
      <c r="T11" s="3"/>
      <c r="U11" s="3"/>
      <c r="V11" s="3"/>
      <c r="W11" s="3"/>
      <c r="X11" s="3"/>
      <c r="Y11" s="3"/>
      <c r="Z11" s="3"/>
    </row>
    <row r="12" spans="1:26" ht="14.25" customHeight="1" x14ac:dyDescent="0.3">
      <c r="A12" s="65">
        <v>11</v>
      </c>
      <c r="B12" s="149" t="s">
        <v>188</v>
      </c>
      <c r="C12" s="115"/>
      <c r="D12" s="115"/>
      <c r="E12" s="115"/>
      <c r="F12" s="116"/>
      <c r="G12" s="65" t="s">
        <v>178</v>
      </c>
      <c r="H12" s="65"/>
      <c r="I12" s="3"/>
      <c r="J12" s="3"/>
      <c r="K12" s="3"/>
      <c r="L12" s="3"/>
      <c r="M12" s="3"/>
      <c r="N12" s="3"/>
      <c r="O12" s="3"/>
      <c r="P12" s="3"/>
      <c r="Q12" s="3"/>
      <c r="R12" s="3">
        <v>1</v>
      </c>
      <c r="S12" s="3">
        <v>1</v>
      </c>
      <c r="T12" s="3"/>
      <c r="U12" s="3"/>
      <c r="V12" s="3"/>
      <c r="W12" s="3"/>
      <c r="X12" s="3"/>
      <c r="Y12" s="3"/>
      <c r="Z12" s="3"/>
    </row>
    <row r="13" spans="1:26" ht="14.25" customHeight="1" x14ac:dyDescent="0.3">
      <c r="A13" s="65">
        <v>12</v>
      </c>
      <c r="B13" s="149" t="s">
        <v>189</v>
      </c>
      <c r="C13" s="115"/>
      <c r="D13" s="115"/>
      <c r="E13" s="115"/>
      <c r="F13" s="116"/>
      <c r="G13" s="65" t="s">
        <v>178</v>
      </c>
      <c r="H13" s="65"/>
      <c r="I13" s="3"/>
      <c r="J13" s="3"/>
      <c r="K13" s="3"/>
      <c r="L13" s="3"/>
      <c r="M13" s="3"/>
      <c r="N13" s="3"/>
      <c r="O13" s="3"/>
      <c r="P13" s="3"/>
      <c r="Q13" s="3"/>
      <c r="R13" s="3">
        <v>1</v>
      </c>
      <c r="S13" s="3">
        <v>1</v>
      </c>
      <c r="T13" s="3"/>
      <c r="U13" s="3"/>
      <c r="V13" s="3"/>
      <c r="W13" s="3"/>
      <c r="X13" s="3"/>
      <c r="Y13" s="3"/>
      <c r="Z13" s="3"/>
    </row>
    <row r="14" spans="1:26" ht="14.25" customHeight="1" x14ac:dyDescent="0.3">
      <c r="A14" s="65">
        <v>13</v>
      </c>
      <c r="B14" s="149" t="s">
        <v>190</v>
      </c>
      <c r="C14" s="115"/>
      <c r="D14" s="115"/>
      <c r="E14" s="115"/>
      <c r="F14" s="116"/>
      <c r="G14" s="65"/>
      <c r="H14" s="65" t="s">
        <v>178</v>
      </c>
      <c r="I14" s="3"/>
      <c r="J14" s="3"/>
      <c r="K14" s="3"/>
      <c r="L14" s="3"/>
      <c r="M14" s="3"/>
      <c r="N14" s="3"/>
      <c r="O14" s="3"/>
      <c r="P14" s="3"/>
      <c r="Q14" s="3"/>
      <c r="R14" s="3">
        <v>1</v>
      </c>
      <c r="S14" s="3">
        <v>1</v>
      </c>
      <c r="T14" s="3"/>
      <c r="U14" s="3"/>
      <c r="V14" s="3"/>
      <c r="W14" s="3"/>
      <c r="X14" s="3"/>
      <c r="Y14" s="3"/>
      <c r="Z14" s="3"/>
    </row>
    <row r="15" spans="1:26" ht="14.25" customHeight="1" x14ac:dyDescent="0.3">
      <c r="A15" s="65">
        <v>14</v>
      </c>
      <c r="B15" s="149" t="s">
        <v>191</v>
      </c>
      <c r="C15" s="115"/>
      <c r="D15" s="115"/>
      <c r="E15" s="115"/>
      <c r="F15" s="116"/>
      <c r="G15" s="65" t="s">
        <v>178</v>
      </c>
      <c r="H15" s="65"/>
      <c r="I15" s="3"/>
      <c r="J15" s="3"/>
      <c r="K15" s="3"/>
      <c r="L15" s="3"/>
      <c r="M15" s="3"/>
      <c r="N15" s="3"/>
      <c r="O15" s="3"/>
      <c r="P15" s="3"/>
      <c r="Q15" s="3"/>
      <c r="R15" s="3">
        <v>1</v>
      </c>
      <c r="S15" s="3">
        <v>1</v>
      </c>
      <c r="T15" s="3"/>
      <c r="U15" s="3"/>
      <c r="V15" s="3"/>
      <c r="W15" s="3"/>
      <c r="X15" s="3"/>
      <c r="Y15" s="3"/>
      <c r="Z15" s="3"/>
    </row>
    <row r="16" spans="1:26" ht="14.25" customHeight="1" x14ac:dyDescent="0.3">
      <c r="A16" s="65">
        <v>15</v>
      </c>
      <c r="B16" s="149" t="s">
        <v>192</v>
      </c>
      <c r="C16" s="115"/>
      <c r="D16" s="115"/>
      <c r="E16" s="115"/>
      <c r="F16" s="116"/>
      <c r="G16" s="65"/>
      <c r="H16" s="65" t="s">
        <v>178</v>
      </c>
      <c r="I16" s="3"/>
      <c r="J16" s="3"/>
      <c r="K16" s="3"/>
      <c r="L16" s="3"/>
      <c r="M16" s="3"/>
      <c r="N16" s="3"/>
      <c r="O16" s="3"/>
      <c r="P16" s="3"/>
      <c r="Q16" s="3"/>
      <c r="R16" s="3">
        <v>1</v>
      </c>
      <c r="S16" s="3">
        <v>1</v>
      </c>
      <c r="T16" s="3"/>
      <c r="U16" s="3"/>
      <c r="V16" s="3"/>
      <c r="W16" s="3"/>
      <c r="X16" s="3"/>
      <c r="Y16" s="3"/>
      <c r="Z16" s="3"/>
    </row>
    <row r="17" spans="1:26" ht="14.25" customHeight="1" x14ac:dyDescent="0.3">
      <c r="A17" s="65">
        <v>16</v>
      </c>
      <c r="B17" s="149" t="s">
        <v>193</v>
      </c>
      <c r="C17" s="115"/>
      <c r="D17" s="115"/>
      <c r="E17" s="115"/>
      <c r="F17" s="116"/>
      <c r="G17" s="65"/>
      <c r="H17" s="65" t="s">
        <v>178</v>
      </c>
      <c r="I17" s="3"/>
      <c r="J17" s="3"/>
      <c r="K17" s="3"/>
      <c r="L17" s="3"/>
      <c r="M17" s="3"/>
      <c r="N17" s="3"/>
      <c r="O17" s="3"/>
      <c r="P17" s="3"/>
      <c r="Q17" s="3"/>
      <c r="R17" s="3">
        <v>1</v>
      </c>
      <c r="S17" s="3">
        <v>1</v>
      </c>
      <c r="T17" s="3"/>
      <c r="U17" s="3"/>
      <c r="V17" s="3"/>
      <c r="W17" s="3"/>
      <c r="X17" s="3"/>
      <c r="Y17" s="3"/>
      <c r="Z17" s="3"/>
    </row>
    <row r="18" spans="1:26" ht="14.25" customHeight="1" x14ac:dyDescent="0.3">
      <c r="A18" s="65">
        <v>17</v>
      </c>
      <c r="B18" s="149" t="s">
        <v>194</v>
      </c>
      <c r="C18" s="115"/>
      <c r="D18" s="115"/>
      <c r="E18" s="115"/>
      <c r="F18" s="116"/>
      <c r="G18" s="65"/>
      <c r="H18" s="65" t="s">
        <v>178</v>
      </c>
      <c r="I18" s="3"/>
      <c r="J18" s="3"/>
      <c r="K18" s="3"/>
      <c r="L18" s="3"/>
      <c r="M18" s="3"/>
      <c r="N18" s="3"/>
      <c r="O18" s="3"/>
      <c r="P18" s="3"/>
      <c r="Q18" s="3"/>
      <c r="R18" s="3">
        <v>1</v>
      </c>
      <c r="S18" s="3">
        <v>1</v>
      </c>
      <c r="T18" s="3"/>
      <c r="U18" s="3"/>
      <c r="V18" s="3"/>
      <c r="W18" s="3"/>
      <c r="X18" s="3"/>
      <c r="Y18" s="3"/>
      <c r="Z18" s="3"/>
    </row>
    <row r="19" spans="1:26" ht="14.25" customHeight="1" x14ac:dyDescent="0.3">
      <c r="A19" s="65">
        <v>18</v>
      </c>
      <c r="B19" s="149" t="s">
        <v>195</v>
      </c>
      <c r="C19" s="115"/>
      <c r="D19" s="115"/>
      <c r="E19" s="115"/>
      <c r="F19" s="116"/>
      <c r="G19" s="65"/>
      <c r="H19" s="65" t="s">
        <v>178</v>
      </c>
      <c r="I19" s="3"/>
      <c r="J19" s="3"/>
      <c r="K19" s="3"/>
      <c r="L19" s="3"/>
      <c r="M19" s="3"/>
      <c r="N19" s="3"/>
      <c r="O19" s="3"/>
      <c r="P19" s="3"/>
      <c r="Q19" s="3"/>
      <c r="R19" s="3">
        <v>1</v>
      </c>
      <c r="S19" s="3">
        <v>1</v>
      </c>
      <c r="T19" s="3"/>
      <c r="U19" s="3"/>
      <c r="V19" s="3"/>
      <c r="W19" s="3"/>
      <c r="X19" s="3"/>
      <c r="Y19" s="3"/>
      <c r="Z19" s="3"/>
    </row>
    <row r="20" spans="1:26" ht="14.25" customHeight="1" x14ac:dyDescent="0.3">
      <c r="A20" s="65">
        <v>19</v>
      </c>
      <c r="B20" s="149" t="s">
        <v>196</v>
      </c>
      <c r="C20" s="115"/>
      <c r="D20" s="115"/>
      <c r="E20" s="115"/>
      <c r="F20" s="116"/>
      <c r="G20" s="65"/>
      <c r="H20" s="65" t="s">
        <v>178</v>
      </c>
      <c r="I20" s="3"/>
      <c r="J20" s="3"/>
      <c r="K20" s="3"/>
      <c r="L20" s="3"/>
      <c r="M20" s="3"/>
      <c r="N20" s="3"/>
      <c r="O20" s="3"/>
      <c r="P20" s="3"/>
      <c r="Q20" s="3"/>
      <c r="R20" s="3">
        <v>1</v>
      </c>
      <c r="S20" s="3">
        <v>1</v>
      </c>
      <c r="T20" s="3"/>
      <c r="U20" s="3"/>
      <c r="V20" s="3"/>
      <c r="W20" s="3"/>
      <c r="X20" s="3"/>
      <c r="Y20" s="3"/>
      <c r="Z20" s="3"/>
    </row>
    <row r="21" spans="1:26" ht="14.25" customHeight="1" x14ac:dyDescent="0.3">
      <c r="A21" s="151" t="s">
        <v>197</v>
      </c>
      <c r="B21" s="152"/>
      <c r="C21" s="152"/>
      <c r="D21" s="152"/>
      <c r="E21" s="152"/>
      <c r="F21" s="153"/>
      <c r="G21" s="3">
        <f>+SUMIF($G$2:$G$20,"X",$R$2:$R$20)</f>
        <v>9</v>
      </c>
      <c r="H21" s="3">
        <f>+SUMIF(H2:H20,"X",S2:S20)</f>
        <v>10</v>
      </c>
      <c r="I21" s="3"/>
      <c r="J21" s="3"/>
      <c r="K21" s="3"/>
      <c r="L21" s="3"/>
      <c r="M21" s="3"/>
      <c r="N21" s="3"/>
      <c r="O21" s="3"/>
      <c r="P21" s="3"/>
      <c r="Q21" s="3"/>
      <c r="R21" s="3"/>
      <c r="S21" s="3"/>
      <c r="T21" s="3"/>
      <c r="U21" s="3"/>
      <c r="V21" s="3"/>
      <c r="W21" s="3"/>
      <c r="X21" s="3"/>
      <c r="Y21" s="3"/>
      <c r="Z21" s="3"/>
    </row>
    <row r="22" spans="1:26" ht="14.25" customHeight="1" x14ac:dyDescent="0.3">
      <c r="A22" s="151" t="s">
        <v>198</v>
      </c>
      <c r="B22" s="152"/>
      <c r="C22" s="152"/>
      <c r="D22" s="152"/>
      <c r="E22" s="152"/>
      <c r="F22" s="153"/>
      <c r="G22" s="3"/>
      <c r="H22" s="3"/>
      <c r="I22" s="3"/>
      <c r="J22" s="3"/>
      <c r="K22" s="3"/>
      <c r="L22" s="3"/>
      <c r="M22" s="3"/>
      <c r="N22" s="3"/>
      <c r="O22" s="3"/>
      <c r="P22" s="3"/>
      <c r="Q22" s="3"/>
      <c r="R22" s="3"/>
      <c r="S22" s="3"/>
      <c r="T22" s="3"/>
      <c r="U22" s="3"/>
      <c r="V22" s="3"/>
      <c r="W22" s="3"/>
      <c r="X22" s="3"/>
      <c r="Y22" s="3"/>
      <c r="Z22" s="3"/>
    </row>
    <row r="23" spans="1:26" ht="14.25" customHeight="1" x14ac:dyDescent="0.3">
      <c r="A23" s="151" t="s">
        <v>199</v>
      </c>
      <c r="B23" s="152"/>
      <c r="C23" s="152"/>
      <c r="D23" s="152"/>
      <c r="E23" s="152"/>
      <c r="F23" s="153"/>
      <c r="G23" s="3"/>
      <c r="H23" s="3"/>
      <c r="I23" s="3"/>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64" t="s">
        <v>174</v>
      </c>
      <c r="B27" s="148" t="s">
        <v>175</v>
      </c>
      <c r="C27" s="115"/>
      <c r="D27" s="115"/>
      <c r="E27" s="115"/>
      <c r="F27" s="116"/>
      <c r="G27" s="154" t="s">
        <v>176</v>
      </c>
      <c r="H27" s="116"/>
      <c r="I27" s="3"/>
      <c r="J27" s="3"/>
      <c r="K27" s="3"/>
      <c r="L27" s="3"/>
      <c r="M27" s="3"/>
      <c r="N27" s="3"/>
      <c r="O27" s="3"/>
      <c r="P27" s="3"/>
      <c r="Q27" s="3"/>
      <c r="R27" s="3"/>
      <c r="S27" s="3"/>
      <c r="T27" s="3"/>
      <c r="U27" s="3"/>
      <c r="V27" s="3"/>
      <c r="W27" s="3"/>
      <c r="X27" s="3"/>
      <c r="Y27" s="3"/>
      <c r="Z27" s="3"/>
    </row>
    <row r="28" spans="1:26" ht="14.25" customHeight="1" x14ac:dyDescent="0.3">
      <c r="A28" s="65">
        <v>1</v>
      </c>
      <c r="B28" s="149" t="s">
        <v>177</v>
      </c>
      <c r="C28" s="115"/>
      <c r="D28" s="115"/>
      <c r="E28" s="115"/>
      <c r="F28" s="116"/>
      <c r="G28" s="65"/>
      <c r="H28" s="65"/>
      <c r="I28" s="3"/>
      <c r="J28" s="3"/>
      <c r="K28" s="3"/>
      <c r="L28" s="3"/>
      <c r="M28" s="3"/>
      <c r="N28" s="3"/>
      <c r="O28" s="3"/>
      <c r="P28" s="3"/>
      <c r="Q28" s="3"/>
      <c r="R28" s="3"/>
      <c r="S28" s="3"/>
      <c r="T28" s="3"/>
      <c r="U28" s="3"/>
      <c r="V28" s="3"/>
      <c r="W28" s="3"/>
      <c r="X28" s="3"/>
      <c r="Y28" s="3"/>
      <c r="Z28" s="3"/>
    </row>
    <row r="29" spans="1:26" ht="14.25" customHeight="1" x14ac:dyDescent="0.3">
      <c r="A29" s="65">
        <v>2</v>
      </c>
      <c r="B29" s="149" t="s">
        <v>179</v>
      </c>
      <c r="C29" s="115"/>
      <c r="D29" s="115"/>
      <c r="E29" s="115"/>
      <c r="F29" s="116"/>
      <c r="G29" s="65"/>
      <c r="H29" s="65"/>
      <c r="I29" s="3"/>
      <c r="J29" s="3"/>
      <c r="K29" s="3"/>
      <c r="L29" s="3"/>
      <c r="M29" s="3"/>
      <c r="N29" s="3"/>
      <c r="O29" s="3"/>
      <c r="P29" s="3"/>
      <c r="Q29" s="3"/>
      <c r="R29" s="3"/>
      <c r="S29" s="3"/>
      <c r="T29" s="3"/>
      <c r="U29" s="3"/>
      <c r="V29" s="3"/>
      <c r="W29" s="3"/>
      <c r="X29" s="3"/>
      <c r="Y29" s="3"/>
      <c r="Z29" s="3"/>
    </row>
    <row r="30" spans="1:26" ht="14.25" customHeight="1" x14ac:dyDescent="0.3">
      <c r="A30" s="65">
        <v>3</v>
      </c>
      <c r="B30" s="149" t="s">
        <v>180</v>
      </c>
      <c r="C30" s="115"/>
      <c r="D30" s="115"/>
      <c r="E30" s="115"/>
      <c r="F30" s="116"/>
      <c r="G30" s="65"/>
      <c r="H30" s="65"/>
      <c r="I30" s="3"/>
      <c r="J30" s="3"/>
      <c r="K30" s="3"/>
      <c r="L30" s="3"/>
      <c r="M30" s="3"/>
      <c r="N30" s="3"/>
      <c r="O30" s="3"/>
      <c r="P30" s="3"/>
      <c r="Q30" s="3"/>
      <c r="R30" s="3"/>
      <c r="S30" s="3"/>
      <c r="T30" s="3"/>
      <c r="U30" s="3"/>
      <c r="V30" s="3"/>
      <c r="W30" s="3"/>
      <c r="X30" s="3"/>
      <c r="Y30" s="3"/>
      <c r="Z30" s="3"/>
    </row>
    <row r="31" spans="1:26" ht="14.25" customHeight="1" x14ac:dyDescent="0.3">
      <c r="A31" s="65">
        <v>4</v>
      </c>
      <c r="B31" s="149" t="s">
        <v>181</v>
      </c>
      <c r="C31" s="115"/>
      <c r="D31" s="115"/>
      <c r="E31" s="115"/>
      <c r="F31" s="116"/>
      <c r="G31" s="65"/>
      <c r="H31" s="65"/>
      <c r="I31" s="3"/>
      <c r="J31" s="3"/>
      <c r="K31" s="3"/>
      <c r="L31" s="3"/>
      <c r="M31" s="3"/>
      <c r="N31" s="3"/>
      <c r="O31" s="3"/>
      <c r="P31" s="3"/>
      <c r="Q31" s="3"/>
      <c r="R31" s="3"/>
      <c r="S31" s="3"/>
      <c r="T31" s="3"/>
      <c r="U31" s="3"/>
      <c r="V31" s="3"/>
      <c r="W31" s="3"/>
      <c r="X31" s="3"/>
      <c r="Y31" s="3"/>
      <c r="Z31" s="3"/>
    </row>
    <row r="32" spans="1:26" ht="14.25" customHeight="1" x14ac:dyDescent="0.3">
      <c r="A32" s="65">
        <v>5</v>
      </c>
      <c r="B32" s="149" t="s">
        <v>182</v>
      </c>
      <c r="C32" s="115"/>
      <c r="D32" s="115"/>
      <c r="E32" s="115"/>
      <c r="F32" s="116"/>
      <c r="G32" s="65"/>
      <c r="H32" s="65"/>
      <c r="I32" s="3"/>
      <c r="J32" s="3"/>
      <c r="K32" s="3"/>
      <c r="L32" s="3"/>
      <c r="M32" s="3"/>
      <c r="N32" s="3"/>
      <c r="O32" s="3"/>
      <c r="P32" s="3"/>
      <c r="Q32" s="3"/>
      <c r="R32" s="3"/>
      <c r="S32" s="3"/>
      <c r="T32" s="3"/>
      <c r="U32" s="3"/>
      <c r="V32" s="3"/>
      <c r="W32" s="3"/>
      <c r="X32" s="3"/>
      <c r="Y32" s="3"/>
      <c r="Z32" s="3"/>
    </row>
    <row r="33" spans="1:26" ht="14.25" customHeight="1" x14ac:dyDescent="0.3">
      <c r="A33" s="65">
        <v>6</v>
      </c>
      <c r="B33" s="149" t="s">
        <v>183</v>
      </c>
      <c r="C33" s="115"/>
      <c r="D33" s="115"/>
      <c r="E33" s="115"/>
      <c r="F33" s="116"/>
      <c r="G33" s="65"/>
      <c r="H33" s="65"/>
      <c r="I33" s="3"/>
      <c r="J33" s="3"/>
      <c r="K33" s="3"/>
      <c r="L33" s="3"/>
      <c r="M33" s="3"/>
      <c r="N33" s="3"/>
      <c r="O33" s="3"/>
      <c r="P33" s="3"/>
      <c r="Q33" s="3"/>
      <c r="R33" s="3"/>
      <c r="S33" s="3"/>
      <c r="T33" s="3"/>
      <c r="U33" s="3"/>
      <c r="V33" s="3"/>
      <c r="W33" s="3"/>
      <c r="X33" s="3"/>
      <c r="Y33" s="3"/>
      <c r="Z33" s="3"/>
    </row>
    <row r="34" spans="1:26" ht="14.25" customHeight="1" x14ac:dyDescent="0.3">
      <c r="A34" s="65">
        <v>7</v>
      </c>
      <c r="B34" s="149" t="s">
        <v>184</v>
      </c>
      <c r="C34" s="115"/>
      <c r="D34" s="115"/>
      <c r="E34" s="115"/>
      <c r="F34" s="116"/>
      <c r="G34" s="65"/>
      <c r="H34" s="65"/>
      <c r="I34" s="3"/>
      <c r="J34" s="3"/>
      <c r="K34" s="3"/>
      <c r="L34" s="3"/>
      <c r="M34" s="3"/>
      <c r="N34" s="3"/>
      <c r="O34" s="3"/>
      <c r="P34" s="3"/>
      <c r="Q34" s="3"/>
      <c r="R34" s="3"/>
      <c r="S34" s="3"/>
      <c r="T34" s="3"/>
      <c r="U34" s="3"/>
      <c r="V34" s="3"/>
      <c r="W34" s="3"/>
      <c r="X34" s="3"/>
      <c r="Y34" s="3"/>
      <c r="Z34" s="3"/>
    </row>
    <row r="35" spans="1:26" ht="14.25" customHeight="1" x14ac:dyDescent="0.3">
      <c r="A35" s="65">
        <v>8</v>
      </c>
      <c r="B35" s="150" t="s">
        <v>185</v>
      </c>
      <c r="C35" s="115"/>
      <c r="D35" s="115"/>
      <c r="E35" s="115"/>
      <c r="F35" s="116"/>
      <c r="G35" s="65"/>
      <c r="H35" s="65"/>
      <c r="I35" s="3"/>
      <c r="J35" s="3"/>
      <c r="K35" s="3"/>
      <c r="L35" s="3"/>
      <c r="M35" s="3"/>
      <c r="N35" s="3"/>
      <c r="O35" s="3"/>
      <c r="P35" s="3"/>
      <c r="Q35" s="3"/>
      <c r="R35" s="3"/>
      <c r="S35" s="3"/>
      <c r="T35" s="3"/>
      <c r="U35" s="3"/>
      <c r="V35" s="3"/>
      <c r="W35" s="3"/>
      <c r="X35" s="3"/>
      <c r="Y35" s="3"/>
      <c r="Z35" s="3"/>
    </row>
    <row r="36" spans="1:26" ht="14.25" customHeight="1" x14ac:dyDescent="0.3">
      <c r="A36" s="65">
        <v>9</v>
      </c>
      <c r="B36" s="149" t="s">
        <v>186</v>
      </c>
      <c r="C36" s="115"/>
      <c r="D36" s="115"/>
      <c r="E36" s="115"/>
      <c r="F36" s="116"/>
      <c r="G36" s="65"/>
      <c r="H36" s="65"/>
      <c r="I36" s="3"/>
      <c r="J36" s="3"/>
      <c r="K36" s="3"/>
      <c r="L36" s="3"/>
      <c r="M36" s="3"/>
      <c r="N36" s="3"/>
      <c r="O36" s="3"/>
      <c r="P36" s="3"/>
      <c r="Q36" s="3"/>
      <c r="R36" s="3"/>
      <c r="S36" s="3"/>
      <c r="T36" s="3"/>
      <c r="U36" s="3"/>
      <c r="V36" s="3"/>
      <c r="W36" s="3"/>
      <c r="X36" s="3"/>
      <c r="Y36" s="3"/>
      <c r="Z36" s="3"/>
    </row>
    <row r="37" spans="1:26" ht="14.25" customHeight="1" x14ac:dyDescent="0.3">
      <c r="A37" s="65">
        <v>10</v>
      </c>
      <c r="B37" s="149" t="s">
        <v>187</v>
      </c>
      <c r="C37" s="115"/>
      <c r="D37" s="115"/>
      <c r="E37" s="115"/>
      <c r="F37" s="116"/>
      <c r="G37" s="65"/>
      <c r="H37" s="65"/>
      <c r="I37" s="3"/>
      <c r="J37" s="3"/>
      <c r="K37" s="3"/>
      <c r="L37" s="3"/>
      <c r="M37" s="3"/>
      <c r="N37" s="3"/>
      <c r="O37" s="3"/>
      <c r="P37" s="3"/>
      <c r="Q37" s="3"/>
      <c r="R37" s="3"/>
      <c r="S37" s="3"/>
      <c r="T37" s="3"/>
      <c r="U37" s="3"/>
      <c r="V37" s="3"/>
      <c r="W37" s="3"/>
      <c r="X37" s="3"/>
      <c r="Y37" s="3"/>
      <c r="Z37" s="3"/>
    </row>
    <row r="38" spans="1:26" ht="14.25" customHeight="1" x14ac:dyDescent="0.3">
      <c r="A38" s="65">
        <v>11</v>
      </c>
      <c r="B38" s="149" t="s">
        <v>188</v>
      </c>
      <c r="C38" s="115"/>
      <c r="D38" s="115"/>
      <c r="E38" s="115"/>
      <c r="F38" s="116"/>
      <c r="G38" s="65"/>
      <c r="H38" s="65"/>
      <c r="I38" s="3"/>
      <c r="J38" s="3"/>
      <c r="K38" s="3"/>
      <c r="L38" s="3"/>
      <c r="M38" s="3"/>
      <c r="N38" s="3"/>
      <c r="O38" s="3"/>
      <c r="P38" s="3"/>
      <c r="Q38" s="3"/>
      <c r="R38" s="3"/>
      <c r="S38" s="3"/>
      <c r="T38" s="3"/>
      <c r="U38" s="3"/>
      <c r="V38" s="3"/>
      <c r="W38" s="3"/>
      <c r="X38" s="3"/>
      <c r="Y38" s="3"/>
      <c r="Z38" s="3"/>
    </row>
    <row r="39" spans="1:26" ht="14.25" customHeight="1" x14ac:dyDescent="0.3">
      <c r="A39" s="65">
        <v>12</v>
      </c>
      <c r="B39" s="149" t="s">
        <v>189</v>
      </c>
      <c r="C39" s="115"/>
      <c r="D39" s="115"/>
      <c r="E39" s="115"/>
      <c r="F39" s="116"/>
      <c r="G39" s="65"/>
      <c r="H39" s="65"/>
      <c r="I39" s="3"/>
      <c r="J39" s="3"/>
      <c r="K39" s="3"/>
      <c r="L39" s="3"/>
      <c r="M39" s="3"/>
      <c r="N39" s="3"/>
      <c r="O39" s="3"/>
      <c r="P39" s="3"/>
      <c r="Q39" s="3"/>
      <c r="R39" s="3"/>
      <c r="S39" s="3"/>
      <c r="T39" s="3"/>
      <c r="U39" s="3"/>
      <c r="V39" s="3"/>
      <c r="W39" s="3"/>
      <c r="X39" s="3"/>
      <c r="Y39" s="3"/>
      <c r="Z39" s="3"/>
    </row>
    <row r="40" spans="1:26" ht="14.25" customHeight="1" x14ac:dyDescent="0.3">
      <c r="A40" s="65">
        <v>13</v>
      </c>
      <c r="B40" s="149" t="s">
        <v>190</v>
      </c>
      <c r="C40" s="115"/>
      <c r="D40" s="115"/>
      <c r="E40" s="115"/>
      <c r="F40" s="116"/>
      <c r="G40" s="65"/>
      <c r="H40" s="65"/>
      <c r="I40" s="3"/>
      <c r="J40" s="3"/>
      <c r="K40" s="3"/>
      <c r="L40" s="3"/>
      <c r="M40" s="3"/>
      <c r="N40" s="3"/>
      <c r="O40" s="3"/>
      <c r="P40" s="3"/>
      <c r="Q40" s="3"/>
      <c r="R40" s="3"/>
      <c r="S40" s="3"/>
      <c r="T40" s="3"/>
      <c r="U40" s="3"/>
      <c r="V40" s="3"/>
      <c r="W40" s="3"/>
      <c r="X40" s="3"/>
      <c r="Y40" s="3"/>
      <c r="Z40" s="3"/>
    </row>
    <row r="41" spans="1:26" ht="14.25" customHeight="1" x14ac:dyDescent="0.3">
      <c r="A41" s="65">
        <v>14</v>
      </c>
      <c r="B41" s="149" t="s">
        <v>191</v>
      </c>
      <c r="C41" s="115"/>
      <c r="D41" s="115"/>
      <c r="E41" s="115"/>
      <c r="F41" s="116"/>
      <c r="G41" s="65"/>
      <c r="H41" s="65"/>
      <c r="I41" s="3"/>
      <c r="J41" s="3"/>
      <c r="K41" s="3"/>
      <c r="L41" s="3"/>
      <c r="M41" s="3"/>
      <c r="N41" s="3"/>
      <c r="O41" s="3"/>
      <c r="P41" s="3"/>
      <c r="Q41" s="3"/>
      <c r="R41" s="3"/>
      <c r="S41" s="3"/>
      <c r="T41" s="3"/>
      <c r="U41" s="3"/>
      <c r="V41" s="3"/>
      <c r="W41" s="3"/>
      <c r="X41" s="3"/>
      <c r="Y41" s="3"/>
      <c r="Z41" s="3"/>
    </row>
    <row r="42" spans="1:26" ht="14.25" customHeight="1" x14ac:dyDescent="0.3">
      <c r="A42" s="65">
        <v>15</v>
      </c>
      <c r="B42" s="149" t="s">
        <v>192</v>
      </c>
      <c r="C42" s="115"/>
      <c r="D42" s="115"/>
      <c r="E42" s="115"/>
      <c r="F42" s="116"/>
      <c r="G42" s="65"/>
      <c r="H42" s="65"/>
      <c r="I42" s="3"/>
      <c r="J42" s="3"/>
      <c r="K42" s="3"/>
      <c r="L42" s="3"/>
      <c r="M42" s="3"/>
      <c r="N42" s="3"/>
      <c r="O42" s="3"/>
      <c r="P42" s="3"/>
      <c r="Q42" s="3"/>
      <c r="R42" s="3"/>
      <c r="S42" s="3"/>
      <c r="T42" s="3"/>
      <c r="U42" s="3"/>
      <c r="V42" s="3"/>
      <c r="W42" s="3"/>
      <c r="X42" s="3"/>
      <c r="Y42" s="3"/>
      <c r="Z42" s="3"/>
    </row>
    <row r="43" spans="1:26" ht="14.25" customHeight="1" x14ac:dyDescent="0.3">
      <c r="A43" s="65">
        <v>16</v>
      </c>
      <c r="B43" s="149" t="s">
        <v>193</v>
      </c>
      <c r="C43" s="115"/>
      <c r="D43" s="115"/>
      <c r="E43" s="115"/>
      <c r="F43" s="116"/>
      <c r="G43" s="65"/>
      <c r="H43" s="65"/>
      <c r="I43" s="3"/>
      <c r="J43" s="3"/>
      <c r="K43" s="3"/>
      <c r="L43" s="3"/>
      <c r="M43" s="3"/>
      <c r="N43" s="3"/>
      <c r="O43" s="3"/>
      <c r="P43" s="3"/>
      <c r="Q43" s="3"/>
      <c r="R43" s="3"/>
      <c r="S43" s="3"/>
      <c r="T43" s="3"/>
      <c r="U43" s="3"/>
      <c r="V43" s="3"/>
      <c r="W43" s="3"/>
      <c r="X43" s="3"/>
      <c r="Y43" s="3"/>
      <c r="Z43" s="3"/>
    </row>
    <row r="44" spans="1:26" ht="14.25" customHeight="1" x14ac:dyDescent="0.3">
      <c r="A44" s="65">
        <v>17</v>
      </c>
      <c r="B44" s="149" t="s">
        <v>194</v>
      </c>
      <c r="C44" s="115"/>
      <c r="D44" s="115"/>
      <c r="E44" s="115"/>
      <c r="F44" s="116"/>
      <c r="G44" s="65"/>
      <c r="H44" s="65"/>
      <c r="I44" s="3"/>
      <c r="J44" s="3"/>
      <c r="K44" s="3"/>
      <c r="L44" s="3"/>
      <c r="M44" s="3"/>
      <c r="N44" s="3"/>
      <c r="O44" s="3"/>
      <c r="P44" s="3"/>
      <c r="Q44" s="3"/>
      <c r="R44" s="3"/>
      <c r="S44" s="3"/>
      <c r="T44" s="3"/>
      <c r="U44" s="3"/>
      <c r="V44" s="3"/>
      <c r="W44" s="3"/>
      <c r="X44" s="3"/>
      <c r="Y44" s="3"/>
      <c r="Z44" s="3"/>
    </row>
    <row r="45" spans="1:26" ht="14.25" customHeight="1" x14ac:dyDescent="0.3">
      <c r="A45" s="65">
        <v>18</v>
      </c>
      <c r="B45" s="149" t="s">
        <v>195</v>
      </c>
      <c r="C45" s="115"/>
      <c r="D45" s="115"/>
      <c r="E45" s="115"/>
      <c r="F45" s="116"/>
      <c r="G45" s="65"/>
      <c r="H45" s="65"/>
      <c r="I45" s="3"/>
      <c r="J45" s="3"/>
      <c r="K45" s="3"/>
      <c r="L45" s="3"/>
      <c r="M45" s="3"/>
      <c r="N45" s="3"/>
      <c r="O45" s="3"/>
      <c r="P45" s="3"/>
      <c r="Q45" s="3"/>
      <c r="R45" s="3"/>
      <c r="S45" s="3"/>
      <c r="T45" s="3"/>
      <c r="U45" s="3"/>
      <c r="V45" s="3"/>
      <c r="W45" s="3"/>
      <c r="X45" s="3"/>
      <c r="Y45" s="3"/>
      <c r="Z45" s="3"/>
    </row>
    <row r="46" spans="1:26" ht="14.25" customHeight="1" x14ac:dyDescent="0.3">
      <c r="A46" s="65">
        <v>19</v>
      </c>
      <c r="B46" s="149" t="s">
        <v>196</v>
      </c>
      <c r="C46" s="115"/>
      <c r="D46" s="115"/>
      <c r="E46" s="115"/>
      <c r="F46" s="116"/>
      <c r="G46" s="65"/>
      <c r="H46" s="65"/>
      <c r="I46" s="3"/>
      <c r="J46" s="3"/>
      <c r="K46" s="3"/>
      <c r="L46" s="3"/>
      <c r="M46" s="3"/>
      <c r="N46" s="3"/>
      <c r="O46" s="3"/>
      <c r="P46" s="3"/>
      <c r="Q46" s="3"/>
      <c r="R46" s="3"/>
      <c r="S46" s="3"/>
      <c r="T46" s="3"/>
      <c r="U46" s="3"/>
      <c r="V46" s="3"/>
      <c r="W46" s="3"/>
      <c r="X46" s="3"/>
      <c r="Y46" s="3"/>
      <c r="Z46" s="3"/>
    </row>
    <row r="47" spans="1:26" ht="14.25" customHeight="1" x14ac:dyDescent="0.3">
      <c r="A47" s="151" t="s">
        <v>197</v>
      </c>
      <c r="B47" s="152"/>
      <c r="C47" s="152"/>
      <c r="D47" s="152"/>
      <c r="E47" s="152"/>
      <c r="F47" s="153"/>
      <c r="G47" s="3">
        <f>+SUMIF($G$28:$G$46,"X",$R$2:$R$20)</f>
        <v>0</v>
      </c>
      <c r="H47" s="3">
        <f>+SUMIF(H28:H46,"X",$S$2:$S$20)</f>
        <v>0</v>
      </c>
      <c r="I47" s="3"/>
      <c r="J47" s="3"/>
      <c r="K47" s="3"/>
      <c r="L47" s="3"/>
      <c r="M47" s="3"/>
      <c r="N47" s="3"/>
      <c r="O47" s="3"/>
      <c r="P47" s="3"/>
      <c r="Q47" s="3"/>
      <c r="R47" s="3"/>
      <c r="S47" s="3"/>
      <c r="T47" s="3"/>
      <c r="U47" s="3"/>
      <c r="V47" s="3"/>
      <c r="W47" s="3"/>
      <c r="X47" s="3"/>
      <c r="Y47" s="3"/>
      <c r="Z47" s="3"/>
    </row>
    <row r="48" spans="1:26" ht="14.25" customHeight="1" x14ac:dyDescent="0.3">
      <c r="A48" s="151" t="s">
        <v>198</v>
      </c>
      <c r="B48" s="152"/>
      <c r="C48" s="152"/>
      <c r="D48" s="152"/>
      <c r="E48" s="152"/>
      <c r="F48" s="153"/>
      <c r="G48" s="3"/>
      <c r="H48" s="3"/>
      <c r="I48" s="3"/>
      <c r="J48" s="3"/>
      <c r="K48" s="3"/>
      <c r="L48" s="3"/>
      <c r="M48" s="3"/>
      <c r="N48" s="3"/>
      <c r="O48" s="3"/>
      <c r="P48" s="3"/>
      <c r="Q48" s="3"/>
      <c r="R48" s="3"/>
      <c r="S48" s="3"/>
      <c r="T48" s="3"/>
      <c r="U48" s="3"/>
      <c r="V48" s="3"/>
      <c r="W48" s="3"/>
      <c r="X48" s="3"/>
      <c r="Y48" s="3"/>
      <c r="Z48" s="3"/>
    </row>
    <row r="49" spans="1:26" ht="14.25" customHeight="1" x14ac:dyDescent="0.3">
      <c r="A49" s="151" t="s">
        <v>199</v>
      </c>
      <c r="B49" s="152"/>
      <c r="C49" s="152"/>
      <c r="D49" s="152"/>
      <c r="E49" s="152"/>
      <c r="F49" s="153"/>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64" t="s">
        <v>174</v>
      </c>
      <c r="B54" s="148" t="s">
        <v>175</v>
      </c>
      <c r="C54" s="115"/>
      <c r="D54" s="115"/>
      <c r="E54" s="115"/>
      <c r="F54" s="116"/>
      <c r="G54" s="154" t="s">
        <v>176</v>
      </c>
      <c r="H54" s="116"/>
      <c r="I54" s="3"/>
      <c r="J54" s="3"/>
      <c r="K54" s="3"/>
      <c r="L54" s="3"/>
      <c r="M54" s="3"/>
      <c r="N54" s="3"/>
      <c r="O54" s="3"/>
      <c r="P54" s="3"/>
      <c r="Q54" s="3"/>
      <c r="R54" s="3"/>
      <c r="S54" s="3"/>
      <c r="T54" s="3"/>
      <c r="U54" s="3"/>
      <c r="V54" s="3"/>
      <c r="W54" s="3"/>
      <c r="X54" s="3"/>
      <c r="Y54" s="3"/>
      <c r="Z54" s="3"/>
    </row>
    <row r="55" spans="1:26" ht="14.25" customHeight="1" x14ac:dyDescent="0.3">
      <c r="A55" s="65">
        <v>1</v>
      </c>
      <c r="B55" s="149" t="s">
        <v>177</v>
      </c>
      <c r="C55" s="115"/>
      <c r="D55" s="115"/>
      <c r="E55" s="115"/>
      <c r="F55" s="116"/>
      <c r="G55" s="65"/>
      <c r="H55" s="65"/>
      <c r="I55" s="3"/>
      <c r="J55" s="3"/>
      <c r="K55" s="3"/>
      <c r="L55" s="3"/>
      <c r="M55" s="3"/>
      <c r="N55" s="3"/>
      <c r="O55" s="3"/>
      <c r="P55" s="3"/>
      <c r="Q55" s="3"/>
      <c r="R55" s="3"/>
      <c r="S55" s="3"/>
      <c r="T55" s="3"/>
      <c r="U55" s="3"/>
      <c r="V55" s="3"/>
      <c r="W55" s="3"/>
      <c r="X55" s="3"/>
      <c r="Y55" s="3"/>
      <c r="Z55" s="3"/>
    </row>
    <row r="56" spans="1:26" ht="14.25" customHeight="1" x14ac:dyDescent="0.3">
      <c r="A56" s="65">
        <v>2</v>
      </c>
      <c r="B56" s="149" t="s">
        <v>179</v>
      </c>
      <c r="C56" s="115"/>
      <c r="D56" s="115"/>
      <c r="E56" s="115"/>
      <c r="F56" s="116"/>
      <c r="G56" s="65"/>
      <c r="H56" s="65"/>
      <c r="I56" s="3"/>
      <c r="J56" s="3"/>
      <c r="K56" s="3"/>
      <c r="L56" s="3"/>
      <c r="M56" s="3"/>
      <c r="N56" s="3"/>
      <c r="O56" s="3"/>
      <c r="P56" s="3"/>
      <c r="Q56" s="3"/>
      <c r="R56" s="3"/>
      <c r="S56" s="3"/>
      <c r="T56" s="3"/>
      <c r="U56" s="3"/>
      <c r="V56" s="3"/>
      <c r="W56" s="3"/>
      <c r="X56" s="3"/>
      <c r="Y56" s="3"/>
      <c r="Z56" s="3"/>
    </row>
    <row r="57" spans="1:26" ht="14.25" customHeight="1" x14ac:dyDescent="0.3">
      <c r="A57" s="65">
        <v>3</v>
      </c>
      <c r="B57" s="149" t="s">
        <v>180</v>
      </c>
      <c r="C57" s="115"/>
      <c r="D57" s="115"/>
      <c r="E57" s="115"/>
      <c r="F57" s="116"/>
      <c r="G57" s="65"/>
      <c r="H57" s="65"/>
      <c r="I57" s="3"/>
      <c r="J57" s="3"/>
      <c r="K57" s="3"/>
      <c r="L57" s="3"/>
      <c r="M57" s="3"/>
      <c r="N57" s="3"/>
      <c r="O57" s="3"/>
      <c r="P57" s="3"/>
      <c r="Q57" s="3"/>
      <c r="R57" s="3"/>
      <c r="S57" s="3"/>
      <c r="T57" s="3"/>
      <c r="U57" s="3"/>
      <c r="V57" s="3"/>
      <c r="W57" s="3"/>
      <c r="X57" s="3"/>
      <c r="Y57" s="3"/>
      <c r="Z57" s="3"/>
    </row>
    <row r="58" spans="1:26" ht="14.25" customHeight="1" x14ac:dyDescent="0.3">
      <c r="A58" s="65">
        <v>4</v>
      </c>
      <c r="B58" s="149" t="s">
        <v>181</v>
      </c>
      <c r="C58" s="115"/>
      <c r="D58" s="115"/>
      <c r="E58" s="115"/>
      <c r="F58" s="116"/>
      <c r="G58" s="65"/>
      <c r="H58" s="65"/>
      <c r="I58" s="3"/>
      <c r="J58" s="3"/>
      <c r="K58" s="3"/>
      <c r="L58" s="3"/>
      <c r="M58" s="3"/>
      <c r="N58" s="3"/>
      <c r="O58" s="3"/>
      <c r="P58" s="3"/>
      <c r="Q58" s="3"/>
      <c r="R58" s="3"/>
      <c r="S58" s="3"/>
      <c r="T58" s="3"/>
      <c r="U58" s="3"/>
      <c r="V58" s="3"/>
      <c r="W58" s="3"/>
      <c r="X58" s="3"/>
      <c r="Y58" s="3"/>
      <c r="Z58" s="3"/>
    </row>
    <row r="59" spans="1:26" ht="14.25" customHeight="1" x14ac:dyDescent="0.3">
      <c r="A59" s="65">
        <v>5</v>
      </c>
      <c r="B59" s="149" t="s">
        <v>182</v>
      </c>
      <c r="C59" s="115"/>
      <c r="D59" s="115"/>
      <c r="E59" s="115"/>
      <c r="F59" s="116"/>
      <c r="G59" s="65"/>
      <c r="H59" s="65"/>
      <c r="I59" s="3"/>
      <c r="J59" s="3"/>
      <c r="K59" s="3"/>
      <c r="L59" s="3"/>
      <c r="M59" s="3"/>
      <c r="N59" s="3"/>
      <c r="O59" s="3"/>
      <c r="P59" s="3"/>
      <c r="Q59" s="3"/>
      <c r="R59" s="3"/>
      <c r="S59" s="3"/>
      <c r="T59" s="3"/>
      <c r="U59" s="3"/>
      <c r="V59" s="3"/>
      <c r="W59" s="3"/>
      <c r="X59" s="3"/>
      <c r="Y59" s="3"/>
      <c r="Z59" s="3"/>
    </row>
    <row r="60" spans="1:26" ht="14.25" customHeight="1" x14ac:dyDescent="0.3">
      <c r="A60" s="65">
        <v>6</v>
      </c>
      <c r="B60" s="149" t="s">
        <v>183</v>
      </c>
      <c r="C60" s="115"/>
      <c r="D60" s="115"/>
      <c r="E60" s="115"/>
      <c r="F60" s="116"/>
      <c r="G60" s="65"/>
      <c r="H60" s="65"/>
      <c r="I60" s="3"/>
      <c r="J60" s="3"/>
      <c r="K60" s="3"/>
      <c r="L60" s="3"/>
      <c r="M60" s="3"/>
      <c r="N60" s="3"/>
      <c r="O60" s="3"/>
      <c r="P60" s="3"/>
      <c r="Q60" s="3"/>
      <c r="R60" s="3"/>
      <c r="S60" s="3"/>
      <c r="T60" s="3"/>
      <c r="U60" s="3"/>
      <c r="V60" s="3"/>
      <c r="W60" s="3"/>
      <c r="X60" s="3"/>
      <c r="Y60" s="3"/>
      <c r="Z60" s="3"/>
    </row>
    <row r="61" spans="1:26" ht="14.25" customHeight="1" x14ac:dyDescent="0.3">
      <c r="A61" s="65">
        <v>7</v>
      </c>
      <c r="B61" s="149" t="s">
        <v>184</v>
      </c>
      <c r="C61" s="115"/>
      <c r="D61" s="115"/>
      <c r="E61" s="115"/>
      <c r="F61" s="116"/>
      <c r="G61" s="65"/>
      <c r="H61" s="65"/>
      <c r="I61" s="3"/>
      <c r="J61" s="3"/>
      <c r="K61" s="3"/>
      <c r="L61" s="3"/>
      <c r="M61" s="3"/>
      <c r="N61" s="3"/>
      <c r="O61" s="3"/>
      <c r="P61" s="3"/>
      <c r="Q61" s="3"/>
      <c r="R61" s="3"/>
      <c r="S61" s="3"/>
      <c r="T61" s="3"/>
      <c r="U61" s="3"/>
      <c r="V61" s="3"/>
      <c r="W61" s="3"/>
      <c r="X61" s="3"/>
      <c r="Y61" s="3"/>
      <c r="Z61" s="3"/>
    </row>
    <row r="62" spans="1:26" ht="14.25" customHeight="1" x14ac:dyDescent="0.3">
      <c r="A62" s="65">
        <v>8</v>
      </c>
      <c r="B62" s="150" t="s">
        <v>185</v>
      </c>
      <c r="C62" s="115"/>
      <c r="D62" s="115"/>
      <c r="E62" s="115"/>
      <c r="F62" s="116"/>
      <c r="G62" s="65"/>
      <c r="H62" s="65"/>
      <c r="I62" s="3"/>
      <c r="J62" s="3"/>
      <c r="K62" s="3"/>
      <c r="L62" s="3"/>
      <c r="M62" s="3"/>
      <c r="N62" s="3"/>
      <c r="O62" s="3"/>
      <c r="P62" s="3"/>
      <c r="Q62" s="3"/>
      <c r="R62" s="3"/>
      <c r="S62" s="3"/>
      <c r="T62" s="3"/>
      <c r="U62" s="3"/>
      <c r="V62" s="3"/>
      <c r="W62" s="3"/>
      <c r="X62" s="3"/>
      <c r="Y62" s="3"/>
      <c r="Z62" s="3"/>
    </row>
    <row r="63" spans="1:26" ht="14.25" customHeight="1" x14ac:dyDescent="0.3">
      <c r="A63" s="65">
        <v>9</v>
      </c>
      <c r="B63" s="149" t="s">
        <v>186</v>
      </c>
      <c r="C63" s="115"/>
      <c r="D63" s="115"/>
      <c r="E63" s="115"/>
      <c r="F63" s="116"/>
      <c r="G63" s="65"/>
      <c r="H63" s="65"/>
      <c r="I63" s="3"/>
      <c r="J63" s="3"/>
      <c r="K63" s="3"/>
      <c r="L63" s="3"/>
      <c r="M63" s="3"/>
      <c r="N63" s="3"/>
      <c r="O63" s="3"/>
      <c r="P63" s="3"/>
      <c r="Q63" s="3"/>
      <c r="R63" s="3"/>
      <c r="S63" s="3"/>
      <c r="T63" s="3"/>
      <c r="U63" s="3"/>
      <c r="V63" s="3"/>
      <c r="W63" s="3"/>
      <c r="X63" s="3"/>
      <c r="Y63" s="3"/>
      <c r="Z63" s="3"/>
    </row>
    <row r="64" spans="1:26" ht="14.25" customHeight="1" x14ac:dyDescent="0.3">
      <c r="A64" s="65">
        <v>10</v>
      </c>
      <c r="B64" s="149" t="s">
        <v>187</v>
      </c>
      <c r="C64" s="115"/>
      <c r="D64" s="115"/>
      <c r="E64" s="115"/>
      <c r="F64" s="116"/>
      <c r="G64" s="65"/>
      <c r="H64" s="65"/>
      <c r="I64" s="3"/>
      <c r="J64" s="3"/>
      <c r="K64" s="3"/>
      <c r="L64" s="3"/>
      <c r="M64" s="3"/>
      <c r="N64" s="3"/>
      <c r="O64" s="3"/>
      <c r="P64" s="3"/>
      <c r="Q64" s="3"/>
      <c r="R64" s="3"/>
      <c r="S64" s="3"/>
      <c r="T64" s="3"/>
      <c r="U64" s="3"/>
      <c r="V64" s="3"/>
      <c r="W64" s="3"/>
      <c r="X64" s="3"/>
      <c r="Y64" s="3"/>
      <c r="Z64" s="3"/>
    </row>
    <row r="65" spans="1:26" ht="14.25" customHeight="1" x14ac:dyDescent="0.3">
      <c r="A65" s="65">
        <v>11</v>
      </c>
      <c r="B65" s="149" t="s">
        <v>188</v>
      </c>
      <c r="C65" s="115"/>
      <c r="D65" s="115"/>
      <c r="E65" s="115"/>
      <c r="F65" s="116"/>
      <c r="G65" s="65"/>
      <c r="H65" s="65"/>
      <c r="I65" s="3"/>
      <c r="J65" s="3"/>
      <c r="K65" s="3"/>
      <c r="L65" s="3"/>
      <c r="M65" s="3"/>
      <c r="N65" s="3"/>
      <c r="O65" s="3"/>
      <c r="P65" s="3"/>
      <c r="Q65" s="3"/>
      <c r="R65" s="3"/>
      <c r="S65" s="3"/>
      <c r="T65" s="3"/>
      <c r="U65" s="3"/>
      <c r="V65" s="3"/>
      <c r="W65" s="3"/>
      <c r="X65" s="3"/>
      <c r="Y65" s="3"/>
      <c r="Z65" s="3"/>
    </row>
    <row r="66" spans="1:26" ht="14.25" customHeight="1" x14ac:dyDescent="0.3">
      <c r="A66" s="65">
        <v>12</v>
      </c>
      <c r="B66" s="149" t="s">
        <v>189</v>
      </c>
      <c r="C66" s="115"/>
      <c r="D66" s="115"/>
      <c r="E66" s="115"/>
      <c r="F66" s="116"/>
      <c r="G66" s="65"/>
      <c r="H66" s="65"/>
      <c r="I66" s="3"/>
      <c r="J66" s="3"/>
      <c r="K66" s="3"/>
      <c r="L66" s="3"/>
      <c r="M66" s="3"/>
      <c r="N66" s="3"/>
      <c r="O66" s="3"/>
      <c r="P66" s="3"/>
      <c r="Q66" s="3"/>
      <c r="R66" s="3"/>
      <c r="S66" s="3"/>
      <c r="T66" s="3"/>
      <c r="U66" s="3"/>
      <c r="V66" s="3"/>
      <c r="W66" s="3"/>
      <c r="X66" s="3"/>
      <c r="Y66" s="3"/>
      <c r="Z66" s="3"/>
    </row>
    <row r="67" spans="1:26" ht="14.25" customHeight="1" x14ac:dyDescent="0.3">
      <c r="A67" s="65">
        <v>13</v>
      </c>
      <c r="B67" s="149" t="s">
        <v>190</v>
      </c>
      <c r="C67" s="115"/>
      <c r="D67" s="115"/>
      <c r="E67" s="115"/>
      <c r="F67" s="116"/>
      <c r="G67" s="65"/>
      <c r="H67" s="65"/>
      <c r="I67" s="3"/>
      <c r="J67" s="3"/>
      <c r="K67" s="3"/>
      <c r="L67" s="3"/>
      <c r="M67" s="3"/>
      <c r="N67" s="3"/>
      <c r="O67" s="3"/>
      <c r="P67" s="3"/>
      <c r="Q67" s="3"/>
      <c r="R67" s="3"/>
      <c r="S67" s="3"/>
      <c r="T67" s="3"/>
      <c r="U67" s="3"/>
      <c r="V67" s="3"/>
      <c r="W67" s="3"/>
      <c r="X67" s="3"/>
      <c r="Y67" s="3"/>
      <c r="Z67" s="3"/>
    </row>
    <row r="68" spans="1:26" ht="14.25" customHeight="1" x14ac:dyDescent="0.3">
      <c r="A68" s="65">
        <v>14</v>
      </c>
      <c r="B68" s="149" t="s">
        <v>191</v>
      </c>
      <c r="C68" s="115"/>
      <c r="D68" s="115"/>
      <c r="E68" s="115"/>
      <c r="F68" s="116"/>
      <c r="G68" s="65"/>
      <c r="H68" s="65"/>
      <c r="I68" s="3"/>
      <c r="J68" s="3"/>
      <c r="K68" s="3"/>
      <c r="L68" s="3"/>
      <c r="M68" s="3"/>
      <c r="N68" s="3"/>
      <c r="O68" s="3"/>
      <c r="P68" s="3"/>
      <c r="Q68" s="3"/>
      <c r="R68" s="3"/>
      <c r="S68" s="3"/>
      <c r="T68" s="3"/>
      <c r="U68" s="3"/>
      <c r="V68" s="3"/>
      <c r="W68" s="3"/>
      <c r="X68" s="3"/>
      <c r="Y68" s="3"/>
      <c r="Z68" s="3"/>
    </row>
    <row r="69" spans="1:26" ht="14.25" customHeight="1" x14ac:dyDescent="0.3">
      <c r="A69" s="65">
        <v>15</v>
      </c>
      <c r="B69" s="149" t="s">
        <v>192</v>
      </c>
      <c r="C69" s="115"/>
      <c r="D69" s="115"/>
      <c r="E69" s="115"/>
      <c r="F69" s="116"/>
      <c r="G69" s="65"/>
      <c r="H69" s="65"/>
      <c r="I69" s="3"/>
      <c r="J69" s="3"/>
      <c r="K69" s="3"/>
      <c r="L69" s="3"/>
      <c r="M69" s="3"/>
      <c r="N69" s="3"/>
      <c r="O69" s="3"/>
      <c r="P69" s="3"/>
      <c r="Q69" s="3"/>
      <c r="R69" s="3"/>
      <c r="S69" s="3"/>
      <c r="T69" s="3"/>
      <c r="U69" s="3"/>
      <c r="V69" s="3"/>
      <c r="W69" s="3"/>
      <c r="X69" s="3"/>
      <c r="Y69" s="3"/>
      <c r="Z69" s="3"/>
    </row>
    <row r="70" spans="1:26" ht="14.25" customHeight="1" x14ac:dyDescent="0.3">
      <c r="A70" s="65">
        <v>16</v>
      </c>
      <c r="B70" s="149" t="s">
        <v>193</v>
      </c>
      <c r="C70" s="115"/>
      <c r="D70" s="115"/>
      <c r="E70" s="115"/>
      <c r="F70" s="116"/>
      <c r="G70" s="65"/>
      <c r="H70" s="65"/>
      <c r="I70" s="3"/>
      <c r="J70" s="3"/>
      <c r="K70" s="3"/>
      <c r="L70" s="3"/>
      <c r="M70" s="3"/>
      <c r="N70" s="3"/>
      <c r="O70" s="3"/>
      <c r="P70" s="3"/>
      <c r="Q70" s="3"/>
      <c r="R70" s="3"/>
      <c r="S70" s="3"/>
      <c r="T70" s="3"/>
      <c r="U70" s="3"/>
      <c r="V70" s="3"/>
      <c r="W70" s="3"/>
      <c r="X70" s="3"/>
      <c r="Y70" s="3"/>
      <c r="Z70" s="3"/>
    </row>
    <row r="71" spans="1:26" ht="14.25" customHeight="1" x14ac:dyDescent="0.3">
      <c r="A71" s="65">
        <v>17</v>
      </c>
      <c r="B71" s="149" t="s">
        <v>194</v>
      </c>
      <c r="C71" s="115"/>
      <c r="D71" s="115"/>
      <c r="E71" s="115"/>
      <c r="F71" s="116"/>
      <c r="G71" s="65"/>
      <c r="H71" s="65"/>
      <c r="I71" s="3"/>
      <c r="J71" s="3"/>
      <c r="K71" s="3"/>
      <c r="L71" s="3"/>
      <c r="M71" s="3"/>
      <c r="N71" s="3"/>
      <c r="O71" s="3"/>
      <c r="P71" s="3"/>
      <c r="Q71" s="3"/>
      <c r="R71" s="3"/>
      <c r="S71" s="3"/>
      <c r="T71" s="3"/>
      <c r="U71" s="3"/>
      <c r="V71" s="3"/>
      <c r="W71" s="3"/>
      <c r="X71" s="3"/>
      <c r="Y71" s="3"/>
      <c r="Z71" s="3"/>
    </row>
    <row r="72" spans="1:26" ht="14.25" customHeight="1" x14ac:dyDescent="0.3">
      <c r="A72" s="65">
        <v>18</v>
      </c>
      <c r="B72" s="149" t="s">
        <v>195</v>
      </c>
      <c r="C72" s="115"/>
      <c r="D72" s="115"/>
      <c r="E72" s="115"/>
      <c r="F72" s="116"/>
      <c r="G72" s="65"/>
      <c r="H72" s="65"/>
      <c r="I72" s="3"/>
      <c r="J72" s="3"/>
      <c r="K72" s="3"/>
      <c r="L72" s="3"/>
      <c r="M72" s="3"/>
      <c r="N72" s="3"/>
      <c r="O72" s="3"/>
      <c r="P72" s="3"/>
      <c r="Q72" s="3"/>
      <c r="R72" s="3"/>
      <c r="S72" s="3"/>
      <c r="T72" s="3"/>
      <c r="U72" s="3"/>
      <c r="V72" s="3"/>
      <c r="W72" s="3"/>
      <c r="X72" s="3"/>
      <c r="Y72" s="3"/>
      <c r="Z72" s="3"/>
    </row>
    <row r="73" spans="1:26" ht="14.25" customHeight="1" x14ac:dyDescent="0.3">
      <c r="A73" s="65">
        <v>19</v>
      </c>
      <c r="B73" s="149" t="s">
        <v>196</v>
      </c>
      <c r="C73" s="115"/>
      <c r="D73" s="115"/>
      <c r="E73" s="115"/>
      <c r="F73" s="116"/>
      <c r="G73" s="65"/>
      <c r="H73" s="65"/>
      <c r="I73" s="3"/>
      <c r="J73" s="3"/>
      <c r="K73" s="3"/>
      <c r="L73" s="3"/>
      <c r="M73" s="3"/>
      <c r="N73" s="3"/>
      <c r="O73" s="3"/>
      <c r="P73" s="3"/>
      <c r="Q73" s="3"/>
      <c r="R73" s="3"/>
      <c r="S73" s="3"/>
      <c r="T73" s="3"/>
      <c r="U73" s="3"/>
      <c r="V73" s="3"/>
      <c r="W73" s="3"/>
      <c r="X73" s="3"/>
      <c r="Y73" s="3"/>
      <c r="Z73" s="3"/>
    </row>
    <row r="74" spans="1:26" ht="14.25" customHeight="1" x14ac:dyDescent="0.3">
      <c r="A74" s="151" t="s">
        <v>197</v>
      </c>
      <c r="B74" s="152"/>
      <c r="C74" s="152"/>
      <c r="D74" s="152"/>
      <c r="E74" s="152"/>
      <c r="F74" s="153"/>
      <c r="G74" s="3">
        <f>+SUMIF($G$55:$G$73,"X",$R$2:$R$20)</f>
        <v>0</v>
      </c>
      <c r="H74" s="3">
        <f>+SUMIF(H55:H73,"X",$S$2:$S$20)</f>
        <v>0</v>
      </c>
      <c r="I74" s="3"/>
      <c r="J74" s="3"/>
      <c r="K74" s="3"/>
      <c r="L74" s="3"/>
      <c r="M74" s="3"/>
      <c r="N74" s="3"/>
      <c r="O74" s="3"/>
      <c r="P74" s="3"/>
      <c r="Q74" s="3"/>
      <c r="R74" s="3"/>
      <c r="S74" s="3"/>
      <c r="T74" s="3"/>
      <c r="U74" s="3"/>
      <c r="V74" s="3"/>
      <c r="W74" s="3"/>
      <c r="X74" s="3"/>
      <c r="Y74" s="3"/>
      <c r="Z74" s="3"/>
    </row>
    <row r="75" spans="1:26" ht="14.25" customHeight="1" x14ac:dyDescent="0.3">
      <c r="A75" s="151" t="s">
        <v>198</v>
      </c>
      <c r="B75" s="152"/>
      <c r="C75" s="152"/>
      <c r="D75" s="152"/>
      <c r="E75" s="152"/>
      <c r="F75" s="153"/>
      <c r="G75" s="3"/>
      <c r="H75" s="3"/>
      <c r="I75" s="3"/>
      <c r="J75" s="3"/>
      <c r="K75" s="3"/>
      <c r="L75" s="3"/>
      <c r="M75" s="3"/>
      <c r="N75" s="3"/>
      <c r="O75" s="3"/>
      <c r="P75" s="3"/>
      <c r="Q75" s="3"/>
      <c r="R75" s="3"/>
      <c r="S75" s="3"/>
      <c r="T75" s="3"/>
      <c r="U75" s="3"/>
      <c r="V75" s="3"/>
      <c r="W75" s="3"/>
      <c r="X75" s="3"/>
      <c r="Y75" s="3"/>
      <c r="Z75" s="3"/>
    </row>
    <row r="76" spans="1:26" ht="14.25" customHeight="1" x14ac:dyDescent="0.3">
      <c r="A76" s="151" t="s">
        <v>199</v>
      </c>
      <c r="B76" s="152"/>
      <c r="C76" s="152"/>
      <c r="D76" s="152"/>
      <c r="E76" s="152"/>
      <c r="F76" s="153"/>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Datos</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2026-05-11T16:14:39Z</dcterms:modified>
</cp:coreProperties>
</file>